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mai/Documents/SPBU/Forecast/R1R2-Research/R2-Portland-Research/"/>
    </mc:Choice>
  </mc:AlternateContent>
  <xr:revisionPtr revIDLastSave="0" documentId="13_ncr:1_{591AE6E5-628F-054E-BE2D-D37E1CCF79F6}" xr6:coauthVersionLast="45" xr6:coauthVersionMax="45" xr10:uidLastSave="{00000000-0000-0000-0000-000000000000}"/>
  <bookViews>
    <workbookView xWindow="0" yWindow="460" windowWidth="28800" windowHeight="16200" activeTab="2" xr2:uid="{00000000-000D-0000-FFFF-FFFF00000000}"/>
  </bookViews>
  <sheets>
    <sheet name="Data" sheetId="1" r:id="rId1"/>
    <sheet name="Residuals" sheetId="7" r:id="rId2"/>
    <sheet name="Brown(n=1)" sheetId="2" r:id="rId3"/>
    <sheet name="Brown(n=2)" sheetId="3" r:id="rId4"/>
    <sheet name="Holt" sheetId="4" r:id="rId5"/>
    <sheet name="Compa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6" l="1"/>
  <c r="BE122" i="3"/>
  <c r="F11" i="3" a="1"/>
  <c r="F11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2" i="3"/>
  <c r="H11" i="3" l="1"/>
  <c r="G13" i="3"/>
  <c r="H15" i="3"/>
  <c r="F13" i="3"/>
  <c r="G15" i="3"/>
  <c r="F14" i="3"/>
  <c r="H12" i="3"/>
  <c r="G11" i="3"/>
  <c r="H14" i="3"/>
  <c r="F12" i="3"/>
  <c r="G14" i="3"/>
  <c r="F15" i="3"/>
  <c r="H13" i="3"/>
  <c r="G12" i="3"/>
  <c r="C3" i="6"/>
  <c r="G129" i="2"/>
  <c r="AB121" i="2"/>
  <c r="AC121" i="2" s="1"/>
  <c r="AC120" i="2"/>
  <c r="AB120" i="2"/>
  <c r="AB119" i="2"/>
  <c r="AC119" i="2" s="1"/>
  <c r="AC118" i="2"/>
  <c r="AB118" i="2"/>
  <c r="AB117" i="2"/>
  <c r="AC117" i="2" s="1"/>
  <c r="AC116" i="2"/>
  <c r="AB116" i="2"/>
  <c r="AB115" i="2"/>
  <c r="AC115" i="2" s="1"/>
  <c r="AC114" i="2"/>
  <c r="AB114" i="2"/>
  <c r="AB113" i="2"/>
  <c r="AC113" i="2" s="1"/>
  <c r="AC112" i="2"/>
  <c r="AB112" i="2"/>
  <c r="AB111" i="2"/>
  <c r="AC111" i="2" s="1"/>
  <c r="AC110" i="2"/>
  <c r="AB110" i="2"/>
  <c r="AB109" i="2"/>
  <c r="AC109" i="2" s="1"/>
  <c r="AC108" i="2"/>
  <c r="AB108" i="2"/>
  <c r="AB107" i="2"/>
  <c r="AC107" i="2" s="1"/>
  <c r="AC106" i="2"/>
  <c r="AB106" i="2"/>
  <c r="AB105" i="2"/>
  <c r="AC105" i="2" s="1"/>
  <c r="AC104" i="2"/>
  <c r="AB104" i="2"/>
  <c r="AB103" i="2"/>
  <c r="AC103" i="2" s="1"/>
  <c r="AC102" i="2"/>
  <c r="AB102" i="2"/>
  <c r="AB101" i="2"/>
  <c r="AC101" i="2" s="1"/>
  <c r="AC100" i="2"/>
  <c r="AB100" i="2"/>
  <c r="AB99" i="2"/>
  <c r="AC99" i="2" s="1"/>
  <c r="AC98" i="2"/>
  <c r="AB98" i="2"/>
  <c r="AB97" i="2"/>
  <c r="AC97" i="2" s="1"/>
  <c r="AC96" i="2"/>
  <c r="AB96" i="2"/>
  <c r="AB95" i="2"/>
  <c r="AC95" i="2" s="1"/>
  <c r="AC94" i="2"/>
  <c r="AB94" i="2"/>
  <c r="AB93" i="2"/>
  <c r="AC93" i="2" s="1"/>
  <c r="AC92" i="2"/>
  <c r="AB92" i="2"/>
  <c r="AB91" i="2"/>
  <c r="AC91" i="2" s="1"/>
  <c r="AC90" i="2"/>
  <c r="AB90" i="2"/>
  <c r="AB89" i="2"/>
  <c r="AC89" i="2" s="1"/>
  <c r="AC88" i="2"/>
  <c r="AB88" i="2"/>
  <c r="AB87" i="2"/>
  <c r="AC87" i="2" s="1"/>
  <c r="AC86" i="2"/>
  <c r="AB86" i="2"/>
  <c r="AB85" i="2"/>
  <c r="AC85" i="2" s="1"/>
  <c r="AC84" i="2"/>
  <c r="AB84" i="2"/>
  <c r="AB83" i="2"/>
  <c r="AC83" i="2" s="1"/>
  <c r="AC82" i="2"/>
  <c r="AB82" i="2"/>
  <c r="AB81" i="2"/>
  <c r="AC81" i="2" s="1"/>
  <c r="AC80" i="2"/>
  <c r="AB80" i="2"/>
  <c r="AB79" i="2"/>
  <c r="AC79" i="2" s="1"/>
  <c r="AC78" i="2"/>
  <c r="AB78" i="2"/>
  <c r="AB77" i="2"/>
  <c r="AC77" i="2" s="1"/>
  <c r="AC76" i="2"/>
  <c r="AB76" i="2"/>
  <c r="AB75" i="2"/>
  <c r="AC75" i="2" s="1"/>
  <c r="AC74" i="2"/>
  <c r="AB74" i="2"/>
  <c r="AB73" i="2"/>
  <c r="AC73" i="2" s="1"/>
  <c r="AC72" i="2"/>
  <c r="AB72" i="2"/>
  <c r="AB71" i="2"/>
  <c r="AC71" i="2" s="1"/>
  <c r="AC70" i="2"/>
  <c r="AB70" i="2"/>
  <c r="AB69" i="2"/>
  <c r="AC69" i="2" s="1"/>
  <c r="AC68" i="2"/>
  <c r="AB68" i="2"/>
  <c r="AB67" i="2"/>
  <c r="AC67" i="2" s="1"/>
  <c r="AC66" i="2"/>
  <c r="AB66" i="2"/>
  <c r="AB65" i="2"/>
  <c r="AC65" i="2" s="1"/>
  <c r="AC64" i="2"/>
  <c r="AB64" i="2"/>
  <c r="AB63" i="2"/>
  <c r="AC63" i="2" s="1"/>
  <c r="AC62" i="2"/>
  <c r="AB62" i="2"/>
  <c r="AB61" i="2"/>
  <c r="AC61" i="2" s="1"/>
  <c r="AC60" i="2"/>
  <c r="AB60" i="2"/>
  <c r="AB59" i="2"/>
  <c r="AC59" i="2" s="1"/>
  <c r="AC58" i="2"/>
  <c r="AB58" i="2"/>
  <c r="AB57" i="2"/>
  <c r="AC57" i="2" s="1"/>
  <c r="AC56" i="2"/>
  <c r="AB56" i="2"/>
  <c r="AB55" i="2"/>
  <c r="AC55" i="2" s="1"/>
  <c r="AC54" i="2"/>
  <c r="AB54" i="2"/>
  <c r="AB53" i="2"/>
  <c r="AC53" i="2" s="1"/>
  <c r="AC52" i="2"/>
  <c r="AB52" i="2"/>
  <c r="AB51" i="2"/>
  <c r="AC51" i="2" s="1"/>
  <c r="AC50" i="2"/>
  <c r="AB50" i="2"/>
  <c r="AB49" i="2"/>
  <c r="AC49" i="2" s="1"/>
  <c r="AC48" i="2"/>
  <c r="AB48" i="2"/>
  <c r="AB47" i="2"/>
  <c r="AC47" i="2" s="1"/>
  <c r="AC46" i="2"/>
  <c r="AB46" i="2"/>
  <c r="AB45" i="2"/>
  <c r="AC45" i="2" s="1"/>
  <c r="AC44" i="2"/>
  <c r="AB44" i="2"/>
  <c r="AB43" i="2"/>
  <c r="AC43" i="2" s="1"/>
  <c r="AC42" i="2"/>
  <c r="AB42" i="2"/>
  <c r="AB41" i="2"/>
  <c r="AC41" i="2" s="1"/>
  <c r="AC40" i="2"/>
  <c r="AB40" i="2"/>
  <c r="AB39" i="2"/>
  <c r="AC39" i="2" s="1"/>
  <c r="AC38" i="2"/>
  <c r="AB38" i="2"/>
  <c r="AB37" i="2"/>
  <c r="AC37" i="2" s="1"/>
  <c r="AC36" i="2"/>
  <c r="AB36" i="2"/>
  <c r="AB35" i="2"/>
  <c r="AC35" i="2" s="1"/>
  <c r="AC34" i="2"/>
  <c r="AB34" i="2"/>
  <c r="AB33" i="2"/>
  <c r="AC33" i="2" s="1"/>
  <c r="AC32" i="2"/>
  <c r="AB32" i="2"/>
  <c r="AB31" i="2"/>
  <c r="AC31" i="2" s="1"/>
  <c r="AC30" i="2"/>
  <c r="AB30" i="2"/>
  <c r="AB29" i="2"/>
  <c r="AC29" i="2" s="1"/>
  <c r="AC28" i="2"/>
  <c r="AB28" i="2"/>
  <c r="AB27" i="2"/>
  <c r="AC27" i="2" s="1"/>
  <c r="AC26" i="2"/>
  <c r="AB26" i="2"/>
  <c r="AB25" i="2"/>
  <c r="AC25" i="2" s="1"/>
  <c r="AC24" i="2"/>
  <c r="AB24" i="2"/>
  <c r="AB23" i="2"/>
  <c r="AC23" i="2" s="1"/>
  <c r="AC22" i="2"/>
  <c r="AB22" i="2"/>
  <c r="AB21" i="2"/>
  <c r="AC21" i="2" s="1"/>
  <c r="AC20" i="2"/>
  <c r="AB20" i="2"/>
  <c r="AB19" i="2"/>
  <c r="AC19" i="2" s="1"/>
  <c r="AC18" i="2"/>
  <c r="AB18" i="2"/>
  <c r="AB17" i="2"/>
  <c r="AC17" i="2" s="1"/>
  <c r="AC16" i="2"/>
  <c r="AB16" i="2"/>
  <c r="AB15" i="2"/>
  <c r="AC15" i="2" s="1"/>
  <c r="AC14" i="2"/>
  <c r="AB14" i="2"/>
  <c r="AB13" i="2"/>
  <c r="AC13" i="2" s="1"/>
  <c r="AC12" i="2"/>
  <c r="AB12" i="2"/>
  <c r="AB11" i="2"/>
  <c r="AC11" i="2" s="1"/>
  <c r="AC10" i="2"/>
  <c r="AB10" i="2"/>
  <c r="AB9" i="2"/>
  <c r="AC9" i="2" s="1"/>
  <c r="AC8" i="2"/>
  <c r="AB8" i="2"/>
  <c r="AB122" i="2" s="1"/>
  <c r="X121" i="2"/>
  <c r="Y121" i="2" s="1"/>
  <c r="Y120" i="2"/>
  <c r="X120" i="2"/>
  <c r="X119" i="2"/>
  <c r="Y119" i="2" s="1"/>
  <c r="Y118" i="2"/>
  <c r="X118" i="2"/>
  <c r="X117" i="2"/>
  <c r="Y117" i="2" s="1"/>
  <c r="Y116" i="2"/>
  <c r="X116" i="2"/>
  <c r="X115" i="2"/>
  <c r="Y115" i="2" s="1"/>
  <c r="Y114" i="2"/>
  <c r="X114" i="2"/>
  <c r="X113" i="2"/>
  <c r="Y113" i="2" s="1"/>
  <c r="Y112" i="2"/>
  <c r="X112" i="2"/>
  <c r="X111" i="2"/>
  <c r="Y111" i="2" s="1"/>
  <c r="Y110" i="2"/>
  <c r="X110" i="2"/>
  <c r="X109" i="2"/>
  <c r="Y109" i="2" s="1"/>
  <c r="Y108" i="2"/>
  <c r="X108" i="2"/>
  <c r="X107" i="2"/>
  <c r="Y107" i="2" s="1"/>
  <c r="Y106" i="2"/>
  <c r="X106" i="2"/>
  <c r="X105" i="2"/>
  <c r="Y105" i="2" s="1"/>
  <c r="Y104" i="2"/>
  <c r="X104" i="2"/>
  <c r="X103" i="2"/>
  <c r="Y103" i="2" s="1"/>
  <c r="Y102" i="2"/>
  <c r="X102" i="2"/>
  <c r="X101" i="2"/>
  <c r="Y101" i="2" s="1"/>
  <c r="Y100" i="2"/>
  <c r="X100" i="2"/>
  <c r="X99" i="2"/>
  <c r="Y99" i="2" s="1"/>
  <c r="Y98" i="2"/>
  <c r="X98" i="2"/>
  <c r="X97" i="2"/>
  <c r="Y97" i="2" s="1"/>
  <c r="Y96" i="2"/>
  <c r="X96" i="2"/>
  <c r="X95" i="2"/>
  <c r="Y95" i="2" s="1"/>
  <c r="Y94" i="2"/>
  <c r="X94" i="2"/>
  <c r="X93" i="2"/>
  <c r="Y93" i="2" s="1"/>
  <c r="Y92" i="2"/>
  <c r="X92" i="2"/>
  <c r="X91" i="2"/>
  <c r="Y91" i="2" s="1"/>
  <c r="Y90" i="2"/>
  <c r="X90" i="2"/>
  <c r="X89" i="2"/>
  <c r="Y89" i="2" s="1"/>
  <c r="Y88" i="2"/>
  <c r="X88" i="2"/>
  <c r="X87" i="2"/>
  <c r="Y87" i="2" s="1"/>
  <c r="Y86" i="2"/>
  <c r="X86" i="2"/>
  <c r="X85" i="2"/>
  <c r="Y85" i="2" s="1"/>
  <c r="Y84" i="2"/>
  <c r="X84" i="2"/>
  <c r="X83" i="2"/>
  <c r="Y83" i="2" s="1"/>
  <c r="Y82" i="2"/>
  <c r="X82" i="2"/>
  <c r="X81" i="2"/>
  <c r="Y81" i="2" s="1"/>
  <c r="Y80" i="2"/>
  <c r="X80" i="2"/>
  <c r="X79" i="2"/>
  <c r="Y79" i="2" s="1"/>
  <c r="Y78" i="2"/>
  <c r="X78" i="2"/>
  <c r="X77" i="2"/>
  <c r="Y77" i="2" s="1"/>
  <c r="Y76" i="2"/>
  <c r="X76" i="2"/>
  <c r="X75" i="2"/>
  <c r="Y75" i="2" s="1"/>
  <c r="Y74" i="2"/>
  <c r="X74" i="2"/>
  <c r="X73" i="2"/>
  <c r="Y73" i="2" s="1"/>
  <c r="Y72" i="2"/>
  <c r="X72" i="2"/>
  <c r="X71" i="2"/>
  <c r="Y71" i="2" s="1"/>
  <c r="Y70" i="2"/>
  <c r="X70" i="2"/>
  <c r="X69" i="2"/>
  <c r="Y69" i="2" s="1"/>
  <c r="Y68" i="2"/>
  <c r="X68" i="2"/>
  <c r="X67" i="2"/>
  <c r="Y67" i="2" s="1"/>
  <c r="Y66" i="2"/>
  <c r="X66" i="2"/>
  <c r="X65" i="2"/>
  <c r="Y65" i="2" s="1"/>
  <c r="Y64" i="2"/>
  <c r="X64" i="2"/>
  <c r="X63" i="2"/>
  <c r="Y63" i="2" s="1"/>
  <c r="Y62" i="2"/>
  <c r="X62" i="2"/>
  <c r="X61" i="2"/>
  <c r="Y61" i="2" s="1"/>
  <c r="Y60" i="2"/>
  <c r="X60" i="2"/>
  <c r="X59" i="2"/>
  <c r="Y59" i="2" s="1"/>
  <c r="Y58" i="2"/>
  <c r="X58" i="2"/>
  <c r="X57" i="2"/>
  <c r="Y57" i="2" s="1"/>
  <c r="Y56" i="2"/>
  <c r="X56" i="2"/>
  <c r="X55" i="2"/>
  <c r="Y55" i="2" s="1"/>
  <c r="Y54" i="2"/>
  <c r="X54" i="2"/>
  <c r="X53" i="2"/>
  <c r="Y53" i="2" s="1"/>
  <c r="Y52" i="2"/>
  <c r="X52" i="2"/>
  <c r="X51" i="2"/>
  <c r="Y51" i="2" s="1"/>
  <c r="Y50" i="2"/>
  <c r="X50" i="2"/>
  <c r="X49" i="2"/>
  <c r="Y49" i="2" s="1"/>
  <c r="Y48" i="2"/>
  <c r="X48" i="2"/>
  <c r="X47" i="2"/>
  <c r="Y47" i="2" s="1"/>
  <c r="Y46" i="2"/>
  <c r="X46" i="2"/>
  <c r="X45" i="2"/>
  <c r="Y45" i="2" s="1"/>
  <c r="Y44" i="2"/>
  <c r="X44" i="2"/>
  <c r="X43" i="2"/>
  <c r="Y43" i="2" s="1"/>
  <c r="Y42" i="2"/>
  <c r="X42" i="2"/>
  <c r="X41" i="2"/>
  <c r="Y41" i="2" s="1"/>
  <c r="Y40" i="2"/>
  <c r="X40" i="2"/>
  <c r="X39" i="2"/>
  <c r="Y39" i="2" s="1"/>
  <c r="Y38" i="2"/>
  <c r="X38" i="2"/>
  <c r="X37" i="2"/>
  <c r="Y37" i="2" s="1"/>
  <c r="Y36" i="2"/>
  <c r="X36" i="2"/>
  <c r="X35" i="2"/>
  <c r="Y35" i="2" s="1"/>
  <c r="Y34" i="2"/>
  <c r="X34" i="2"/>
  <c r="X33" i="2"/>
  <c r="Y33" i="2" s="1"/>
  <c r="Y32" i="2"/>
  <c r="X32" i="2"/>
  <c r="X31" i="2"/>
  <c r="Y31" i="2" s="1"/>
  <c r="Y30" i="2"/>
  <c r="X30" i="2"/>
  <c r="X29" i="2"/>
  <c r="Y29" i="2" s="1"/>
  <c r="Y28" i="2"/>
  <c r="X28" i="2"/>
  <c r="X27" i="2"/>
  <c r="Y27" i="2" s="1"/>
  <c r="Y26" i="2"/>
  <c r="X26" i="2"/>
  <c r="X25" i="2"/>
  <c r="Y25" i="2" s="1"/>
  <c r="Y24" i="2"/>
  <c r="X24" i="2"/>
  <c r="X23" i="2"/>
  <c r="Y23" i="2" s="1"/>
  <c r="Y22" i="2"/>
  <c r="X22" i="2"/>
  <c r="X21" i="2"/>
  <c r="Y21" i="2" s="1"/>
  <c r="Y20" i="2"/>
  <c r="X20" i="2"/>
  <c r="X19" i="2"/>
  <c r="Y19" i="2" s="1"/>
  <c r="Y18" i="2"/>
  <c r="X18" i="2"/>
  <c r="X17" i="2"/>
  <c r="Y17" i="2" s="1"/>
  <c r="Y16" i="2"/>
  <c r="X16" i="2"/>
  <c r="X15" i="2"/>
  <c r="Y15" i="2" s="1"/>
  <c r="Y14" i="2"/>
  <c r="X14" i="2"/>
  <c r="X13" i="2"/>
  <c r="Y13" i="2" s="1"/>
  <c r="Y12" i="2"/>
  <c r="X12" i="2"/>
  <c r="X11" i="2"/>
  <c r="Y11" i="2" s="1"/>
  <c r="Y10" i="2"/>
  <c r="X10" i="2"/>
  <c r="X9" i="2"/>
  <c r="Y9" i="2" s="1"/>
  <c r="Y8" i="2"/>
  <c r="X8" i="2"/>
  <c r="X122" i="2" s="1"/>
  <c r="N5" i="7"/>
  <c r="BA7" i="3" l="1"/>
  <c r="AW7" i="3"/>
  <c r="AQ7" i="3"/>
  <c r="AI7" i="3"/>
  <c r="AC7" i="3"/>
  <c r="W7" i="3"/>
  <c r="O7" i="3"/>
  <c r="AL7" i="3"/>
  <c r="BC7" i="3"/>
  <c r="AV7" i="3"/>
  <c r="AN7" i="3"/>
  <c r="AH7" i="3"/>
  <c r="AB7" i="3"/>
  <c r="T7" i="3"/>
  <c r="N7" i="3"/>
  <c r="AR7" i="3"/>
  <c r="X7" i="3"/>
  <c r="BB7" i="3"/>
  <c r="AS7" i="3"/>
  <c r="AM7" i="3"/>
  <c r="AG7" i="3"/>
  <c r="Y7" i="3"/>
  <c r="S7" i="3"/>
  <c r="M7" i="3"/>
  <c r="M8" i="3" s="1"/>
  <c r="N8" i="3" s="1"/>
  <c r="O8" i="3" s="1"/>
  <c r="AX7" i="3"/>
  <c r="AD7" i="3"/>
  <c r="R7" i="3"/>
  <c r="AB5" i="7"/>
  <c r="AB4" i="7"/>
  <c r="W10" i="7"/>
  <c r="W18" i="7"/>
  <c r="W26" i="7"/>
  <c r="W42" i="7"/>
  <c r="W58" i="7"/>
  <c r="W78" i="7"/>
  <c r="W110" i="7"/>
  <c r="F113" i="7"/>
  <c r="W113" i="7" s="1"/>
  <c r="F5" i="7"/>
  <c r="W5" i="7" s="1"/>
  <c r="F6" i="7"/>
  <c r="W6" i="7" s="1"/>
  <c r="F7" i="7"/>
  <c r="W7" i="7" s="1"/>
  <c r="F8" i="7"/>
  <c r="W8" i="7" s="1"/>
  <c r="F9" i="7"/>
  <c r="W9" i="7" s="1"/>
  <c r="F10" i="7"/>
  <c r="F11" i="7"/>
  <c r="W11" i="7" s="1"/>
  <c r="F12" i="7"/>
  <c r="W12" i="7" s="1"/>
  <c r="F13" i="7"/>
  <c r="W13" i="7" s="1"/>
  <c r="F14" i="7"/>
  <c r="W14" i="7" s="1"/>
  <c r="F15" i="7"/>
  <c r="W15" i="7" s="1"/>
  <c r="F16" i="7"/>
  <c r="W16" i="7" s="1"/>
  <c r="F17" i="7"/>
  <c r="W17" i="7" s="1"/>
  <c r="F18" i="7"/>
  <c r="F19" i="7"/>
  <c r="W19" i="7" s="1"/>
  <c r="F20" i="7"/>
  <c r="W20" i="7" s="1"/>
  <c r="F21" i="7"/>
  <c r="W21" i="7" s="1"/>
  <c r="F22" i="7"/>
  <c r="W22" i="7" s="1"/>
  <c r="F23" i="7"/>
  <c r="W23" i="7" s="1"/>
  <c r="F24" i="7"/>
  <c r="W24" i="7" s="1"/>
  <c r="F25" i="7"/>
  <c r="W25" i="7" s="1"/>
  <c r="F26" i="7"/>
  <c r="F27" i="7"/>
  <c r="W27" i="7" s="1"/>
  <c r="F28" i="7"/>
  <c r="W28" i="7" s="1"/>
  <c r="F29" i="7"/>
  <c r="W29" i="7" s="1"/>
  <c r="F30" i="7"/>
  <c r="W30" i="7" s="1"/>
  <c r="F31" i="7"/>
  <c r="W31" i="7" s="1"/>
  <c r="F32" i="7"/>
  <c r="W32" i="7" s="1"/>
  <c r="F33" i="7"/>
  <c r="W33" i="7" s="1"/>
  <c r="F34" i="7"/>
  <c r="W34" i="7" s="1"/>
  <c r="F35" i="7"/>
  <c r="W35" i="7" s="1"/>
  <c r="F36" i="7"/>
  <c r="W36" i="7" s="1"/>
  <c r="F37" i="7"/>
  <c r="W37" i="7" s="1"/>
  <c r="F38" i="7"/>
  <c r="W38" i="7" s="1"/>
  <c r="F39" i="7"/>
  <c r="W39" i="7" s="1"/>
  <c r="F40" i="7"/>
  <c r="W40" i="7" s="1"/>
  <c r="F41" i="7"/>
  <c r="W41" i="7" s="1"/>
  <c r="F42" i="7"/>
  <c r="F43" i="7"/>
  <c r="W43" i="7" s="1"/>
  <c r="F44" i="7"/>
  <c r="W44" i="7" s="1"/>
  <c r="F45" i="7"/>
  <c r="W45" i="7" s="1"/>
  <c r="F46" i="7"/>
  <c r="W46" i="7" s="1"/>
  <c r="F47" i="7"/>
  <c r="W47" i="7" s="1"/>
  <c r="F48" i="7"/>
  <c r="W48" i="7" s="1"/>
  <c r="F49" i="7"/>
  <c r="W49" i="7" s="1"/>
  <c r="F50" i="7"/>
  <c r="W50" i="7" s="1"/>
  <c r="F51" i="7"/>
  <c r="W51" i="7" s="1"/>
  <c r="F52" i="7"/>
  <c r="W52" i="7" s="1"/>
  <c r="F53" i="7"/>
  <c r="W53" i="7" s="1"/>
  <c r="F54" i="7"/>
  <c r="W54" i="7" s="1"/>
  <c r="F55" i="7"/>
  <c r="W55" i="7" s="1"/>
  <c r="F56" i="7"/>
  <c r="W56" i="7" s="1"/>
  <c r="F57" i="7"/>
  <c r="W57" i="7" s="1"/>
  <c r="F58" i="7"/>
  <c r="F59" i="7"/>
  <c r="W59" i="7" s="1"/>
  <c r="F60" i="7"/>
  <c r="W60" i="7" s="1"/>
  <c r="F61" i="7"/>
  <c r="W61" i="7" s="1"/>
  <c r="F62" i="7"/>
  <c r="W62" i="7" s="1"/>
  <c r="F63" i="7"/>
  <c r="W63" i="7" s="1"/>
  <c r="F64" i="7"/>
  <c r="W64" i="7" s="1"/>
  <c r="F65" i="7"/>
  <c r="W65" i="7" s="1"/>
  <c r="F66" i="7"/>
  <c r="W66" i="7" s="1"/>
  <c r="F67" i="7"/>
  <c r="W67" i="7" s="1"/>
  <c r="F68" i="7"/>
  <c r="W68" i="7" s="1"/>
  <c r="F69" i="7"/>
  <c r="W69" i="7" s="1"/>
  <c r="F70" i="7"/>
  <c r="W70" i="7" s="1"/>
  <c r="F71" i="7"/>
  <c r="W71" i="7" s="1"/>
  <c r="F72" i="7"/>
  <c r="W72" i="7" s="1"/>
  <c r="F73" i="7"/>
  <c r="W73" i="7" s="1"/>
  <c r="F74" i="7"/>
  <c r="W74" i="7" s="1"/>
  <c r="F75" i="7"/>
  <c r="W75" i="7" s="1"/>
  <c r="F76" i="7"/>
  <c r="W76" i="7" s="1"/>
  <c r="F77" i="7"/>
  <c r="W77" i="7" s="1"/>
  <c r="F78" i="7"/>
  <c r="F79" i="7"/>
  <c r="W79" i="7" s="1"/>
  <c r="F80" i="7"/>
  <c r="W80" i="7" s="1"/>
  <c r="F81" i="7"/>
  <c r="W81" i="7" s="1"/>
  <c r="F82" i="7"/>
  <c r="W82" i="7" s="1"/>
  <c r="F83" i="7"/>
  <c r="W83" i="7" s="1"/>
  <c r="F84" i="7"/>
  <c r="W84" i="7" s="1"/>
  <c r="F85" i="7"/>
  <c r="W85" i="7" s="1"/>
  <c r="F86" i="7"/>
  <c r="W86" i="7" s="1"/>
  <c r="F87" i="7"/>
  <c r="W87" i="7" s="1"/>
  <c r="F88" i="7"/>
  <c r="W88" i="7" s="1"/>
  <c r="F89" i="7"/>
  <c r="W89" i="7" s="1"/>
  <c r="F90" i="7"/>
  <c r="W90" i="7" s="1"/>
  <c r="F91" i="7"/>
  <c r="W91" i="7" s="1"/>
  <c r="F92" i="7"/>
  <c r="W92" i="7" s="1"/>
  <c r="F93" i="7"/>
  <c r="W93" i="7" s="1"/>
  <c r="F94" i="7"/>
  <c r="W94" i="7" s="1"/>
  <c r="F95" i="7"/>
  <c r="W95" i="7" s="1"/>
  <c r="F96" i="7"/>
  <c r="W96" i="7" s="1"/>
  <c r="F97" i="7"/>
  <c r="W97" i="7" s="1"/>
  <c r="F98" i="7"/>
  <c r="W98" i="7" s="1"/>
  <c r="F99" i="7"/>
  <c r="W99" i="7" s="1"/>
  <c r="F100" i="7"/>
  <c r="W100" i="7" s="1"/>
  <c r="F101" i="7"/>
  <c r="W101" i="7" s="1"/>
  <c r="F102" i="7"/>
  <c r="W102" i="7" s="1"/>
  <c r="F103" i="7"/>
  <c r="W103" i="7" s="1"/>
  <c r="F104" i="7"/>
  <c r="W104" i="7" s="1"/>
  <c r="F105" i="7"/>
  <c r="W105" i="7" s="1"/>
  <c r="F106" i="7"/>
  <c r="W106" i="7" s="1"/>
  <c r="F107" i="7"/>
  <c r="W107" i="7" s="1"/>
  <c r="F108" i="7"/>
  <c r="W108" i="7" s="1"/>
  <c r="F109" i="7"/>
  <c r="W109" i="7" s="1"/>
  <c r="F110" i="7"/>
  <c r="F111" i="7"/>
  <c r="W111" i="7" s="1"/>
  <c r="F112" i="7"/>
  <c r="W112" i="7" s="1"/>
  <c r="F4" i="7"/>
  <c r="W4" i="7" s="1"/>
  <c r="U5" i="7"/>
  <c r="U4" i="7"/>
  <c r="P8" i="7"/>
  <c r="P12" i="7"/>
  <c r="P16" i="7"/>
  <c r="P20" i="7"/>
  <c r="P24" i="7"/>
  <c r="P28" i="7"/>
  <c r="P32" i="7"/>
  <c r="P36" i="7"/>
  <c r="P40" i="7"/>
  <c r="P44" i="7"/>
  <c r="P48" i="7"/>
  <c r="P52" i="7"/>
  <c r="P56" i="7"/>
  <c r="P60" i="7"/>
  <c r="P64" i="7"/>
  <c r="P68" i="7"/>
  <c r="P107" i="7"/>
  <c r="P113" i="7"/>
  <c r="E113" i="7"/>
  <c r="E5" i="7"/>
  <c r="P5" i="7" s="1"/>
  <c r="E6" i="7"/>
  <c r="P6" i="7" s="1"/>
  <c r="E7" i="7"/>
  <c r="P7" i="7" s="1"/>
  <c r="E8" i="7"/>
  <c r="E9" i="7"/>
  <c r="P9" i="7" s="1"/>
  <c r="E10" i="7"/>
  <c r="P10" i="7" s="1"/>
  <c r="E11" i="7"/>
  <c r="P11" i="7" s="1"/>
  <c r="E12" i="7"/>
  <c r="E13" i="7"/>
  <c r="P13" i="7" s="1"/>
  <c r="E14" i="7"/>
  <c r="P14" i="7" s="1"/>
  <c r="E15" i="7"/>
  <c r="P15" i="7" s="1"/>
  <c r="E16" i="7"/>
  <c r="E17" i="7"/>
  <c r="P17" i="7" s="1"/>
  <c r="E18" i="7"/>
  <c r="P18" i="7" s="1"/>
  <c r="E19" i="7"/>
  <c r="P19" i="7" s="1"/>
  <c r="E20" i="7"/>
  <c r="E21" i="7"/>
  <c r="P21" i="7" s="1"/>
  <c r="E22" i="7"/>
  <c r="P22" i="7" s="1"/>
  <c r="E23" i="7"/>
  <c r="P23" i="7" s="1"/>
  <c r="E24" i="7"/>
  <c r="E25" i="7"/>
  <c r="P25" i="7" s="1"/>
  <c r="E26" i="7"/>
  <c r="P26" i="7" s="1"/>
  <c r="E27" i="7"/>
  <c r="P27" i="7" s="1"/>
  <c r="E28" i="7"/>
  <c r="E29" i="7"/>
  <c r="P29" i="7" s="1"/>
  <c r="E30" i="7"/>
  <c r="P30" i="7" s="1"/>
  <c r="E31" i="7"/>
  <c r="P31" i="7" s="1"/>
  <c r="E32" i="7"/>
  <c r="E33" i="7"/>
  <c r="P33" i="7" s="1"/>
  <c r="E34" i="7"/>
  <c r="P34" i="7" s="1"/>
  <c r="E35" i="7"/>
  <c r="P35" i="7" s="1"/>
  <c r="E36" i="7"/>
  <c r="E37" i="7"/>
  <c r="P37" i="7" s="1"/>
  <c r="E38" i="7"/>
  <c r="P38" i="7" s="1"/>
  <c r="E39" i="7"/>
  <c r="P39" i="7" s="1"/>
  <c r="E40" i="7"/>
  <c r="E41" i="7"/>
  <c r="P41" i="7" s="1"/>
  <c r="E42" i="7"/>
  <c r="P42" i="7" s="1"/>
  <c r="E43" i="7"/>
  <c r="P43" i="7" s="1"/>
  <c r="E44" i="7"/>
  <c r="E45" i="7"/>
  <c r="P45" i="7" s="1"/>
  <c r="E46" i="7"/>
  <c r="P46" i="7" s="1"/>
  <c r="E47" i="7"/>
  <c r="P47" i="7" s="1"/>
  <c r="E48" i="7"/>
  <c r="E49" i="7"/>
  <c r="P49" i="7" s="1"/>
  <c r="E50" i="7"/>
  <c r="P50" i="7" s="1"/>
  <c r="E51" i="7"/>
  <c r="P51" i="7" s="1"/>
  <c r="E52" i="7"/>
  <c r="E53" i="7"/>
  <c r="P53" i="7" s="1"/>
  <c r="E54" i="7"/>
  <c r="P54" i="7" s="1"/>
  <c r="E55" i="7"/>
  <c r="P55" i="7" s="1"/>
  <c r="E56" i="7"/>
  <c r="E57" i="7"/>
  <c r="P57" i="7" s="1"/>
  <c r="E58" i="7"/>
  <c r="P58" i="7" s="1"/>
  <c r="E59" i="7"/>
  <c r="P59" i="7" s="1"/>
  <c r="E60" i="7"/>
  <c r="E61" i="7"/>
  <c r="P61" i="7" s="1"/>
  <c r="E62" i="7"/>
  <c r="P62" i="7" s="1"/>
  <c r="E63" i="7"/>
  <c r="P63" i="7" s="1"/>
  <c r="E64" i="7"/>
  <c r="E65" i="7"/>
  <c r="P65" i="7" s="1"/>
  <c r="E66" i="7"/>
  <c r="P66" i="7" s="1"/>
  <c r="E67" i="7"/>
  <c r="P67" i="7" s="1"/>
  <c r="E68" i="7"/>
  <c r="E69" i="7"/>
  <c r="P69" i="7" s="1"/>
  <c r="E70" i="7"/>
  <c r="P70" i="7" s="1"/>
  <c r="E71" i="7"/>
  <c r="P71" i="7" s="1"/>
  <c r="E72" i="7"/>
  <c r="P72" i="7" s="1"/>
  <c r="E73" i="7"/>
  <c r="P73" i="7" s="1"/>
  <c r="E74" i="7"/>
  <c r="P74" i="7" s="1"/>
  <c r="E75" i="7"/>
  <c r="P75" i="7" s="1"/>
  <c r="E76" i="7"/>
  <c r="P76" i="7" s="1"/>
  <c r="E77" i="7"/>
  <c r="P77" i="7" s="1"/>
  <c r="E78" i="7"/>
  <c r="P78" i="7" s="1"/>
  <c r="E79" i="7"/>
  <c r="P79" i="7" s="1"/>
  <c r="E80" i="7"/>
  <c r="P80" i="7" s="1"/>
  <c r="E81" i="7"/>
  <c r="P81" i="7" s="1"/>
  <c r="E82" i="7"/>
  <c r="P82" i="7" s="1"/>
  <c r="E83" i="7"/>
  <c r="P83" i="7" s="1"/>
  <c r="E84" i="7"/>
  <c r="P84" i="7" s="1"/>
  <c r="E85" i="7"/>
  <c r="P85" i="7" s="1"/>
  <c r="E86" i="7"/>
  <c r="P86" i="7" s="1"/>
  <c r="E87" i="7"/>
  <c r="P87" i="7" s="1"/>
  <c r="E88" i="7"/>
  <c r="P88" i="7" s="1"/>
  <c r="E89" i="7"/>
  <c r="P89" i="7" s="1"/>
  <c r="E90" i="7"/>
  <c r="P90" i="7" s="1"/>
  <c r="E91" i="7"/>
  <c r="P91" i="7" s="1"/>
  <c r="E92" i="7"/>
  <c r="P92" i="7" s="1"/>
  <c r="E93" i="7"/>
  <c r="P93" i="7" s="1"/>
  <c r="E94" i="7"/>
  <c r="P94" i="7" s="1"/>
  <c r="E95" i="7"/>
  <c r="P95" i="7" s="1"/>
  <c r="E96" i="7"/>
  <c r="P96" i="7" s="1"/>
  <c r="E97" i="7"/>
  <c r="P97" i="7" s="1"/>
  <c r="E98" i="7"/>
  <c r="P98" i="7" s="1"/>
  <c r="E99" i="7"/>
  <c r="P99" i="7" s="1"/>
  <c r="E100" i="7"/>
  <c r="P100" i="7" s="1"/>
  <c r="E101" i="7"/>
  <c r="P101" i="7" s="1"/>
  <c r="E102" i="7"/>
  <c r="P102" i="7" s="1"/>
  <c r="E103" i="7"/>
  <c r="P103" i="7" s="1"/>
  <c r="E104" i="7"/>
  <c r="P104" i="7" s="1"/>
  <c r="E105" i="7"/>
  <c r="P105" i="7" s="1"/>
  <c r="E106" i="7"/>
  <c r="P106" i="7" s="1"/>
  <c r="E107" i="7"/>
  <c r="E108" i="7"/>
  <c r="P108" i="7" s="1"/>
  <c r="E109" i="7"/>
  <c r="P109" i="7" s="1"/>
  <c r="E110" i="7"/>
  <c r="P110" i="7" s="1"/>
  <c r="E111" i="7"/>
  <c r="P111" i="7" s="1"/>
  <c r="E112" i="7"/>
  <c r="P112" i="7" s="1"/>
  <c r="E4" i="7"/>
  <c r="P4" i="7" s="1"/>
  <c r="N4" i="7"/>
  <c r="I14" i="7"/>
  <c r="I30" i="7"/>
  <c r="I46" i="7"/>
  <c r="I62" i="7"/>
  <c r="I78" i="7"/>
  <c r="I94" i="7"/>
  <c r="I110" i="7"/>
  <c r="D114" i="7"/>
  <c r="I114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D15" i="7"/>
  <c r="I15" i="7" s="1"/>
  <c r="D16" i="7"/>
  <c r="I16" i="7" s="1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23" i="7"/>
  <c r="I23" i="7" s="1"/>
  <c r="D24" i="7"/>
  <c r="I24" i="7" s="1"/>
  <c r="D25" i="7"/>
  <c r="I25" i="7" s="1"/>
  <c r="D26" i="7"/>
  <c r="I26" i="7" s="1"/>
  <c r="D27" i="7"/>
  <c r="I27" i="7" s="1"/>
  <c r="D28" i="7"/>
  <c r="I28" i="7" s="1"/>
  <c r="D29" i="7"/>
  <c r="I29" i="7" s="1"/>
  <c r="D30" i="7"/>
  <c r="D31" i="7"/>
  <c r="I31" i="7" s="1"/>
  <c r="D32" i="7"/>
  <c r="I32" i="7" s="1"/>
  <c r="D33" i="7"/>
  <c r="I33" i="7" s="1"/>
  <c r="D34" i="7"/>
  <c r="I34" i="7" s="1"/>
  <c r="D35" i="7"/>
  <c r="I35" i="7" s="1"/>
  <c r="D36" i="7"/>
  <c r="I36" i="7" s="1"/>
  <c r="D37" i="7"/>
  <c r="I37" i="7" s="1"/>
  <c r="D38" i="7"/>
  <c r="I38" i="7" s="1"/>
  <c r="D39" i="7"/>
  <c r="I39" i="7" s="1"/>
  <c r="D40" i="7"/>
  <c r="I40" i="7" s="1"/>
  <c r="D41" i="7"/>
  <c r="I41" i="7" s="1"/>
  <c r="D42" i="7"/>
  <c r="I42" i="7" s="1"/>
  <c r="D43" i="7"/>
  <c r="I43" i="7" s="1"/>
  <c r="D44" i="7"/>
  <c r="I44" i="7" s="1"/>
  <c r="D45" i="7"/>
  <c r="I45" i="7" s="1"/>
  <c r="D46" i="7"/>
  <c r="D47" i="7"/>
  <c r="I47" i="7" s="1"/>
  <c r="D48" i="7"/>
  <c r="I48" i="7" s="1"/>
  <c r="D49" i="7"/>
  <c r="I49" i="7" s="1"/>
  <c r="D50" i="7"/>
  <c r="I50" i="7" s="1"/>
  <c r="D51" i="7"/>
  <c r="I51" i="7" s="1"/>
  <c r="D52" i="7"/>
  <c r="I52" i="7" s="1"/>
  <c r="D53" i="7"/>
  <c r="I53" i="7" s="1"/>
  <c r="D54" i="7"/>
  <c r="I54" i="7" s="1"/>
  <c r="D55" i="7"/>
  <c r="I55" i="7" s="1"/>
  <c r="D56" i="7"/>
  <c r="I56" i="7" s="1"/>
  <c r="D57" i="7"/>
  <c r="I57" i="7" s="1"/>
  <c r="D58" i="7"/>
  <c r="I58" i="7" s="1"/>
  <c r="D59" i="7"/>
  <c r="I59" i="7" s="1"/>
  <c r="D60" i="7"/>
  <c r="I60" i="7" s="1"/>
  <c r="D61" i="7"/>
  <c r="I61" i="7" s="1"/>
  <c r="D62" i="7"/>
  <c r="D63" i="7"/>
  <c r="I63" i="7" s="1"/>
  <c r="D64" i="7"/>
  <c r="I64" i="7" s="1"/>
  <c r="D65" i="7"/>
  <c r="I65" i="7" s="1"/>
  <c r="D66" i="7"/>
  <c r="I66" i="7" s="1"/>
  <c r="D67" i="7"/>
  <c r="I67" i="7" s="1"/>
  <c r="D68" i="7"/>
  <c r="I68" i="7" s="1"/>
  <c r="D69" i="7"/>
  <c r="I69" i="7" s="1"/>
  <c r="D70" i="7"/>
  <c r="I70" i="7" s="1"/>
  <c r="D71" i="7"/>
  <c r="I71" i="7" s="1"/>
  <c r="D72" i="7"/>
  <c r="I72" i="7" s="1"/>
  <c r="D73" i="7"/>
  <c r="I73" i="7" s="1"/>
  <c r="D74" i="7"/>
  <c r="I74" i="7" s="1"/>
  <c r="D75" i="7"/>
  <c r="I75" i="7" s="1"/>
  <c r="D76" i="7"/>
  <c r="I76" i="7" s="1"/>
  <c r="D77" i="7"/>
  <c r="I77" i="7" s="1"/>
  <c r="D78" i="7"/>
  <c r="D79" i="7"/>
  <c r="I79" i="7" s="1"/>
  <c r="D80" i="7"/>
  <c r="I80" i="7" s="1"/>
  <c r="D81" i="7"/>
  <c r="I81" i="7" s="1"/>
  <c r="D82" i="7"/>
  <c r="I82" i="7" s="1"/>
  <c r="D83" i="7"/>
  <c r="I83" i="7" s="1"/>
  <c r="D84" i="7"/>
  <c r="I84" i="7" s="1"/>
  <c r="D85" i="7"/>
  <c r="I85" i="7" s="1"/>
  <c r="D86" i="7"/>
  <c r="I86" i="7" s="1"/>
  <c r="D87" i="7"/>
  <c r="I87" i="7" s="1"/>
  <c r="D88" i="7"/>
  <c r="I88" i="7" s="1"/>
  <c r="D89" i="7"/>
  <c r="I89" i="7" s="1"/>
  <c r="D90" i="7"/>
  <c r="I90" i="7" s="1"/>
  <c r="D91" i="7"/>
  <c r="I91" i="7" s="1"/>
  <c r="D92" i="7"/>
  <c r="I92" i="7" s="1"/>
  <c r="D93" i="7"/>
  <c r="I93" i="7" s="1"/>
  <c r="D94" i="7"/>
  <c r="D95" i="7"/>
  <c r="I95" i="7" s="1"/>
  <c r="D96" i="7"/>
  <c r="I96" i="7" s="1"/>
  <c r="D97" i="7"/>
  <c r="I97" i="7" s="1"/>
  <c r="D98" i="7"/>
  <c r="I98" i="7" s="1"/>
  <c r="D99" i="7"/>
  <c r="I99" i="7" s="1"/>
  <c r="D100" i="7"/>
  <c r="I100" i="7" s="1"/>
  <c r="D101" i="7"/>
  <c r="I101" i="7" s="1"/>
  <c r="D102" i="7"/>
  <c r="I102" i="7" s="1"/>
  <c r="D103" i="7"/>
  <c r="I103" i="7" s="1"/>
  <c r="D104" i="7"/>
  <c r="I104" i="7" s="1"/>
  <c r="D105" i="7"/>
  <c r="I105" i="7" s="1"/>
  <c r="D106" i="7"/>
  <c r="I106" i="7" s="1"/>
  <c r="D107" i="7"/>
  <c r="I107" i="7" s="1"/>
  <c r="D108" i="7"/>
  <c r="I108" i="7" s="1"/>
  <c r="D109" i="7"/>
  <c r="I109" i="7" s="1"/>
  <c r="D110" i="7"/>
  <c r="D111" i="7"/>
  <c r="I111" i="7" s="1"/>
  <c r="D112" i="7"/>
  <c r="I112" i="7" s="1"/>
  <c r="D113" i="7"/>
  <c r="I113" i="7" s="1"/>
  <c r="D3" i="7"/>
  <c r="I3" i="7" s="1"/>
  <c r="K2" i="7" l="1"/>
  <c r="J88" i="7" s="1"/>
  <c r="R2" i="7"/>
  <c r="Q98" i="7" s="1"/>
  <c r="Y2" i="7"/>
  <c r="X108" i="7" s="1"/>
  <c r="Q71" i="7" l="1"/>
  <c r="J82" i="7"/>
  <c r="Q78" i="7"/>
  <c r="X94" i="7"/>
  <c r="Q97" i="7"/>
  <c r="Q87" i="7"/>
  <c r="X83" i="7"/>
  <c r="X106" i="7"/>
  <c r="Q77" i="7"/>
  <c r="Q105" i="7"/>
  <c r="Q84" i="7"/>
  <c r="Q76" i="7"/>
  <c r="Q81" i="7"/>
  <c r="Q109" i="7"/>
  <c r="Q88" i="7"/>
  <c r="J98" i="7"/>
  <c r="J83" i="7"/>
  <c r="Q100" i="7"/>
  <c r="Q108" i="7"/>
  <c r="Q89" i="7"/>
  <c r="X107" i="7"/>
  <c r="Q112" i="7"/>
  <c r="X77" i="7"/>
  <c r="J103" i="7"/>
  <c r="X74" i="7"/>
  <c r="X91" i="7"/>
  <c r="X71" i="7"/>
  <c r="X102" i="7"/>
  <c r="X109" i="7"/>
  <c r="X98" i="7"/>
  <c r="X99" i="7"/>
  <c r="J99" i="7"/>
  <c r="X84" i="7"/>
  <c r="Q94" i="7"/>
  <c r="J84" i="7"/>
  <c r="X95" i="7"/>
  <c r="X70" i="7"/>
  <c r="X110" i="7"/>
  <c r="X75" i="7"/>
  <c r="X111" i="7"/>
  <c r="X82" i="7"/>
  <c r="X103" i="7"/>
  <c r="X78" i="7"/>
  <c r="Q73" i="7"/>
  <c r="Q93" i="7"/>
  <c r="X90" i="7"/>
  <c r="Q80" i="7"/>
  <c r="Q111" i="7"/>
  <c r="X100" i="7"/>
  <c r="Q110" i="7"/>
  <c r="J4" i="7"/>
  <c r="J8" i="7"/>
  <c r="J12" i="7"/>
  <c r="J16" i="7"/>
  <c r="J20" i="7"/>
  <c r="J5" i="7"/>
  <c r="J9" i="7"/>
  <c r="J13" i="7"/>
  <c r="J17" i="7"/>
  <c r="J21" i="7"/>
  <c r="J25" i="7"/>
  <c r="J29" i="7"/>
  <c r="J6" i="7"/>
  <c r="J14" i="7"/>
  <c r="J22" i="7"/>
  <c r="J27" i="7"/>
  <c r="J32" i="7"/>
  <c r="J36" i="7"/>
  <c r="J40" i="7"/>
  <c r="J44" i="7"/>
  <c r="J48" i="7"/>
  <c r="J52" i="7"/>
  <c r="J56" i="7"/>
  <c r="J60" i="7"/>
  <c r="J64" i="7"/>
  <c r="J7" i="7"/>
  <c r="J23" i="7"/>
  <c r="J37" i="7"/>
  <c r="J45" i="7"/>
  <c r="J53" i="7"/>
  <c r="J61" i="7"/>
  <c r="J69" i="7"/>
  <c r="J77" i="7"/>
  <c r="J10" i="7"/>
  <c r="J18" i="7"/>
  <c r="J24" i="7"/>
  <c r="J30" i="7"/>
  <c r="J34" i="7"/>
  <c r="J38" i="7"/>
  <c r="J42" i="7"/>
  <c r="J46" i="7"/>
  <c r="J50" i="7"/>
  <c r="J54" i="7"/>
  <c r="J58" i="7"/>
  <c r="J62" i="7"/>
  <c r="J66" i="7"/>
  <c r="J114" i="7"/>
  <c r="J15" i="7"/>
  <c r="J28" i="7"/>
  <c r="J33" i="7"/>
  <c r="J41" i="7"/>
  <c r="J49" i="7"/>
  <c r="J57" i="7"/>
  <c r="J65" i="7"/>
  <c r="J73" i="7"/>
  <c r="J11" i="7"/>
  <c r="J19" i="7"/>
  <c r="J26" i="7"/>
  <c r="J31" i="7"/>
  <c r="J35" i="7"/>
  <c r="J39" i="7"/>
  <c r="J43" i="7"/>
  <c r="J47" i="7"/>
  <c r="J51" i="7"/>
  <c r="J55" i="7"/>
  <c r="J59" i="7"/>
  <c r="J63" i="7"/>
  <c r="J67" i="7"/>
  <c r="J3" i="7"/>
  <c r="J93" i="7"/>
  <c r="J109" i="7"/>
  <c r="J81" i="7"/>
  <c r="J97" i="7"/>
  <c r="J113" i="7"/>
  <c r="J105" i="7"/>
  <c r="J85" i="7"/>
  <c r="J101" i="7"/>
  <c r="J89" i="7"/>
  <c r="J70" i="7"/>
  <c r="J86" i="7"/>
  <c r="J102" i="7"/>
  <c r="Q95" i="7"/>
  <c r="J96" i="7"/>
  <c r="X85" i="7"/>
  <c r="X72" i="7"/>
  <c r="X88" i="7"/>
  <c r="X104" i="7"/>
  <c r="Q103" i="7"/>
  <c r="Q82" i="7"/>
  <c r="J71" i="7"/>
  <c r="J87" i="7"/>
  <c r="J107" i="7"/>
  <c r="J92" i="7"/>
  <c r="Q8" i="7"/>
  <c r="Q12" i="7"/>
  <c r="Q16" i="7"/>
  <c r="Q20" i="7"/>
  <c r="Q24" i="7"/>
  <c r="Q28" i="7"/>
  <c r="Q32" i="7"/>
  <c r="Q36" i="7"/>
  <c r="Q40" i="7"/>
  <c r="Q44" i="7"/>
  <c r="Q48" i="7"/>
  <c r="Q52" i="7"/>
  <c r="Q56" i="7"/>
  <c r="Q60" i="7"/>
  <c r="Q64" i="7"/>
  <c r="Q68" i="7"/>
  <c r="Q5" i="7"/>
  <c r="Q9" i="7"/>
  <c r="Q13" i="7"/>
  <c r="Q17" i="7"/>
  <c r="Q21" i="7"/>
  <c r="Q25" i="7"/>
  <c r="Q29" i="7"/>
  <c r="Q33" i="7"/>
  <c r="Q37" i="7"/>
  <c r="Q41" i="7"/>
  <c r="Q45" i="7"/>
  <c r="Q49" i="7"/>
  <c r="Q53" i="7"/>
  <c r="Q57" i="7"/>
  <c r="Q61" i="7"/>
  <c r="Q65" i="7"/>
  <c r="Q113" i="7"/>
  <c r="Q10" i="7"/>
  <c r="Q18" i="7"/>
  <c r="Q26" i="7"/>
  <c r="Q34" i="7"/>
  <c r="Q42" i="7"/>
  <c r="Q50" i="7"/>
  <c r="Q58" i="7"/>
  <c r="Q66" i="7"/>
  <c r="Q4" i="7"/>
  <c r="Q35" i="7"/>
  <c r="Q59" i="7"/>
  <c r="Q83" i="7"/>
  <c r="Q107" i="7"/>
  <c r="Q6" i="7"/>
  <c r="Q14" i="7"/>
  <c r="Q22" i="7"/>
  <c r="Q30" i="7"/>
  <c r="Q38" i="7"/>
  <c r="Q46" i="7"/>
  <c r="Q54" i="7"/>
  <c r="Q62" i="7"/>
  <c r="Q11" i="7"/>
  <c r="Q19" i="7"/>
  <c r="Q43" i="7"/>
  <c r="Q67" i="7"/>
  <c r="Q75" i="7"/>
  <c r="Q99" i="7"/>
  <c r="Q7" i="7"/>
  <c r="Q15" i="7"/>
  <c r="Q23" i="7"/>
  <c r="Q31" i="7"/>
  <c r="Q39" i="7"/>
  <c r="Q47" i="7"/>
  <c r="Q55" i="7"/>
  <c r="Q63" i="7"/>
  <c r="Q27" i="7"/>
  <c r="Q51" i="7"/>
  <c r="Q91" i="7"/>
  <c r="Q96" i="7"/>
  <c r="J76" i="7"/>
  <c r="J74" i="7"/>
  <c r="J90" i="7"/>
  <c r="J106" i="7"/>
  <c r="J72" i="7"/>
  <c r="J104" i="7"/>
  <c r="X93" i="7"/>
  <c r="X76" i="7"/>
  <c r="X92" i="7"/>
  <c r="Q70" i="7"/>
  <c r="Q86" i="7"/>
  <c r="Q102" i="7"/>
  <c r="J75" i="7"/>
  <c r="J91" i="7"/>
  <c r="J111" i="7"/>
  <c r="J100" i="7"/>
  <c r="X6" i="7"/>
  <c r="X10" i="7"/>
  <c r="X14" i="7"/>
  <c r="X18" i="7"/>
  <c r="X22" i="7"/>
  <c r="X26" i="7"/>
  <c r="X30" i="7"/>
  <c r="X34" i="7"/>
  <c r="X38" i="7"/>
  <c r="X42" i="7"/>
  <c r="X46" i="7"/>
  <c r="X50" i="7"/>
  <c r="X54" i="7"/>
  <c r="X58" i="7"/>
  <c r="X62" i="7"/>
  <c r="X66" i="7"/>
  <c r="X4" i="7"/>
  <c r="X7" i="7"/>
  <c r="X11" i="7"/>
  <c r="X15" i="7"/>
  <c r="X19" i="7"/>
  <c r="X23" i="7"/>
  <c r="X27" i="7"/>
  <c r="X31" i="7"/>
  <c r="X35" i="7"/>
  <c r="X39" i="7"/>
  <c r="X43" i="7"/>
  <c r="X47" i="7"/>
  <c r="X51" i="7"/>
  <c r="X55" i="7"/>
  <c r="X59" i="7"/>
  <c r="X63" i="7"/>
  <c r="X67" i="7"/>
  <c r="X8" i="7"/>
  <c r="X16" i="7"/>
  <c r="X24" i="7"/>
  <c r="X32" i="7"/>
  <c r="X40" i="7"/>
  <c r="X48" i="7"/>
  <c r="X56" i="7"/>
  <c r="X64" i="7"/>
  <c r="X25" i="7"/>
  <c r="X57" i="7"/>
  <c r="X73" i="7"/>
  <c r="X89" i="7"/>
  <c r="X105" i="7"/>
  <c r="X12" i="7"/>
  <c r="X20" i="7"/>
  <c r="X28" i="7"/>
  <c r="X36" i="7"/>
  <c r="X44" i="7"/>
  <c r="X52" i="7"/>
  <c r="X60" i="7"/>
  <c r="X68" i="7"/>
  <c r="X9" i="7"/>
  <c r="X33" i="7"/>
  <c r="X41" i="7"/>
  <c r="X49" i="7"/>
  <c r="X65" i="7"/>
  <c r="X81" i="7"/>
  <c r="X97" i="7"/>
  <c r="X113" i="7"/>
  <c r="X5" i="7"/>
  <c r="X13" i="7"/>
  <c r="X21" i="7"/>
  <c r="X29" i="7"/>
  <c r="X37" i="7"/>
  <c r="X45" i="7"/>
  <c r="X53" i="7"/>
  <c r="X61" i="7"/>
  <c r="X69" i="7"/>
  <c r="X17" i="7"/>
  <c r="X87" i="7"/>
  <c r="Q92" i="7"/>
  <c r="X86" i="7"/>
  <c r="Q69" i="7"/>
  <c r="Q85" i="7"/>
  <c r="Q101" i="7"/>
  <c r="X79" i="7"/>
  <c r="Q72" i="7"/>
  <c r="Q104" i="7"/>
  <c r="Q79" i="7"/>
  <c r="J78" i="7"/>
  <c r="J94" i="7"/>
  <c r="J110" i="7"/>
  <c r="J80" i="7"/>
  <c r="J112" i="7"/>
  <c r="X101" i="7"/>
  <c r="X80" i="7"/>
  <c r="X96" i="7"/>
  <c r="X112" i="7"/>
  <c r="Q74" i="7"/>
  <c r="Q90" i="7"/>
  <c r="Q106" i="7"/>
  <c r="J79" i="7"/>
  <c r="J95" i="7"/>
  <c r="J68" i="7"/>
  <c r="J108" i="7"/>
  <c r="S2" i="7" l="1"/>
  <c r="Z2" i="7"/>
  <c r="L2" i="7"/>
  <c r="C5" i="6" l="1"/>
  <c r="I247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134" i="4"/>
  <c r="H247" i="4" l="1"/>
  <c r="H134" i="4"/>
  <c r="G136" i="4"/>
  <c r="G135" i="4"/>
  <c r="F136" i="4"/>
  <c r="F135" i="4"/>
  <c r="J10" i="4"/>
  <c r="K10" i="4" s="1"/>
  <c r="G134" i="4"/>
  <c r="F134" i="4"/>
  <c r="Z9" i="4"/>
  <c r="X9" i="4"/>
  <c r="V9" i="4"/>
  <c r="T9" i="4"/>
  <c r="R9" i="4"/>
  <c r="P9" i="4"/>
  <c r="N9" i="4"/>
  <c r="L9" i="4"/>
  <c r="J9" i="4"/>
  <c r="K9" i="4"/>
  <c r="M9" i="4" s="1"/>
  <c r="O9" i="4" s="1"/>
  <c r="Q9" i="4" s="1"/>
  <c r="S9" i="4" s="1"/>
  <c r="U9" i="4" s="1"/>
  <c r="W9" i="4" s="1"/>
  <c r="Y9" i="4" s="1"/>
  <c r="AA9" i="4" s="1"/>
  <c r="L10" i="4" l="1"/>
  <c r="M10" i="4" s="1"/>
  <c r="L11" i="4" s="1"/>
  <c r="N10" i="4"/>
  <c r="O10" i="4" s="1"/>
  <c r="N11" i="4" s="1"/>
  <c r="O11" i="4" s="1"/>
  <c r="N12" i="4" s="1"/>
  <c r="R10" i="4"/>
  <c r="V10" i="4"/>
  <c r="W10" i="4" s="1"/>
  <c r="V11" i="4" s="1"/>
  <c r="Z10" i="4"/>
  <c r="P10" i="4"/>
  <c r="Q10" i="4" s="1"/>
  <c r="T10" i="4"/>
  <c r="U10" i="4" s="1"/>
  <c r="T11" i="4" s="1"/>
  <c r="U11" i="4" s="1"/>
  <c r="T12" i="4" s="1"/>
  <c r="X10" i="4"/>
  <c r="Y10" i="4" s="1"/>
  <c r="X11" i="4" s="1"/>
  <c r="J11" i="4"/>
  <c r="AA10" i="4"/>
  <c r="S10" i="4"/>
  <c r="R11" i="4" s="1"/>
  <c r="P11" i="4" l="1"/>
  <c r="Q11" i="4" s="1"/>
  <c r="P12" i="4" s="1"/>
  <c r="Z11" i="4"/>
  <c r="AA11" i="4" s="1"/>
  <c r="Z12" i="4" s="1"/>
  <c r="H135" i="4"/>
  <c r="Y11" i="4"/>
  <c r="X12" i="4" s="1"/>
  <c r="W11" i="4"/>
  <c r="V12" i="4" s="1"/>
  <c r="U12" i="4"/>
  <c r="T13" i="4" s="1"/>
  <c r="S11" i="4"/>
  <c r="R12" i="4" s="1"/>
  <c r="O12" i="4"/>
  <c r="N13" i="4" s="1"/>
  <c r="M11" i="4"/>
  <c r="L12" i="4" s="1"/>
  <c r="K11" i="4"/>
  <c r="F137" i="4" l="1"/>
  <c r="G137" i="4" s="1"/>
  <c r="H136" i="4"/>
  <c r="AA12" i="4"/>
  <c r="Z13" i="4" s="1"/>
  <c r="Y12" i="4"/>
  <c r="X13" i="4" s="1"/>
  <c r="W12" i="4"/>
  <c r="V13" i="4" s="1"/>
  <c r="U13" i="4"/>
  <c r="T14" i="4" s="1"/>
  <c r="S12" i="4"/>
  <c r="R13" i="4" s="1"/>
  <c r="Q12" i="4"/>
  <c r="P13" i="4" s="1"/>
  <c r="O13" i="4"/>
  <c r="N14" i="4" s="1"/>
  <c r="M12" i="4"/>
  <c r="L13" i="4" s="1"/>
  <c r="J12" i="4"/>
  <c r="H137" i="4" l="1"/>
  <c r="F138" i="4"/>
  <c r="G138" i="4" s="1"/>
  <c r="AA13" i="4"/>
  <c r="Z14" i="4" s="1"/>
  <c r="Y13" i="4"/>
  <c r="X14" i="4" s="1"/>
  <c r="W13" i="4"/>
  <c r="V14" i="4" s="1"/>
  <c r="U14" i="4"/>
  <c r="T15" i="4" s="1"/>
  <c r="S13" i="4"/>
  <c r="R14" i="4" s="1"/>
  <c r="Q13" i="4"/>
  <c r="P14" i="4" s="1"/>
  <c r="O14" i="4"/>
  <c r="N15" i="4" s="1"/>
  <c r="M13" i="4"/>
  <c r="L14" i="4" s="1"/>
  <c r="K12" i="4"/>
  <c r="J13" i="4" s="1"/>
  <c r="F139" i="4" l="1"/>
  <c r="G139" i="4" s="1"/>
  <c r="H138" i="4"/>
  <c r="AA14" i="4"/>
  <c r="Z15" i="4" s="1"/>
  <c r="Y14" i="4"/>
  <c r="X15" i="4" s="1"/>
  <c r="W14" i="4"/>
  <c r="V15" i="4" s="1"/>
  <c r="U15" i="4"/>
  <c r="T16" i="4" s="1"/>
  <c r="S14" i="4"/>
  <c r="R15" i="4" s="1"/>
  <c r="Q14" i="4"/>
  <c r="P15" i="4" s="1"/>
  <c r="O15" i="4"/>
  <c r="N16" i="4" s="1"/>
  <c r="M14" i="4"/>
  <c r="L15" i="4" s="1"/>
  <c r="K13" i="4"/>
  <c r="F140" i="4" l="1"/>
  <c r="G140" i="4" s="1"/>
  <c r="H139" i="4"/>
  <c r="AA15" i="4"/>
  <c r="Z16" i="4" s="1"/>
  <c r="Y15" i="4"/>
  <c r="X16" i="4" s="1"/>
  <c r="W15" i="4"/>
  <c r="V16" i="4" s="1"/>
  <c r="U16" i="4"/>
  <c r="T17" i="4" s="1"/>
  <c r="S15" i="4"/>
  <c r="R16" i="4" s="1"/>
  <c r="Q15" i="4"/>
  <c r="P16" i="4" s="1"/>
  <c r="O16" i="4"/>
  <c r="N17" i="4" s="1"/>
  <c r="M15" i="4"/>
  <c r="L16" i="4" s="1"/>
  <c r="J14" i="4"/>
  <c r="F141" i="4" l="1"/>
  <c r="G141" i="4" s="1"/>
  <c r="H140" i="4"/>
  <c r="AA16" i="4"/>
  <c r="Z17" i="4" s="1"/>
  <c r="Y16" i="4"/>
  <c r="X17" i="4" s="1"/>
  <c r="W16" i="4"/>
  <c r="V17" i="4" s="1"/>
  <c r="U17" i="4"/>
  <c r="T18" i="4" s="1"/>
  <c r="S16" i="4"/>
  <c r="R17" i="4" s="1"/>
  <c r="Q16" i="4"/>
  <c r="P17" i="4" s="1"/>
  <c r="O17" i="4"/>
  <c r="N18" i="4" s="1"/>
  <c r="M16" i="4"/>
  <c r="L17" i="4" s="1"/>
  <c r="K14" i="4"/>
  <c r="H141" i="4" l="1"/>
  <c r="F142" i="4"/>
  <c r="G142" i="4" s="1"/>
  <c r="AA17" i="4"/>
  <c r="Z18" i="4" s="1"/>
  <c r="Y17" i="4"/>
  <c r="X18" i="4" s="1"/>
  <c r="W17" i="4"/>
  <c r="V18" i="4" s="1"/>
  <c r="U18" i="4"/>
  <c r="T19" i="4" s="1"/>
  <c r="S17" i="4"/>
  <c r="R18" i="4" s="1"/>
  <c r="Q17" i="4"/>
  <c r="P18" i="4" s="1"/>
  <c r="O18" i="4"/>
  <c r="N19" i="4" s="1"/>
  <c r="M17" i="4"/>
  <c r="L18" i="4" s="1"/>
  <c r="J15" i="4"/>
  <c r="H142" i="4" l="1"/>
  <c r="F143" i="4"/>
  <c r="G143" i="4" s="1"/>
  <c r="AA18" i="4"/>
  <c r="Z19" i="4" s="1"/>
  <c r="Y18" i="4"/>
  <c r="X19" i="4" s="1"/>
  <c r="W18" i="4"/>
  <c r="V19" i="4" s="1"/>
  <c r="U19" i="4"/>
  <c r="T20" i="4" s="1"/>
  <c r="S18" i="4"/>
  <c r="R19" i="4" s="1"/>
  <c r="Q18" i="4"/>
  <c r="P19" i="4" s="1"/>
  <c r="O19" i="4"/>
  <c r="N20" i="4" s="1"/>
  <c r="M18" i="4"/>
  <c r="L19" i="4" s="1"/>
  <c r="K15" i="4"/>
  <c r="J16" i="4" s="1"/>
  <c r="H143" i="4" l="1"/>
  <c r="F144" i="4"/>
  <c r="G144" i="4" s="1"/>
  <c r="AA19" i="4"/>
  <c r="Z20" i="4" s="1"/>
  <c r="Y19" i="4"/>
  <c r="X20" i="4" s="1"/>
  <c r="W19" i="4"/>
  <c r="V20" i="4" s="1"/>
  <c r="U20" i="4"/>
  <c r="T21" i="4" s="1"/>
  <c r="S19" i="4"/>
  <c r="R20" i="4" s="1"/>
  <c r="Q19" i="4"/>
  <c r="P20" i="4" s="1"/>
  <c r="O20" i="4"/>
  <c r="N21" i="4" s="1"/>
  <c r="M19" i="4"/>
  <c r="L20" i="4" s="1"/>
  <c r="K16" i="4"/>
  <c r="J17" i="4" s="1"/>
  <c r="F145" i="4" l="1"/>
  <c r="G145" i="4" s="1"/>
  <c r="H144" i="4"/>
  <c r="AA20" i="4"/>
  <c r="Z21" i="4" s="1"/>
  <c r="Y20" i="4"/>
  <c r="X21" i="4" s="1"/>
  <c r="W20" i="4"/>
  <c r="V21" i="4" s="1"/>
  <c r="U21" i="4"/>
  <c r="T22" i="4" s="1"/>
  <c r="S20" i="4"/>
  <c r="R21" i="4" s="1"/>
  <c r="Q20" i="4"/>
  <c r="P21" i="4" s="1"/>
  <c r="O21" i="4"/>
  <c r="N22" i="4" s="1"/>
  <c r="M20" i="4"/>
  <c r="L21" i="4" s="1"/>
  <c r="K17" i="4"/>
  <c r="J18" i="4" s="1"/>
  <c r="H145" i="4" l="1"/>
  <c r="F146" i="4"/>
  <c r="G146" i="4" s="1"/>
  <c r="AA21" i="4"/>
  <c r="Z22" i="4" s="1"/>
  <c r="Y21" i="4"/>
  <c r="X22" i="4" s="1"/>
  <c r="W21" i="4"/>
  <c r="V22" i="4" s="1"/>
  <c r="U22" i="4"/>
  <c r="T23" i="4" s="1"/>
  <c r="S21" i="4"/>
  <c r="R22" i="4" s="1"/>
  <c r="Q21" i="4"/>
  <c r="P22" i="4" s="1"/>
  <c r="O22" i="4"/>
  <c r="N23" i="4" s="1"/>
  <c r="M21" i="4"/>
  <c r="L22" i="4" s="1"/>
  <c r="K18" i="4"/>
  <c r="J19" i="4" s="1"/>
  <c r="H146" i="4" l="1"/>
  <c r="F147" i="4"/>
  <c r="G147" i="4" s="1"/>
  <c r="AA22" i="4"/>
  <c r="Z23" i="4" s="1"/>
  <c r="Y22" i="4"/>
  <c r="X23" i="4" s="1"/>
  <c r="W22" i="4"/>
  <c r="V23" i="4" s="1"/>
  <c r="U23" i="4"/>
  <c r="T24" i="4" s="1"/>
  <c r="S22" i="4"/>
  <c r="R23" i="4" s="1"/>
  <c r="Q22" i="4"/>
  <c r="P23" i="4" s="1"/>
  <c r="O23" i="4"/>
  <c r="N24" i="4" s="1"/>
  <c r="M22" i="4"/>
  <c r="L23" i="4" s="1"/>
  <c r="K19" i="4"/>
  <c r="J20" i="4" s="1"/>
  <c r="F148" i="4" l="1"/>
  <c r="G148" i="4" s="1"/>
  <c r="H147" i="4"/>
  <c r="AA23" i="4"/>
  <c r="Z24" i="4" s="1"/>
  <c r="Y23" i="4"/>
  <c r="X24" i="4" s="1"/>
  <c r="W23" i="4"/>
  <c r="V24" i="4" s="1"/>
  <c r="U24" i="4"/>
  <c r="T25" i="4" s="1"/>
  <c r="S23" i="4"/>
  <c r="R24" i="4" s="1"/>
  <c r="Q23" i="4"/>
  <c r="P24" i="4" s="1"/>
  <c r="O24" i="4"/>
  <c r="N25" i="4" s="1"/>
  <c r="M23" i="4"/>
  <c r="L24" i="4" s="1"/>
  <c r="K20" i="4"/>
  <c r="J21" i="4" s="1"/>
  <c r="F149" i="4" l="1"/>
  <c r="G149" i="4" s="1"/>
  <c r="H148" i="4"/>
  <c r="AA24" i="4"/>
  <c r="Z25" i="4" s="1"/>
  <c r="Y24" i="4"/>
  <c r="X25" i="4" s="1"/>
  <c r="W24" i="4"/>
  <c r="V25" i="4" s="1"/>
  <c r="U25" i="4"/>
  <c r="T26" i="4" s="1"/>
  <c r="S24" i="4"/>
  <c r="R25" i="4" s="1"/>
  <c r="Q24" i="4"/>
  <c r="P25" i="4" s="1"/>
  <c r="O25" i="4"/>
  <c r="N26" i="4" s="1"/>
  <c r="M24" i="4"/>
  <c r="L25" i="4" s="1"/>
  <c r="K21" i="4"/>
  <c r="J22" i="4" s="1"/>
  <c r="H149" i="4" l="1"/>
  <c r="F150" i="4"/>
  <c r="G150" i="4" s="1"/>
  <c r="AA25" i="4"/>
  <c r="Z26" i="4" s="1"/>
  <c r="Y25" i="4"/>
  <c r="X26" i="4" s="1"/>
  <c r="W25" i="4"/>
  <c r="V26" i="4" s="1"/>
  <c r="U26" i="4"/>
  <c r="T27" i="4" s="1"/>
  <c r="S25" i="4"/>
  <c r="R26" i="4" s="1"/>
  <c r="Q25" i="4"/>
  <c r="P26" i="4" s="1"/>
  <c r="O26" i="4"/>
  <c r="N27" i="4" s="1"/>
  <c r="M25" i="4"/>
  <c r="L26" i="4" s="1"/>
  <c r="K22" i="4"/>
  <c r="J23" i="4" s="1"/>
  <c r="H150" i="4" l="1"/>
  <c r="F151" i="4"/>
  <c r="G151" i="4" s="1"/>
  <c r="AA26" i="4"/>
  <c r="Z27" i="4" s="1"/>
  <c r="Y26" i="4"/>
  <c r="X27" i="4" s="1"/>
  <c r="W26" i="4"/>
  <c r="V27" i="4" s="1"/>
  <c r="U27" i="4"/>
  <c r="T28" i="4" s="1"/>
  <c r="S26" i="4"/>
  <c r="R27" i="4" s="1"/>
  <c r="Q26" i="4"/>
  <c r="P27" i="4" s="1"/>
  <c r="O27" i="4"/>
  <c r="N28" i="4" s="1"/>
  <c r="M26" i="4"/>
  <c r="L27" i="4" s="1"/>
  <c r="K23" i="4"/>
  <c r="J24" i="4" s="1"/>
  <c r="H151" i="4" l="1"/>
  <c r="F152" i="4"/>
  <c r="G152" i="4" s="1"/>
  <c r="AA27" i="4"/>
  <c r="Z28" i="4" s="1"/>
  <c r="Y27" i="4"/>
  <c r="X28" i="4" s="1"/>
  <c r="W27" i="4"/>
  <c r="V28" i="4" s="1"/>
  <c r="U28" i="4"/>
  <c r="T29" i="4" s="1"/>
  <c r="S27" i="4"/>
  <c r="R28" i="4" s="1"/>
  <c r="Q27" i="4"/>
  <c r="P28" i="4" s="1"/>
  <c r="O28" i="4"/>
  <c r="N29" i="4" s="1"/>
  <c r="M27" i="4"/>
  <c r="L28" i="4" s="1"/>
  <c r="K24" i="4"/>
  <c r="J25" i="4" s="1"/>
  <c r="F153" i="4" l="1"/>
  <c r="G153" i="4" s="1"/>
  <c r="H152" i="4"/>
  <c r="AA28" i="4"/>
  <c r="Z29" i="4" s="1"/>
  <c r="Y28" i="4"/>
  <c r="X29" i="4" s="1"/>
  <c r="W28" i="4"/>
  <c r="V29" i="4" s="1"/>
  <c r="U29" i="4"/>
  <c r="T30" i="4" s="1"/>
  <c r="S28" i="4"/>
  <c r="R29" i="4" s="1"/>
  <c r="Q28" i="4"/>
  <c r="P29" i="4" s="1"/>
  <c r="O29" i="4"/>
  <c r="N30" i="4" s="1"/>
  <c r="M28" i="4"/>
  <c r="L29" i="4" s="1"/>
  <c r="K25" i="4"/>
  <c r="J26" i="4" s="1"/>
  <c r="H153" i="4" l="1"/>
  <c r="F154" i="4"/>
  <c r="G154" i="4" s="1"/>
  <c r="AA29" i="4"/>
  <c r="Z30" i="4" s="1"/>
  <c r="Y29" i="4"/>
  <c r="X30" i="4" s="1"/>
  <c r="W29" i="4"/>
  <c r="V30" i="4" s="1"/>
  <c r="U30" i="4"/>
  <c r="T31" i="4" s="1"/>
  <c r="S29" i="4"/>
  <c r="R30" i="4" s="1"/>
  <c r="Q29" i="4"/>
  <c r="P30" i="4" s="1"/>
  <c r="O30" i="4"/>
  <c r="N31" i="4" s="1"/>
  <c r="M29" i="4"/>
  <c r="L30" i="4" s="1"/>
  <c r="K26" i="4"/>
  <c r="J27" i="4" s="1"/>
  <c r="H154" i="4" l="1"/>
  <c r="F155" i="4"/>
  <c r="G155" i="4" s="1"/>
  <c r="AA30" i="4"/>
  <c r="Z31" i="4" s="1"/>
  <c r="Y30" i="4"/>
  <c r="X31" i="4" s="1"/>
  <c r="W30" i="4"/>
  <c r="V31" i="4" s="1"/>
  <c r="U31" i="4"/>
  <c r="T32" i="4" s="1"/>
  <c r="S30" i="4"/>
  <c r="R31" i="4" s="1"/>
  <c r="Q30" i="4"/>
  <c r="P31" i="4" s="1"/>
  <c r="O31" i="4"/>
  <c r="N32" i="4" s="1"/>
  <c r="M30" i="4"/>
  <c r="L31" i="4" s="1"/>
  <c r="K27" i="4"/>
  <c r="J28" i="4" s="1"/>
  <c r="F156" i="4" l="1"/>
  <c r="G156" i="4" s="1"/>
  <c r="H155" i="4"/>
  <c r="AA31" i="4"/>
  <c r="Z32" i="4" s="1"/>
  <c r="Y31" i="4"/>
  <c r="X32" i="4" s="1"/>
  <c r="W31" i="4"/>
  <c r="V32" i="4" s="1"/>
  <c r="U32" i="4"/>
  <c r="T33" i="4" s="1"/>
  <c r="S31" i="4"/>
  <c r="R32" i="4" s="1"/>
  <c r="Q31" i="4"/>
  <c r="P32" i="4" s="1"/>
  <c r="O32" i="4"/>
  <c r="N33" i="4" s="1"/>
  <c r="M31" i="4"/>
  <c r="L32" i="4" s="1"/>
  <c r="K28" i="4"/>
  <c r="J29" i="4" s="1"/>
  <c r="F157" i="4" l="1"/>
  <c r="G157" i="4" s="1"/>
  <c r="H156" i="4"/>
  <c r="AA32" i="4"/>
  <c r="Z33" i="4" s="1"/>
  <c r="Y32" i="4"/>
  <c r="X33" i="4" s="1"/>
  <c r="W32" i="4"/>
  <c r="V33" i="4" s="1"/>
  <c r="U33" i="4"/>
  <c r="T34" i="4" s="1"/>
  <c r="S32" i="4"/>
  <c r="R33" i="4" s="1"/>
  <c r="Q32" i="4"/>
  <c r="P33" i="4" s="1"/>
  <c r="O33" i="4"/>
  <c r="N34" i="4" s="1"/>
  <c r="M32" i="4"/>
  <c r="L33" i="4" s="1"/>
  <c r="K29" i="4"/>
  <c r="J30" i="4" s="1"/>
  <c r="AQ8" i="3" l="1"/>
  <c r="AT8" i="3" s="1"/>
  <c r="H157" i="4"/>
  <c r="F158" i="4"/>
  <c r="G158" i="4" s="1"/>
  <c r="AA33" i="4"/>
  <c r="Z34" i="4" s="1"/>
  <c r="Y33" i="4"/>
  <c r="X34" i="4" s="1"/>
  <c r="W33" i="4"/>
  <c r="V34" i="4" s="1"/>
  <c r="U34" i="4"/>
  <c r="T35" i="4" s="1"/>
  <c r="S33" i="4"/>
  <c r="R34" i="4" s="1"/>
  <c r="Q33" i="4"/>
  <c r="P34" i="4" s="1"/>
  <c r="O34" i="4"/>
  <c r="N35" i="4" s="1"/>
  <c r="M33" i="4"/>
  <c r="L34" i="4" s="1"/>
  <c r="K30" i="4"/>
  <c r="J31" i="4" s="1"/>
  <c r="E3" i="2" a="1"/>
  <c r="F4" i="2" s="1"/>
  <c r="AU8" i="3" l="1"/>
  <c r="AL8" i="3"/>
  <c r="AO8" i="3" s="1"/>
  <c r="AR8" i="3"/>
  <c r="AG8" i="3"/>
  <c r="AJ8" i="3" s="1"/>
  <c r="R8" i="3"/>
  <c r="S8" i="3" s="1"/>
  <c r="AB8" i="3"/>
  <c r="AE8" i="3" s="1"/>
  <c r="AQ9" i="3"/>
  <c r="AT9" i="3" s="1"/>
  <c r="AU9" i="3" s="1"/>
  <c r="W8" i="3"/>
  <c r="Z8" i="3" s="1"/>
  <c r="AV8" i="3"/>
  <c r="AY8" i="3" s="1"/>
  <c r="H158" i="4"/>
  <c r="F159" i="4"/>
  <c r="G159" i="4" s="1"/>
  <c r="AA34" i="4"/>
  <c r="Z35" i="4" s="1"/>
  <c r="Y34" i="4"/>
  <c r="X35" i="4" s="1"/>
  <c r="W34" i="4"/>
  <c r="V35" i="4" s="1"/>
  <c r="U35" i="4"/>
  <c r="T36" i="4" s="1"/>
  <c r="S34" i="4"/>
  <c r="R35" i="4" s="1"/>
  <c r="Q34" i="4"/>
  <c r="P35" i="4" s="1"/>
  <c r="O35" i="4"/>
  <c r="N36" i="4" s="1"/>
  <c r="M34" i="4"/>
  <c r="L35" i="4" s="1"/>
  <c r="K31" i="4"/>
  <c r="J32" i="4" s="1"/>
  <c r="F6" i="2"/>
  <c r="E6" i="2"/>
  <c r="E4" i="2"/>
  <c r="F7" i="2"/>
  <c r="F5" i="2"/>
  <c r="F3" i="2"/>
  <c r="J7" i="2" s="1"/>
  <c r="E7" i="2"/>
  <c r="E5" i="2"/>
  <c r="E3" i="2"/>
  <c r="AH8" i="3" l="1"/>
  <c r="AI8" i="3" s="1"/>
  <c r="AB9" i="3"/>
  <c r="AE9" i="3" s="1"/>
  <c r="AF9" i="3" s="1"/>
  <c r="AM8" i="3"/>
  <c r="AL9" i="3"/>
  <c r="AO9" i="3" s="1"/>
  <c r="AP9" i="3" s="1"/>
  <c r="BA8" i="3"/>
  <c r="BD8" i="3" s="1"/>
  <c r="AC8" i="3"/>
  <c r="AD8" i="3" s="1"/>
  <c r="T8" i="3"/>
  <c r="AG9" i="3"/>
  <c r="AJ9" i="3" s="1"/>
  <c r="AK9" i="3" s="1"/>
  <c r="R9" i="3"/>
  <c r="U9" i="3" s="1"/>
  <c r="V9" i="3" s="1"/>
  <c r="U8" i="3"/>
  <c r="AA8" i="3"/>
  <c r="AP8" i="3"/>
  <c r="AZ8" i="3"/>
  <c r="AF8" i="3"/>
  <c r="AK8" i="3"/>
  <c r="AN8" i="3"/>
  <c r="P8" i="3"/>
  <c r="M9" i="3"/>
  <c r="AM9" i="3"/>
  <c r="X8" i="3"/>
  <c r="Y8" i="3" s="1"/>
  <c r="W9" i="3"/>
  <c r="Z9" i="3" s="1"/>
  <c r="AA9" i="3" s="1"/>
  <c r="AS8" i="3"/>
  <c r="AB10" i="3"/>
  <c r="AE10" i="3" s="1"/>
  <c r="AF10" i="3" s="1"/>
  <c r="AW8" i="3"/>
  <c r="AX8" i="3" s="1"/>
  <c r="AV9" i="3"/>
  <c r="AY9" i="3" s="1"/>
  <c r="AZ9" i="3" s="1"/>
  <c r="AQ10" i="3"/>
  <c r="AT10" i="3" s="1"/>
  <c r="AU10" i="3" s="1"/>
  <c r="AR9" i="3"/>
  <c r="H159" i="4"/>
  <c r="F160" i="4"/>
  <c r="G160" i="4" s="1"/>
  <c r="AA35" i="4"/>
  <c r="Z36" i="4" s="1"/>
  <c r="Y35" i="4"/>
  <c r="X36" i="4" s="1"/>
  <c r="W35" i="4"/>
  <c r="V36" i="4" s="1"/>
  <c r="U36" i="4"/>
  <c r="T37" i="4" s="1"/>
  <c r="S35" i="4"/>
  <c r="R36" i="4" s="1"/>
  <c r="Q35" i="4"/>
  <c r="P36" i="4" s="1"/>
  <c r="O36" i="4"/>
  <c r="N37" i="4" s="1"/>
  <c r="M35" i="4"/>
  <c r="L36" i="4" s="1"/>
  <c r="K32" i="4"/>
  <c r="J33" i="4" s="1"/>
  <c r="G133" i="2"/>
  <c r="F133" i="2"/>
  <c r="F134" i="2" s="1"/>
  <c r="AM7" i="2"/>
  <c r="AE7" i="2"/>
  <c r="O7" i="2"/>
  <c r="AL7" i="2"/>
  <c r="AL8" i="2" s="1"/>
  <c r="AN8" i="2" s="1"/>
  <c r="AD7" i="2"/>
  <c r="AD8" i="2" s="1"/>
  <c r="AF8" i="2" s="1"/>
  <c r="N7" i="2"/>
  <c r="N8" i="2" s="1"/>
  <c r="P8" i="2" s="1"/>
  <c r="AH7" i="2"/>
  <c r="AH8" i="2" s="1"/>
  <c r="AJ8" i="2" s="1"/>
  <c r="AQ7" i="2"/>
  <c r="AI7" i="2"/>
  <c r="S7" i="2"/>
  <c r="AP7" i="2"/>
  <c r="AP8" i="2" s="1"/>
  <c r="AR8" i="2" s="1"/>
  <c r="R7" i="2"/>
  <c r="R8" i="2" s="1"/>
  <c r="T8" i="2" s="1"/>
  <c r="J8" i="2"/>
  <c r="L8" i="2" s="1"/>
  <c r="M8" i="2" s="1"/>
  <c r="K7" i="2"/>
  <c r="BA9" i="3" l="1"/>
  <c r="BD9" i="3" s="1"/>
  <c r="BE9" i="3" s="1"/>
  <c r="AL10" i="3"/>
  <c r="AO10" i="3" s="1"/>
  <c r="AP10" i="3" s="1"/>
  <c r="AC9" i="3"/>
  <c r="AD9" i="3" s="1"/>
  <c r="BB8" i="3"/>
  <c r="BC8" i="3" s="1"/>
  <c r="BE8" i="3"/>
  <c r="AH9" i="3"/>
  <c r="AI9" i="3" s="1"/>
  <c r="AG10" i="3"/>
  <c r="AJ10" i="3" s="1"/>
  <c r="AK10" i="3" s="1"/>
  <c r="S9" i="3"/>
  <c r="T9" i="3" s="1"/>
  <c r="R10" i="3"/>
  <c r="U10" i="3" s="1"/>
  <c r="V10" i="3" s="1"/>
  <c r="AN9" i="3"/>
  <c r="Q8" i="3"/>
  <c r="V8" i="3"/>
  <c r="AS9" i="3"/>
  <c r="AQ11" i="3"/>
  <c r="AT11" i="3" s="1"/>
  <c r="AR10" i="3"/>
  <c r="BA10" i="3"/>
  <c r="BD10" i="3" s="1"/>
  <c r="BE10" i="3" s="1"/>
  <c r="AW9" i="3"/>
  <c r="AX9" i="3" s="1"/>
  <c r="AV10" i="3"/>
  <c r="AY10" i="3" s="1"/>
  <c r="AZ10" i="3" s="1"/>
  <c r="P9" i="3"/>
  <c r="Q9" i="3" s="1"/>
  <c r="N9" i="3"/>
  <c r="O9" i="3" s="1"/>
  <c r="M10" i="3"/>
  <c r="W10" i="3"/>
  <c r="Z10" i="3" s="1"/>
  <c r="AA10" i="3" s="1"/>
  <c r="X9" i="3"/>
  <c r="Y9" i="3" s="1"/>
  <c r="AC10" i="3"/>
  <c r="AD10" i="3" s="1"/>
  <c r="AB11" i="3"/>
  <c r="AE11" i="3" s="1"/>
  <c r="Q8" i="2"/>
  <c r="AG8" i="2"/>
  <c r="U8" i="2"/>
  <c r="AO8" i="2"/>
  <c r="AS8" i="2"/>
  <c r="AK8" i="2"/>
  <c r="G134" i="2"/>
  <c r="F161" i="4"/>
  <c r="G161" i="4" s="1"/>
  <c r="H160" i="4"/>
  <c r="AA36" i="4"/>
  <c r="Z37" i="4" s="1"/>
  <c r="Y36" i="4"/>
  <c r="X37" i="4" s="1"/>
  <c r="W36" i="4"/>
  <c r="V37" i="4" s="1"/>
  <c r="U37" i="4"/>
  <c r="T38" i="4" s="1"/>
  <c r="S36" i="4"/>
  <c r="R37" i="4" s="1"/>
  <c r="Q36" i="4"/>
  <c r="P37" i="4" s="1"/>
  <c r="O37" i="4"/>
  <c r="N38" i="4" s="1"/>
  <c r="M36" i="4"/>
  <c r="L37" i="4" s="1"/>
  <c r="K33" i="4"/>
  <c r="J34" i="4" s="1"/>
  <c r="H134" i="2"/>
  <c r="F135" i="2"/>
  <c r="H135" i="2" s="1"/>
  <c r="I135" i="2" s="1"/>
  <c r="S8" i="2"/>
  <c r="R9" i="2"/>
  <c r="T9" i="2" s="1"/>
  <c r="U9" i="2" s="1"/>
  <c r="AL9" i="2"/>
  <c r="AN9" i="2" s="1"/>
  <c r="AO9" i="2" s="1"/>
  <c r="AM8" i="2"/>
  <c r="AP9" i="2"/>
  <c r="AR9" i="2" s="1"/>
  <c r="AS9" i="2" s="1"/>
  <c r="AQ8" i="2"/>
  <c r="AH9" i="2"/>
  <c r="AJ9" i="2" s="1"/>
  <c r="AK9" i="2" s="1"/>
  <c r="AI8" i="2"/>
  <c r="N9" i="2"/>
  <c r="P9" i="2" s="1"/>
  <c r="Q9" i="2" s="1"/>
  <c r="O8" i="2"/>
  <c r="AD9" i="2"/>
  <c r="AF9" i="2" s="1"/>
  <c r="AG9" i="2" s="1"/>
  <c r="AE8" i="2"/>
  <c r="J9" i="2"/>
  <c r="L9" i="2" s="1"/>
  <c r="M9" i="2" s="1"/>
  <c r="K8" i="2"/>
  <c r="AM10" i="3" l="1"/>
  <c r="AL11" i="3"/>
  <c r="AO11" i="3" s="1"/>
  <c r="BB9" i="3"/>
  <c r="BC9" i="3" s="1"/>
  <c r="AG11" i="3"/>
  <c r="AJ11" i="3" s="1"/>
  <c r="AK11" i="3" s="1"/>
  <c r="AN10" i="3"/>
  <c r="R11" i="3"/>
  <c r="U11" i="3" s="1"/>
  <c r="V11" i="3" s="1"/>
  <c r="AH10" i="3"/>
  <c r="AI10" i="3" s="1"/>
  <c r="S10" i="3"/>
  <c r="T10" i="3" s="1"/>
  <c r="AF11" i="3"/>
  <c r="AU11" i="3"/>
  <c r="AP11" i="3"/>
  <c r="AS10" i="3"/>
  <c r="AB12" i="3"/>
  <c r="AE12" i="3" s="1"/>
  <c r="AF12" i="3" s="1"/>
  <c r="AC11" i="3"/>
  <c r="AD11" i="3" s="1"/>
  <c r="BA11" i="3"/>
  <c r="BD11" i="3" s="1"/>
  <c r="BE11" i="3" s="1"/>
  <c r="X10" i="3"/>
  <c r="Y10" i="3" s="1"/>
  <c r="W11" i="3"/>
  <c r="Z11" i="3" s="1"/>
  <c r="AA11" i="3" s="1"/>
  <c r="AL12" i="3"/>
  <c r="AO12" i="3" s="1"/>
  <c r="AP12" i="3" s="1"/>
  <c r="P10" i="3"/>
  <c r="Q10" i="3" s="1"/>
  <c r="M11" i="3"/>
  <c r="N10" i="3"/>
  <c r="O10" i="3" s="1"/>
  <c r="AW10" i="3"/>
  <c r="AX10" i="3" s="1"/>
  <c r="AV11" i="3"/>
  <c r="AY11" i="3" s="1"/>
  <c r="AZ11" i="3" s="1"/>
  <c r="AR11" i="3"/>
  <c r="AQ12" i="3"/>
  <c r="AT12" i="3" s="1"/>
  <c r="AU12" i="3" s="1"/>
  <c r="I134" i="2"/>
  <c r="H161" i="4"/>
  <c r="F162" i="4"/>
  <c r="G162" i="4" s="1"/>
  <c r="AA37" i="4"/>
  <c r="Z38" i="4" s="1"/>
  <c r="Y37" i="4"/>
  <c r="X38" i="4" s="1"/>
  <c r="W37" i="4"/>
  <c r="V38" i="4" s="1"/>
  <c r="U38" i="4"/>
  <c r="T39" i="4" s="1"/>
  <c r="S37" i="4"/>
  <c r="R38" i="4" s="1"/>
  <c r="Q37" i="4"/>
  <c r="P38" i="4" s="1"/>
  <c r="O38" i="4"/>
  <c r="N39" i="4" s="1"/>
  <c r="M37" i="4"/>
  <c r="L38" i="4" s="1"/>
  <c r="K34" i="4"/>
  <c r="J35" i="4" s="1"/>
  <c r="F136" i="2"/>
  <c r="G135" i="2"/>
  <c r="G136" i="2" s="1"/>
  <c r="AE9" i="2"/>
  <c r="AD10" i="2"/>
  <c r="AF10" i="2" s="1"/>
  <c r="AG10" i="2" s="1"/>
  <c r="AI9" i="2"/>
  <c r="AH10" i="2"/>
  <c r="AJ10" i="2" s="1"/>
  <c r="AK10" i="2" s="1"/>
  <c r="AL10" i="2"/>
  <c r="AN10" i="2" s="1"/>
  <c r="AO10" i="2" s="1"/>
  <c r="AM9" i="2"/>
  <c r="R10" i="2"/>
  <c r="T10" i="2" s="1"/>
  <c r="U10" i="2" s="1"/>
  <c r="S9" i="2"/>
  <c r="N10" i="2"/>
  <c r="P10" i="2" s="1"/>
  <c r="Q10" i="2" s="1"/>
  <c r="O9" i="2"/>
  <c r="AP10" i="2"/>
  <c r="AR10" i="2" s="1"/>
  <c r="AS10" i="2" s="1"/>
  <c r="AQ9" i="2"/>
  <c r="K9" i="2"/>
  <c r="J10" i="2"/>
  <c r="L10" i="2" s="1"/>
  <c r="M10" i="2" s="1"/>
  <c r="AG12" i="3" l="1"/>
  <c r="AJ12" i="3" s="1"/>
  <c r="AK12" i="3" s="1"/>
  <c r="AM11" i="3"/>
  <c r="AN11" i="3" s="1"/>
  <c r="AS11" i="3"/>
  <c r="BB10" i="3"/>
  <c r="BC10" i="3" s="1"/>
  <c r="AH11" i="3"/>
  <c r="AI11" i="3" s="1"/>
  <c r="R12" i="3"/>
  <c r="U12" i="3" s="1"/>
  <c r="V12" i="3" s="1"/>
  <c r="S11" i="3"/>
  <c r="T11" i="3" s="1"/>
  <c r="AL13" i="3"/>
  <c r="AO13" i="3" s="1"/>
  <c r="AP13" i="3" s="1"/>
  <c r="AM12" i="3"/>
  <c r="AR12" i="3"/>
  <c r="AS12" i="3" s="1"/>
  <c r="AQ13" i="3"/>
  <c r="AT13" i="3" s="1"/>
  <c r="AU13" i="3" s="1"/>
  <c r="P11" i="3"/>
  <c r="Q11" i="3" s="1"/>
  <c r="M12" i="3"/>
  <c r="N11" i="3"/>
  <c r="O11" i="3" s="1"/>
  <c r="AG13" i="3"/>
  <c r="AJ13" i="3" s="1"/>
  <c r="AK13" i="3" s="1"/>
  <c r="AW11" i="3"/>
  <c r="AX11" i="3" s="1"/>
  <c r="AV12" i="3"/>
  <c r="AY12" i="3" s="1"/>
  <c r="AZ12" i="3" s="1"/>
  <c r="X11" i="3"/>
  <c r="Y11" i="3" s="1"/>
  <c r="W12" i="3"/>
  <c r="Z12" i="3" s="1"/>
  <c r="BA12" i="3"/>
  <c r="AB13" i="3"/>
  <c r="AE13" i="3" s="1"/>
  <c r="AF13" i="3" s="1"/>
  <c r="AC12" i="3"/>
  <c r="AD12" i="3" s="1"/>
  <c r="H162" i="4"/>
  <c r="F163" i="4"/>
  <c r="G163" i="4" s="1"/>
  <c r="AA38" i="4"/>
  <c r="Z39" i="4" s="1"/>
  <c r="Y38" i="4"/>
  <c r="X39" i="4" s="1"/>
  <c r="W38" i="4"/>
  <c r="V39" i="4" s="1"/>
  <c r="U39" i="4"/>
  <c r="T40" i="4" s="1"/>
  <c r="S38" i="4"/>
  <c r="R39" i="4" s="1"/>
  <c r="Q38" i="4"/>
  <c r="P39" i="4" s="1"/>
  <c r="O39" i="4"/>
  <c r="N40" i="4" s="1"/>
  <c r="M38" i="4"/>
  <c r="L39" i="4" s="1"/>
  <c r="K35" i="4"/>
  <c r="J36" i="4" s="1"/>
  <c r="F137" i="2"/>
  <c r="H136" i="2"/>
  <c r="AI10" i="2"/>
  <c r="AH11" i="2"/>
  <c r="AJ11" i="2" s="1"/>
  <c r="AK11" i="2" s="1"/>
  <c r="R11" i="2"/>
  <c r="T11" i="2" s="1"/>
  <c r="U11" i="2" s="1"/>
  <c r="S10" i="2"/>
  <c r="AD11" i="2"/>
  <c r="AF11" i="2" s="1"/>
  <c r="AG11" i="2" s="1"/>
  <c r="AE10" i="2"/>
  <c r="AQ10" i="2"/>
  <c r="AP11" i="2"/>
  <c r="AR11" i="2" s="1"/>
  <c r="AS11" i="2" s="1"/>
  <c r="N11" i="2"/>
  <c r="P11" i="2" s="1"/>
  <c r="Q11" i="2" s="1"/>
  <c r="O10" i="2"/>
  <c r="AL11" i="2"/>
  <c r="AN11" i="2" s="1"/>
  <c r="AO11" i="2" s="1"/>
  <c r="AM10" i="2"/>
  <c r="K10" i="2"/>
  <c r="J11" i="2"/>
  <c r="L11" i="2" s="1"/>
  <c r="M11" i="2" s="1"/>
  <c r="AH12" i="3" l="1"/>
  <c r="AI12" i="3" s="1"/>
  <c r="BB11" i="3"/>
  <c r="BC11" i="3" s="1"/>
  <c r="AN12" i="3"/>
  <c r="S12" i="3"/>
  <c r="T12" i="3" s="1"/>
  <c r="R13" i="3"/>
  <c r="U13" i="3" s="1"/>
  <c r="V13" i="3" s="1"/>
  <c r="BA13" i="3"/>
  <c r="BD13" i="3" s="1"/>
  <c r="BE13" i="3" s="1"/>
  <c r="BD12" i="3"/>
  <c r="AA12" i="3"/>
  <c r="AC13" i="3"/>
  <c r="AD13" i="3" s="1"/>
  <c r="AB14" i="3"/>
  <c r="AE14" i="3" s="1"/>
  <c r="AF14" i="3" s="1"/>
  <c r="R14" i="3"/>
  <c r="U14" i="3" s="1"/>
  <c r="V14" i="3" s="1"/>
  <c r="AG14" i="3"/>
  <c r="AJ14" i="3" s="1"/>
  <c r="AK14" i="3" s="1"/>
  <c r="AH13" i="3"/>
  <c r="BB12" i="3"/>
  <c r="BB13" i="3" s="1"/>
  <c r="AV13" i="3"/>
  <c r="AY13" i="3" s="1"/>
  <c r="AZ13" i="3" s="1"/>
  <c r="AW12" i="3"/>
  <c r="AX12" i="3" s="1"/>
  <c r="BA14" i="3"/>
  <c r="BD14" i="3" s="1"/>
  <c r="BE14" i="3" s="1"/>
  <c r="AL14" i="3"/>
  <c r="AO14" i="3" s="1"/>
  <c r="AP14" i="3" s="1"/>
  <c r="AM13" i="3"/>
  <c r="P12" i="3"/>
  <c r="Q12" i="3" s="1"/>
  <c r="M13" i="3"/>
  <c r="N12" i="3"/>
  <c r="O12" i="3" s="1"/>
  <c r="X12" i="3"/>
  <c r="Y12" i="3" s="1"/>
  <c r="W13" i="3"/>
  <c r="Z13" i="3" s="1"/>
  <c r="AA13" i="3" s="1"/>
  <c r="AQ14" i="3"/>
  <c r="AT14" i="3" s="1"/>
  <c r="AU14" i="3" s="1"/>
  <c r="AR13" i="3"/>
  <c r="AS13" i="3" s="1"/>
  <c r="I136" i="2"/>
  <c r="F164" i="4"/>
  <c r="G164" i="4" s="1"/>
  <c r="H163" i="4"/>
  <c r="AA39" i="4"/>
  <c r="Z40" i="4" s="1"/>
  <c r="Y39" i="4"/>
  <c r="X40" i="4" s="1"/>
  <c r="W39" i="4"/>
  <c r="V40" i="4" s="1"/>
  <c r="U40" i="4"/>
  <c r="T41" i="4" s="1"/>
  <c r="S39" i="4"/>
  <c r="R40" i="4" s="1"/>
  <c r="Q39" i="4"/>
  <c r="P40" i="4" s="1"/>
  <c r="O40" i="4"/>
  <c r="N41" i="4" s="1"/>
  <c r="M39" i="4"/>
  <c r="L40" i="4" s="1"/>
  <c r="K36" i="4"/>
  <c r="J37" i="4" s="1"/>
  <c r="F138" i="2"/>
  <c r="H137" i="2"/>
  <c r="I137" i="2" s="1"/>
  <c r="G137" i="2"/>
  <c r="AQ11" i="2"/>
  <c r="AP12" i="2"/>
  <c r="AR12" i="2" s="1"/>
  <c r="AS12" i="2" s="1"/>
  <c r="AL12" i="2"/>
  <c r="AN12" i="2" s="1"/>
  <c r="AO12" i="2" s="1"/>
  <c r="AM11" i="2"/>
  <c r="S11" i="2"/>
  <c r="R12" i="2"/>
  <c r="T12" i="2" s="1"/>
  <c r="U12" i="2" s="1"/>
  <c r="AH12" i="2"/>
  <c r="AJ12" i="2" s="1"/>
  <c r="AK12" i="2" s="1"/>
  <c r="AI11" i="2"/>
  <c r="N12" i="2"/>
  <c r="O11" i="2"/>
  <c r="AE11" i="2"/>
  <c r="AD12" i="2"/>
  <c r="AF12" i="2" s="1"/>
  <c r="K11" i="2"/>
  <c r="J12" i="2"/>
  <c r="L12" i="2" s="1"/>
  <c r="M12" i="2" s="1"/>
  <c r="AN13" i="3" l="1"/>
  <c r="S13" i="3"/>
  <c r="T13" i="3" s="1"/>
  <c r="AI13" i="3"/>
  <c r="BE12" i="3"/>
  <c r="AQ15" i="3"/>
  <c r="AT15" i="3" s="1"/>
  <c r="AU15" i="3" s="1"/>
  <c r="AR14" i="3"/>
  <c r="AS14" i="3" s="1"/>
  <c r="BA15" i="3"/>
  <c r="BD15" i="3" s="1"/>
  <c r="BE15" i="3" s="1"/>
  <c r="BB14" i="3"/>
  <c r="W14" i="3"/>
  <c r="Z14" i="3" s="1"/>
  <c r="AA14" i="3" s="1"/>
  <c r="X13" i="3"/>
  <c r="Y13" i="3" s="1"/>
  <c r="R15" i="3"/>
  <c r="U15" i="3" s="1"/>
  <c r="V15" i="3" s="1"/>
  <c r="AL15" i="3"/>
  <c r="AO15" i="3" s="1"/>
  <c r="AP15" i="3" s="1"/>
  <c r="AM14" i="3"/>
  <c r="AN14" i="3" s="1"/>
  <c r="AV14" i="3"/>
  <c r="AY14" i="3" s="1"/>
  <c r="AZ14" i="3" s="1"/>
  <c r="AW13" i="3"/>
  <c r="AX13" i="3" s="1"/>
  <c r="AB15" i="3"/>
  <c r="AE15" i="3" s="1"/>
  <c r="AF15" i="3" s="1"/>
  <c r="AC14" i="3"/>
  <c r="AD14" i="3" s="1"/>
  <c r="M14" i="3"/>
  <c r="P13" i="3"/>
  <c r="Q13" i="3" s="1"/>
  <c r="N13" i="3"/>
  <c r="BC12" i="3"/>
  <c r="BC13" i="3" s="1"/>
  <c r="AG15" i="3"/>
  <c r="AJ15" i="3" s="1"/>
  <c r="AH14" i="3"/>
  <c r="N13" i="2"/>
  <c r="P12" i="2"/>
  <c r="AG12" i="2"/>
  <c r="G138" i="2"/>
  <c r="F165" i="4"/>
  <c r="G165" i="4" s="1"/>
  <c r="H164" i="4"/>
  <c r="AA40" i="4"/>
  <c r="Z41" i="4" s="1"/>
  <c r="Y40" i="4"/>
  <c r="X41" i="4" s="1"/>
  <c r="W40" i="4"/>
  <c r="V41" i="4" s="1"/>
  <c r="U41" i="4"/>
  <c r="T42" i="4" s="1"/>
  <c r="S40" i="4"/>
  <c r="R41" i="4" s="1"/>
  <c r="Q40" i="4"/>
  <c r="P41" i="4" s="1"/>
  <c r="O41" i="4"/>
  <c r="N42" i="4" s="1"/>
  <c r="M40" i="4"/>
  <c r="L41" i="4" s="1"/>
  <c r="K37" i="4"/>
  <c r="J38" i="4" s="1"/>
  <c r="F139" i="2"/>
  <c r="H138" i="2"/>
  <c r="I138" i="2" s="1"/>
  <c r="O12" i="2"/>
  <c r="AE12" i="2"/>
  <c r="AD13" i="2"/>
  <c r="AF13" i="2" s="1"/>
  <c r="AG13" i="2" s="1"/>
  <c r="AH13" i="2"/>
  <c r="AJ13" i="2" s="1"/>
  <c r="AK13" i="2" s="1"/>
  <c r="AI12" i="2"/>
  <c r="AM12" i="2"/>
  <c r="AL13" i="2"/>
  <c r="AN13" i="2" s="1"/>
  <c r="AO13" i="2" s="1"/>
  <c r="R13" i="2"/>
  <c r="T13" i="2" s="1"/>
  <c r="U13" i="2" s="1"/>
  <c r="S12" i="2"/>
  <c r="AP13" i="2"/>
  <c r="AR13" i="2" s="1"/>
  <c r="AS13" i="2" s="1"/>
  <c r="AQ12" i="2"/>
  <c r="J13" i="2"/>
  <c r="L13" i="2" s="1"/>
  <c r="M13" i="2" s="1"/>
  <c r="K12" i="2"/>
  <c r="S14" i="3" l="1"/>
  <c r="T14" i="3" s="1"/>
  <c r="AI14" i="3"/>
  <c r="AK15" i="3"/>
  <c r="M15" i="3"/>
  <c r="P14" i="3"/>
  <c r="Q14" i="3" s="1"/>
  <c r="X14" i="3"/>
  <c r="Y14" i="3" s="1"/>
  <c r="W15" i="3"/>
  <c r="Z15" i="3" s="1"/>
  <c r="AA15" i="3" s="1"/>
  <c r="BC14" i="3"/>
  <c r="AG16" i="3"/>
  <c r="AJ16" i="3" s="1"/>
  <c r="AK16" i="3" s="1"/>
  <c r="AH15" i="3"/>
  <c r="AI15" i="3" s="1"/>
  <c r="N14" i="3"/>
  <c r="O13" i="3"/>
  <c r="BA16" i="3"/>
  <c r="BD16" i="3" s="1"/>
  <c r="BB15" i="3"/>
  <c r="AR15" i="3"/>
  <c r="AS15" i="3" s="1"/>
  <c r="AQ16" i="3"/>
  <c r="AT16" i="3" s="1"/>
  <c r="AU16" i="3" s="1"/>
  <c r="AV15" i="3"/>
  <c r="AY15" i="3" s="1"/>
  <c r="AZ15" i="3" s="1"/>
  <c r="AW14" i="3"/>
  <c r="AX14" i="3" s="1"/>
  <c r="R16" i="3"/>
  <c r="U16" i="3" s="1"/>
  <c r="V16" i="3" s="1"/>
  <c r="S15" i="3"/>
  <c r="T15" i="3" s="1"/>
  <c r="AB16" i="3"/>
  <c r="AE16" i="3" s="1"/>
  <c r="AF16" i="3" s="1"/>
  <c r="AC15" i="3"/>
  <c r="AD15" i="3" s="1"/>
  <c r="AL16" i="3"/>
  <c r="AO16" i="3" s="1"/>
  <c r="AP16" i="3" s="1"/>
  <c r="AM15" i="3"/>
  <c r="AN15" i="3" s="1"/>
  <c r="O13" i="2"/>
  <c r="Q12" i="2"/>
  <c r="N14" i="2"/>
  <c r="P13" i="2"/>
  <c r="Q13" i="2" s="1"/>
  <c r="H165" i="4"/>
  <c r="F166" i="4"/>
  <c r="G166" i="4" s="1"/>
  <c r="AA41" i="4"/>
  <c r="Z42" i="4" s="1"/>
  <c r="Y41" i="4"/>
  <c r="X42" i="4" s="1"/>
  <c r="W41" i="4"/>
  <c r="V42" i="4" s="1"/>
  <c r="U42" i="4"/>
  <c r="T43" i="4" s="1"/>
  <c r="S41" i="4"/>
  <c r="R42" i="4" s="1"/>
  <c r="Q41" i="4"/>
  <c r="P42" i="4" s="1"/>
  <c r="O42" i="4"/>
  <c r="N43" i="4" s="1"/>
  <c r="M41" i="4"/>
  <c r="L42" i="4" s="1"/>
  <c r="K38" i="4"/>
  <c r="J39" i="4" s="1"/>
  <c r="F140" i="2"/>
  <c r="H139" i="2"/>
  <c r="I139" i="2" s="1"/>
  <c r="G139" i="2"/>
  <c r="S13" i="2"/>
  <c r="R14" i="2"/>
  <c r="T14" i="2" s="1"/>
  <c r="U14" i="2" s="1"/>
  <c r="AH14" i="2"/>
  <c r="AJ14" i="2" s="1"/>
  <c r="AI13" i="2"/>
  <c r="AL14" i="2"/>
  <c r="AN14" i="2" s="1"/>
  <c r="AO14" i="2" s="1"/>
  <c r="AM13" i="2"/>
  <c r="AD14" i="2"/>
  <c r="AF14" i="2" s="1"/>
  <c r="AG14" i="2" s="1"/>
  <c r="AE13" i="2"/>
  <c r="AP14" i="2"/>
  <c r="AR14" i="2" s="1"/>
  <c r="AS14" i="2" s="1"/>
  <c r="AQ13" i="2"/>
  <c r="K13" i="2"/>
  <c r="J14" i="2"/>
  <c r="L14" i="2" s="1"/>
  <c r="M14" i="2" s="1"/>
  <c r="BC15" i="3" l="1"/>
  <c r="BE16" i="3"/>
  <c r="N15" i="3"/>
  <c r="AB17" i="3"/>
  <c r="AE17" i="3" s="1"/>
  <c r="AF17" i="3" s="1"/>
  <c r="AC16" i="3"/>
  <c r="AD16" i="3" s="1"/>
  <c r="AV16" i="3"/>
  <c r="AY16" i="3" s="1"/>
  <c r="AZ16" i="3" s="1"/>
  <c r="AW15" i="3"/>
  <c r="AX15" i="3" s="1"/>
  <c r="W16" i="3"/>
  <c r="Z16" i="3" s="1"/>
  <c r="AA16" i="3" s="1"/>
  <c r="X15" i="3"/>
  <c r="Y15" i="3" s="1"/>
  <c r="BA17" i="3"/>
  <c r="BD17" i="3" s="1"/>
  <c r="BE17" i="3" s="1"/>
  <c r="BB16" i="3"/>
  <c r="AL17" i="3"/>
  <c r="AO17" i="3" s="1"/>
  <c r="AP17" i="3" s="1"/>
  <c r="AM16" i="3"/>
  <c r="AN16" i="3" s="1"/>
  <c r="R17" i="3"/>
  <c r="U17" i="3" s="1"/>
  <c r="V17" i="3" s="1"/>
  <c r="S16" i="3"/>
  <c r="T16" i="3" s="1"/>
  <c r="AR16" i="3"/>
  <c r="AS16" i="3" s="1"/>
  <c r="AQ17" i="3"/>
  <c r="AT17" i="3" s="1"/>
  <c r="AU17" i="3" s="1"/>
  <c r="AH16" i="3"/>
  <c r="AI16" i="3" s="1"/>
  <c r="AG17" i="3"/>
  <c r="AJ17" i="3" s="1"/>
  <c r="AK17" i="3" s="1"/>
  <c r="O14" i="3"/>
  <c r="M16" i="3"/>
  <c r="P15" i="3"/>
  <c r="Q15" i="3" s="1"/>
  <c r="O14" i="2"/>
  <c r="AK14" i="2"/>
  <c r="N15" i="2"/>
  <c r="P14" i="2"/>
  <c r="Q14" i="2" s="1"/>
  <c r="H166" i="4"/>
  <c r="F167" i="4"/>
  <c r="G167" i="4" s="1"/>
  <c r="AA42" i="4"/>
  <c r="Z43" i="4" s="1"/>
  <c r="Y42" i="4"/>
  <c r="X43" i="4" s="1"/>
  <c r="W42" i="4"/>
  <c r="V43" i="4" s="1"/>
  <c r="U43" i="4"/>
  <c r="T44" i="4" s="1"/>
  <c r="S42" i="4"/>
  <c r="R43" i="4" s="1"/>
  <c r="Q42" i="4"/>
  <c r="P43" i="4" s="1"/>
  <c r="O43" i="4"/>
  <c r="N44" i="4" s="1"/>
  <c r="M42" i="4"/>
  <c r="L43" i="4" s="1"/>
  <c r="K39" i="4"/>
  <c r="J40" i="4" s="1"/>
  <c r="G140" i="2"/>
  <c r="F141" i="2"/>
  <c r="H140" i="2"/>
  <c r="I140" i="2" s="1"/>
  <c r="AP15" i="2"/>
  <c r="AR15" i="2" s="1"/>
  <c r="AS15" i="2" s="1"/>
  <c r="AQ14" i="2"/>
  <c r="AD15" i="2"/>
  <c r="AF15" i="2" s="1"/>
  <c r="AE14" i="2"/>
  <c r="AH15" i="2"/>
  <c r="AJ15" i="2" s="1"/>
  <c r="AK15" i="2" s="1"/>
  <c r="AI14" i="2"/>
  <c r="R15" i="2"/>
  <c r="T15" i="2" s="1"/>
  <c r="U15" i="2" s="1"/>
  <c r="S14" i="2"/>
  <c r="AL15" i="2"/>
  <c r="AN15" i="2" s="1"/>
  <c r="AO15" i="2" s="1"/>
  <c r="AM14" i="2"/>
  <c r="K14" i="2"/>
  <c r="J15" i="2"/>
  <c r="L15" i="2" s="1"/>
  <c r="M15" i="2" s="1"/>
  <c r="BC16" i="3" l="1"/>
  <c r="O15" i="3"/>
  <c r="M17" i="3"/>
  <c r="P16" i="3"/>
  <c r="Q16" i="3" s="1"/>
  <c r="AL18" i="3"/>
  <c r="AO18" i="3" s="1"/>
  <c r="AP18" i="3" s="1"/>
  <c r="AM17" i="3"/>
  <c r="AN17" i="3" s="1"/>
  <c r="X16" i="3"/>
  <c r="Y16" i="3" s="1"/>
  <c r="W17" i="3"/>
  <c r="Z17" i="3" s="1"/>
  <c r="AA17" i="3" s="1"/>
  <c r="AW16" i="3"/>
  <c r="AX16" i="3" s="1"/>
  <c r="AV17" i="3"/>
  <c r="AY17" i="3" s="1"/>
  <c r="AZ17" i="3" s="1"/>
  <c r="AH17" i="3"/>
  <c r="AI17" i="3" s="1"/>
  <c r="AG18" i="3"/>
  <c r="AJ18" i="3" s="1"/>
  <c r="AK18" i="3" s="1"/>
  <c r="R18" i="3"/>
  <c r="U18" i="3" s="1"/>
  <c r="V18" i="3" s="1"/>
  <c r="S17" i="3"/>
  <c r="T17" i="3" s="1"/>
  <c r="BA18" i="3"/>
  <c r="BD18" i="3" s="1"/>
  <c r="BE18" i="3" s="1"/>
  <c r="BB17" i="3"/>
  <c r="BC17" i="3" s="1"/>
  <c r="N16" i="3"/>
  <c r="N17" i="3" s="1"/>
  <c r="AB18" i="3"/>
  <c r="AE18" i="3" s="1"/>
  <c r="AF18" i="3" s="1"/>
  <c r="AC17" i="3"/>
  <c r="AD17" i="3" s="1"/>
  <c r="AQ18" i="3"/>
  <c r="AT18" i="3" s="1"/>
  <c r="AU18" i="3" s="1"/>
  <c r="AR17" i="3"/>
  <c r="AS17" i="3" s="1"/>
  <c r="AG15" i="2"/>
  <c r="N16" i="2"/>
  <c r="P15" i="2"/>
  <c r="Q15" i="2" s="1"/>
  <c r="O15" i="2"/>
  <c r="H167" i="4"/>
  <c r="F168" i="4"/>
  <c r="G168" i="4" s="1"/>
  <c r="AA43" i="4"/>
  <c r="Z44" i="4" s="1"/>
  <c r="Y43" i="4"/>
  <c r="X44" i="4" s="1"/>
  <c r="W43" i="4"/>
  <c r="V44" i="4" s="1"/>
  <c r="U44" i="4"/>
  <c r="T45" i="4" s="1"/>
  <c r="S43" i="4"/>
  <c r="R44" i="4" s="1"/>
  <c r="Q43" i="4"/>
  <c r="P44" i="4" s="1"/>
  <c r="O44" i="4"/>
  <c r="N45" i="4" s="1"/>
  <c r="M43" i="4"/>
  <c r="L44" i="4" s="1"/>
  <c r="K40" i="4"/>
  <c r="J41" i="4" s="1"/>
  <c r="F142" i="2"/>
  <c r="H141" i="2"/>
  <c r="I141" i="2" s="1"/>
  <c r="G141" i="2"/>
  <c r="AE15" i="2"/>
  <c r="AD16" i="2"/>
  <c r="AF16" i="2" s="1"/>
  <c r="AG16" i="2" s="1"/>
  <c r="R16" i="2"/>
  <c r="T16" i="2" s="1"/>
  <c r="U16" i="2" s="1"/>
  <c r="S15" i="2"/>
  <c r="AM15" i="2"/>
  <c r="AL16" i="2"/>
  <c r="AN16" i="2" s="1"/>
  <c r="AO16" i="2" s="1"/>
  <c r="AI15" i="2"/>
  <c r="AH16" i="2"/>
  <c r="AJ16" i="2" s="1"/>
  <c r="AK16" i="2" s="1"/>
  <c r="AQ15" i="2"/>
  <c r="AP16" i="2"/>
  <c r="AR16" i="2" s="1"/>
  <c r="AS16" i="2" s="1"/>
  <c r="K15" i="2"/>
  <c r="J16" i="2"/>
  <c r="L16" i="2" s="1"/>
  <c r="M16" i="2" s="1"/>
  <c r="AC18" i="3" l="1"/>
  <c r="AD18" i="3" s="1"/>
  <c r="AB19" i="3"/>
  <c r="AE19" i="3" s="1"/>
  <c r="AF19" i="3" s="1"/>
  <c r="AG19" i="3"/>
  <c r="AJ19" i="3" s="1"/>
  <c r="AK19" i="3" s="1"/>
  <c r="AH18" i="3"/>
  <c r="AI18" i="3" s="1"/>
  <c r="AW17" i="3"/>
  <c r="AX17" i="3" s="1"/>
  <c r="AV18" i="3"/>
  <c r="AY18" i="3" s="1"/>
  <c r="AZ18" i="3" s="1"/>
  <c r="R19" i="3"/>
  <c r="U19" i="3" s="1"/>
  <c r="V19" i="3" s="1"/>
  <c r="S18" i="3"/>
  <c r="T18" i="3" s="1"/>
  <c r="AL19" i="3"/>
  <c r="AO19" i="3" s="1"/>
  <c r="AP19" i="3" s="1"/>
  <c r="AM18" i="3"/>
  <c r="AN18" i="3" s="1"/>
  <c r="AQ19" i="3"/>
  <c r="AT19" i="3" s="1"/>
  <c r="AU19" i="3" s="1"/>
  <c r="AR18" i="3"/>
  <c r="AS18" i="3" s="1"/>
  <c r="O16" i="3"/>
  <c r="O17" i="3" s="1"/>
  <c r="W18" i="3"/>
  <c r="Z18" i="3" s="1"/>
  <c r="AA18" i="3" s="1"/>
  <c r="X17" i="3"/>
  <c r="Y17" i="3" s="1"/>
  <c r="BA19" i="3"/>
  <c r="BD19" i="3" s="1"/>
  <c r="BE19" i="3" s="1"/>
  <c r="BB18" i="3"/>
  <c r="BC18" i="3" s="1"/>
  <c r="M18" i="3"/>
  <c r="N18" i="3" s="1"/>
  <c r="P17" i="3"/>
  <c r="Q17" i="3" s="1"/>
  <c r="O16" i="2"/>
  <c r="N17" i="2"/>
  <c r="P16" i="2"/>
  <c r="Q16" i="2" s="1"/>
  <c r="F169" i="4"/>
  <c r="G169" i="4" s="1"/>
  <c r="H168" i="4"/>
  <c r="AA44" i="4"/>
  <c r="Z45" i="4" s="1"/>
  <c r="Y44" i="4"/>
  <c r="X45" i="4" s="1"/>
  <c r="W44" i="4"/>
  <c r="V45" i="4" s="1"/>
  <c r="U45" i="4"/>
  <c r="T46" i="4" s="1"/>
  <c r="S44" i="4"/>
  <c r="R45" i="4" s="1"/>
  <c r="Q44" i="4"/>
  <c r="P45" i="4" s="1"/>
  <c r="O45" i="4"/>
  <c r="N46" i="4" s="1"/>
  <c r="M44" i="4"/>
  <c r="L45" i="4" s="1"/>
  <c r="K41" i="4"/>
  <c r="J42" i="4" s="1"/>
  <c r="G142" i="2"/>
  <c r="F143" i="2"/>
  <c r="H142" i="2"/>
  <c r="I142" i="2" s="1"/>
  <c r="AH17" i="2"/>
  <c r="AJ17" i="2" s="1"/>
  <c r="AK17" i="2" s="1"/>
  <c r="AI16" i="2"/>
  <c r="R17" i="2"/>
  <c r="T17" i="2" s="1"/>
  <c r="U17" i="2" s="1"/>
  <c r="S16" i="2"/>
  <c r="AP17" i="2"/>
  <c r="AR17" i="2" s="1"/>
  <c r="AS17" i="2" s="1"/>
  <c r="AQ16" i="2"/>
  <c r="AL17" i="2"/>
  <c r="AN17" i="2" s="1"/>
  <c r="AO17" i="2" s="1"/>
  <c r="AM16" i="2"/>
  <c r="AE16" i="2"/>
  <c r="AD17" i="2"/>
  <c r="AF17" i="2" s="1"/>
  <c r="AG17" i="2" s="1"/>
  <c r="K16" i="2"/>
  <c r="J17" i="2"/>
  <c r="L17" i="2" s="1"/>
  <c r="M17" i="2" s="1"/>
  <c r="W19" i="3" l="1"/>
  <c r="Z19" i="3" s="1"/>
  <c r="AA19" i="3" s="1"/>
  <c r="X18" i="3"/>
  <c r="Y18" i="3" s="1"/>
  <c r="AG20" i="3"/>
  <c r="AJ20" i="3" s="1"/>
  <c r="AK20" i="3" s="1"/>
  <c r="AH19" i="3"/>
  <c r="AI19" i="3" s="1"/>
  <c r="M19" i="3"/>
  <c r="P18" i="3"/>
  <c r="Q18" i="3" s="1"/>
  <c r="O18" i="3"/>
  <c r="AM19" i="3"/>
  <c r="AN19" i="3" s="1"/>
  <c r="AL20" i="3"/>
  <c r="AO20" i="3" s="1"/>
  <c r="AP20" i="3" s="1"/>
  <c r="AV19" i="3"/>
  <c r="AY19" i="3" s="1"/>
  <c r="AZ19" i="3" s="1"/>
  <c r="AW18" i="3"/>
  <c r="AX18" i="3" s="1"/>
  <c r="AC19" i="3"/>
  <c r="AD19" i="3" s="1"/>
  <c r="AB20" i="3"/>
  <c r="AE20" i="3" s="1"/>
  <c r="AF20" i="3" s="1"/>
  <c r="BA20" i="3"/>
  <c r="BD20" i="3" s="1"/>
  <c r="BE20" i="3" s="1"/>
  <c r="BB19" i="3"/>
  <c r="BC19" i="3" s="1"/>
  <c r="AR19" i="3"/>
  <c r="AS19" i="3" s="1"/>
  <c r="AQ20" i="3"/>
  <c r="AT20" i="3" s="1"/>
  <c r="AU20" i="3" s="1"/>
  <c r="R20" i="3"/>
  <c r="U20" i="3" s="1"/>
  <c r="V20" i="3" s="1"/>
  <c r="S19" i="3"/>
  <c r="T19" i="3" s="1"/>
  <c r="O17" i="2"/>
  <c r="N18" i="2"/>
  <c r="P17" i="2"/>
  <c r="Q17" i="2" s="1"/>
  <c r="H169" i="4"/>
  <c r="F170" i="4"/>
  <c r="G170" i="4" s="1"/>
  <c r="AA45" i="4"/>
  <c r="Z46" i="4" s="1"/>
  <c r="Y45" i="4"/>
  <c r="X46" i="4" s="1"/>
  <c r="W45" i="4"/>
  <c r="V46" i="4" s="1"/>
  <c r="U46" i="4"/>
  <c r="T47" i="4" s="1"/>
  <c r="S45" i="4"/>
  <c r="R46" i="4" s="1"/>
  <c r="Q45" i="4"/>
  <c r="P46" i="4" s="1"/>
  <c r="O46" i="4"/>
  <c r="N47" i="4" s="1"/>
  <c r="M45" i="4"/>
  <c r="L46" i="4" s="1"/>
  <c r="K42" i="4"/>
  <c r="J43" i="4" s="1"/>
  <c r="G143" i="2"/>
  <c r="F144" i="2"/>
  <c r="G144" i="2" s="1"/>
  <c r="H143" i="2"/>
  <c r="I143" i="2" s="1"/>
  <c r="AL18" i="2"/>
  <c r="AN18" i="2" s="1"/>
  <c r="AO18" i="2" s="1"/>
  <c r="AM17" i="2"/>
  <c r="R18" i="2"/>
  <c r="T18" i="2" s="1"/>
  <c r="U18" i="2" s="1"/>
  <c r="S17" i="2"/>
  <c r="AD18" i="2"/>
  <c r="AF18" i="2" s="1"/>
  <c r="AG18" i="2" s="1"/>
  <c r="AE17" i="2"/>
  <c r="AQ17" i="2"/>
  <c r="AP18" i="2"/>
  <c r="AR18" i="2" s="1"/>
  <c r="AS18" i="2" s="1"/>
  <c r="AH18" i="2"/>
  <c r="AJ18" i="2" s="1"/>
  <c r="AK18" i="2" s="1"/>
  <c r="AI17" i="2"/>
  <c r="J18" i="2"/>
  <c r="K17" i="2"/>
  <c r="BA21" i="3" l="1"/>
  <c r="BD21" i="3" s="1"/>
  <c r="BE21" i="3" s="1"/>
  <c r="BB20" i="3"/>
  <c r="BC20" i="3" s="1"/>
  <c r="AV20" i="3"/>
  <c r="AY20" i="3" s="1"/>
  <c r="AZ20" i="3" s="1"/>
  <c r="AW19" i="3"/>
  <c r="AX19" i="3" s="1"/>
  <c r="AB21" i="3"/>
  <c r="AE21" i="3" s="1"/>
  <c r="AF21" i="3" s="1"/>
  <c r="AC20" i="3"/>
  <c r="AD20" i="3" s="1"/>
  <c r="AM20" i="3"/>
  <c r="AN20" i="3" s="1"/>
  <c r="AL21" i="3"/>
  <c r="AO21" i="3" s="1"/>
  <c r="AP21" i="3" s="1"/>
  <c r="M20" i="3"/>
  <c r="P19" i="3"/>
  <c r="Q19" i="3" s="1"/>
  <c r="X19" i="3"/>
  <c r="Y19" i="3" s="1"/>
  <c r="W20" i="3"/>
  <c r="Z20" i="3" s="1"/>
  <c r="AA20" i="3" s="1"/>
  <c r="S20" i="3"/>
  <c r="T20" i="3" s="1"/>
  <c r="R21" i="3"/>
  <c r="U21" i="3" s="1"/>
  <c r="V21" i="3" s="1"/>
  <c r="AR20" i="3"/>
  <c r="AS20" i="3" s="1"/>
  <c r="AQ21" i="3"/>
  <c r="AT21" i="3" s="1"/>
  <c r="AU21" i="3" s="1"/>
  <c r="AH20" i="3"/>
  <c r="AI20" i="3" s="1"/>
  <c r="AG21" i="3"/>
  <c r="AJ21" i="3" s="1"/>
  <c r="AK21" i="3" s="1"/>
  <c r="N19" i="3"/>
  <c r="N19" i="2"/>
  <c r="P18" i="2"/>
  <c r="Q18" i="2" s="1"/>
  <c r="J19" i="2"/>
  <c r="L19" i="2" s="1"/>
  <c r="M19" i="2" s="1"/>
  <c r="L18" i="2"/>
  <c r="M18" i="2" s="1"/>
  <c r="O18" i="2"/>
  <c r="O19" i="2" s="1"/>
  <c r="H170" i="4"/>
  <c r="F171" i="4"/>
  <c r="G171" i="4" s="1"/>
  <c r="AA46" i="4"/>
  <c r="Z47" i="4" s="1"/>
  <c r="Y46" i="4"/>
  <c r="X47" i="4" s="1"/>
  <c r="W46" i="4"/>
  <c r="V47" i="4" s="1"/>
  <c r="U47" i="4"/>
  <c r="T48" i="4" s="1"/>
  <c r="S46" i="4"/>
  <c r="R47" i="4" s="1"/>
  <c r="Q46" i="4"/>
  <c r="P47" i="4" s="1"/>
  <c r="O47" i="4"/>
  <c r="N48" i="4" s="1"/>
  <c r="M46" i="4"/>
  <c r="L47" i="4" s="1"/>
  <c r="K43" i="4"/>
  <c r="J44" i="4" s="1"/>
  <c r="F145" i="2"/>
  <c r="H144" i="2"/>
  <c r="I144" i="2" s="1"/>
  <c r="R19" i="2"/>
  <c r="T19" i="2" s="1"/>
  <c r="U19" i="2" s="1"/>
  <c r="S18" i="2"/>
  <c r="AP19" i="2"/>
  <c r="AR19" i="2" s="1"/>
  <c r="AS19" i="2" s="1"/>
  <c r="AQ18" i="2"/>
  <c r="AH19" i="2"/>
  <c r="AJ19" i="2" s="1"/>
  <c r="AK19" i="2" s="1"/>
  <c r="AI18" i="2"/>
  <c r="AE18" i="2"/>
  <c r="AD19" i="2"/>
  <c r="AF19" i="2" s="1"/>
  <c r="AG19" i="2" s="1"/>
  <c r="AM18" i="2"/>
  <c r="AL19" i="2"/>
  <c r="AN19" i="2" s="1"/>
  <c r="AO19" i="2" s="1"/>
  <c r="K18" i="2"/>
  <c r="J20" i="2"/>
  <c r="L20" i="2" s="1"/>
  <c r="M20" i="2" s="1"/>
  <c r="N20" i="3" l="1"/>
  <c r="AQ22" i="3"/>
  <c r="AT22" i="3" s="1"/>
  <c r="AU22" i="3" s="1"/>
  <c r="AR21" i="3"/>
  <c r="AS21" i="3" s="1"/>
  <c r="AW20" i="3"/>
  <c r="AX20" i="3" s="1"/>
  <c r="AV21" i="3"/>
  <c r="AY21" i="3" s="1"/>
  <c r="AZ21" i="3" s="1"/>
  <c r="AG22" i="3"/>
  <c r="AJ22" i="3" s="1"/>
  <c r="AK22" i="3" s="1"/>
  <c r="AH21" i="3"/>
  <c r="AI21" i="3" s="1"/>
  <c r="R22" i="3"/>
  <c r="U22" i="3" s="1"/>
  <c r="V22" i="3" s="1"/>
  <c r="S21" i="3"/>
  <c r="T21" i="3" s="1"/>
  <c r="M21" i="3"/>
  <c r="P20" i="3"/>
  <c r="Q20" i="3" s="1"/>
  <c r="AB22" i="3"/>
  <c r="AE22" i="3" s="1"/>
  <c r="AF22" i="3" s="1"/>
  <c r="AC21" i="3"/>
  <c r="AD21" i="3" s="1"/>
  <c r="BA22" i="3"/>
  <c r="BD22" i="3" s="1"/>
  <c r="BE22" i="3" s="1"/>
  <c r="BB21" i="3"/>
  <c r="BC21" i="3" s="1"/>
  <c r="O19" i="3"/>
  <c r="W21" i="3"/>
  <c r="Z21" i="3" s="1"/>
  <c r="AA21" i="3" s="1"/>
  <c r="X20" i="3"/>
  <c r="Y20" i="3" s="1"/>
  <c r="AM21" i="3"/>
  <c r="AN21" i="3" s="1"/>
  <c r="AL22" i="3"/>
  <c r="AO22" i="3" s="1"/>
  <c r="AP22" i="3" s="1"/>
  <c r="N20" i="2"/>
  <c r="P19" i="2"/>
  <c r="Q19" i="2" s="1"/>
  <c r="F172" i="4"/>
  <c r="G172" i="4" s="1"/>
  <c r="H171" i="4"/>
  <c r="AA47" i="4"/>
  <c r="Z48" i="4" s="1"/>
  <c r="Y47" i="4"/>
  <c r="X48" i="4" s="1"/>
  <c r="W47" i="4"/>
  <c r="V48" i="4" s="1"/>
  <c r="U48" i="4"/>
  <c r="T49" i="4" s="1"/>
  <c r="S47" i="4"/>
  <c r="R48" i="4" s="1"/>
  <c r="Q47" i="4"/>
  <c r="P48" i="4" s="1"/>
  <c r="O48" i="4"/>
  <c r="N49" i="4" s="1"/>
  <c r="M47" i="4"/>
  <c r="L48" i="4" s="1"/>
  <c r="K44" i="4"/>
  <c r="J45" i="4" s="1"/>
  <c r="F146" i="2"/>
  <c r="H145" i="2"/>
  <c r="I145" i="2" s="1"/>
  <c r="G145" i="2"/>
  <c r="AE19" i="2"/>
  <c r="AD20" i="2"/>
  <c r="AF20" i="2" s="1"/>
  <c r="AG20" i="2" s="1"/>
  <c r="AQ19" i="2"/>
  <c r="AP20" i="2"/>
  <c r="AR20" i="2" s="1"/>
  <c r="AS20" i="2" s="1"/>
  <c r="AM19" i="2"/>
  <c r="AL20" i="2"/>
  <c r="AN20" i="2" s="1"/>
  <c r="AO20" i="2" s="1"/>
  <c r="AH20" i="2"/>
  <c r="AJ20" i="2" s="1"/>
  <c r="AK20" i="2" s="1"/>
  <c r="AI19" i="2"/>
  <c r="S19" i="2"/>
  <c r="R20" i="2"/>
  <c r="T20" i="2" s="1"/>
  <c r="U20" i="2" s="1"/>
  <c r="K19" i="2"/>
  <c r="K20" i="2" s="1"/>
  <c r="J21" i="2"/>
  <c r="L21" i="2" s="1"/>
  <c r="M21" i="2" s="1"/>
  <c r="O20" i="3" l="1"/>
  <c r="AL23" i="3"/>
  <c r="AO23" i="3" s="1"/>
  <c r="AP23" i="3" s="1"/>
  <c r="AM22" i="3"/>
  <c r="AN22" i="3" s="1"/>
  <c r="AW21" i="3"/>
  <c r="AX21" i="3" s="1"/>
  <c r="AV22" i="3"/>
  <c r="AY22" i="3" s="1"/>
  <c r="AZ22" i="3" s="1"/>
  <c r="AB23" i="3"/>
  <c r="AE23" i="3" s="1"/>
  <c r="AF23" i="3" s="1"/>
  <c r="AC22" i="3"/>
  <c r="AD22" i="3" s="1"/>
  <c r="R23" i="3"/>
  <c r="U23" i="3" s="1"/>
  <c r="V23" i="3" s="1"/>
  <c r="S22" i="3"/>
  <c r="T22" i="3" s="1"/>
  <c r="AQ23" i="3"/>
  <c r="AT23" i="3" s="1"/>
  <c r="AU23" i="3" s="1"/>
  <c r="AR22" i="3"/>
  <c r="AS22" i="3" s="1"/>
  <c r="W22" i="3"/>
  <c r="Z22" i="3" s="1"/>
  <c r="AA22" i="3" s="1"/>
  <c r="X21" i="3"/>
  <c r="Y21" i="3" s="1"/>
  <c r="BA23" i="3"/>
  <c r="BD23" i="3" s="1"/>
  <c r="BE23" i="3" s="1"/>
  <c r="BB22" i="3"/>
  <c r="BC22" i="3" s="1"/>
  <c r="M22" i="3"/>
  <c r="P21" i="3"/>
  <c r="Q21" i="3" s="1"/>
  <c r="AG23" i="3"/>
  <c r="AJ23" i="3" s="1"/>
  <c r="AK23" i="3" s="1"/>
  <c r="AH22" i="3"/>
  <c r="AI22" i="3" s="1"/>
  <c r="N21" i="3"/>
  <c r="N22" i="3" s="1"/>
  <c r="N21" i="2"/>
  <c r="P20" i="2"/>
  <c r="Q20" i="2" s="1"/>
  <c r="O20" i="2"/>
  <c r="F173" i="4"/>
  <c r="G173" i="4" s="1"/>
  <c r="H172" i="4"/>
  <c r="AA48" i="4"/>
  <c r="Z49" i="4" s="1"/>
  <c r="Y48" i="4"/>
  <c r="X49" i="4" s="1"/>
  <c r="W48" i="4"/>
  <c r="V49" i="4" s="1"/>
  <c r="U49" i="4"/>
  <c r="T50" i="4" s="1"/>
  <c r="S48" i="4"/>
  <c r="R49" i="4" s="1"/>
  <c r="Q48" i="4"/>
  <c r="P49" i="4" s="1"/>
  <c r="O49" i="4"/>
  <c r="N50" i="4" s="1"/>
  <c r="M48" i="4"/>
  <c r="L49" i="4" s="1"/>
  <c r="K45" i="4"/>
  <c r="J46" i="4" s="1"/>
  <c r="G146" i="2"/>
  <c r="F147" i="2"/>
  <c r="H146" i="2"/>
  <c r="I146" i="2" s="1"/>
  <c r="AP21" i="2"/>
  <c r="AR21" i="2" s="1"/>
  <c r="AS21" i="2" s="1"/>
  <c r="AQ20" i="2"/>
  <c r="AH21" i="2"/>
  <c r="AJ21" i="2" s="1"/>
  <c r="AK21" i="2" s="1"/>
  <c r="AI20" i="2"/>
  <c r="S20" i="2"/>
  <c r="R21" i="2"/>
  <c r="T21" i="2" s="1"/>
  <c r="U21" i="2" s="1"/>
  <c r="AL21" i="2"/>
  <c r="AN21" i="2" s="1"/>
  <c r="AO21" i="2" s="1"/>
  <c r="AM20" i="2"/>
  <c r="AD21" i="2"/>
  <c r="AF21" i="2" s="1"/>
  <c r="AG21" i="2" s="1"/>
  <c r="AE20" i="2"/>
  <c r="K21" i="2"/>
  <c r="J22" i="2"/>
  <c r="L22" i="2" s="1"/>
  <c r="M22" i="2" s="1"/>
  <c r="AR23" i="3" l="1"/>
  <c r="AS23" i="3" s="1"/>
  <c r="AQ24" i="3"/>
  <c r="AT24" i="3" s="1"/>
  <c r="AU24" i="3" s="1"/>
  <c r="AC23" i="3"/>
  <c r="AD23" i="3" s="1"/>
  <c r="AB24" i="3"/>
  <c r="AE24" i="3" s="1"/>
  <c r="AF24" i="3" s="1"/>
  <c r="M23" i="3"/>
  <c r="N23" i="3" s="1"/>
  <c r="P22" i="3"/>
  <c r="Q22" i="3" s="1"/>
  <c r="X22" i="3"/>
  <c r="Y22" i="3" s="1"/>
  <c r="W23" i="3"/>
  <c r="Z23" i="3" s="1"/>
  <c r="AA23" i="3" s="1"/>
  <c r="O21" i="3"/>
  <c r="O22" i="3" s="1"/>
  <c r="S23" i="3"/>
  <c r="T23" i="3" s="1"/>
  <c r="R24" i="3"/>
  <c r="U24" i="3" s="1"/>
  <c r="V24" i="3" s="1"/>
  <c r="AH23" i="3"/>
  <c r="AI23" i="3" s="1"/>
  <c r="AG24" i="3"/>
  <c r="AJ24" i="3" s="1"/>
  <c r="AK24" i="3" s="1"/>
  <c r="BA24" i="3"/>
  <c r="BD24" i="3" s="1"/>
  <c r="BE24" i="3" s="1"/>
  <c r="BB23" i="3"/>
  <c r="BC23" i="3" s="1"/>
  <c r="AW22" i="3"/>
  <c r="AX22" i="3" s="1"/>
  <c r="AV23" i="3"/>
  <c r="AY23" i="3" s="1"/>
  <c r="AZ23" i="3" s="1"/>
  <c r="AL24" i="3"/>
  <c r="AO24" i="3" s="1"/>
  <c r="AP24" i="3" s="1"/>
  <c r="AM23" i="3"/>
  <c r="AN23" i="3" s="1"/>
  <c r="O21" i="2"/>
  <c r="N22" i="2"/>
  <c r="P21" i="2"/>
  <c r="Q21" i="2" s="1"/>
  <c r="H173" i="4"/>
  <c r="F174" i="4"/>
  <c r="G174" i="4" s="1"/>
  <c r="AA49" i="4"/>
  <c r="Z50" i="4" s="1"/>
  <c r="Y49" i="4"/>
  <c r="X50" i="4" s="1"/>
  <c r="W49" i="4"/>
  <c r="V50" i="4" s="1"/>
  <c r="U50" i="4"/>
  <c r="T51" i="4" s="1"/>
  <c r="S49" i="4"/>
  <c r="R50" i="4" s="1"/>
  <c r="Q49" i="4"/>
  <c r="P50" i="4" s="1"/>
  <c r="O50" i="4"/>
  <c r="N51" i="4" s="1"/>
  <c r="M49" i="4"/>
  <c r="L50" i="4" s="1"/>
  <c r="K46" i="4"/>
  <c r="J47" i="4" s="1"/>
  <c r="F148" i="2"/>
  <c r="H147" i="2"/>
  <c r="I147" i="2" s="1"/>
  <c r="G147" i="2"/>
  <c r="AM21" i="2"/>
  <c r="AL22" i="2"/>
  <c r="AN22" i="2" s="1"/>
  <c r="AO22" i="2" s="1"/>
  <c r="AH22" i="2"/>
  <c r="AJ22" i="2" s="1"/>
  <c r="AK22" i="2" s="1"/>
  <c r="AI21" i="2"/>
  <c r="S21" i="2"/>
  <c r="R22" i="2"/>
  <c r="T22" i="2" s="1"/>
  <c r="U22" i="2" s="1"/>
  <c r="AD22" i="2"/>
  <c r="AF22" i="2" s="1"/>
  <c r="AG22" i="2" s="1"/>
  <c r="AE21" i="2"/>
  <c r="AP22" i="2"/>
  <c r="AR22" i="2" s="1"/>
  <c r="AS22" i="2" s="1"/>
  <c r="AQ21" i="2"/>
  <c r="K22" i="2"/>
  <c r="J23" i="2"/>
  <c r="L23" i="2" s="1"/>
  <c r="M23" i="2" s="1"/>
  <c r="O23" i="3" l="1"/>
  <c r="AB25" i="3"/>
  <c r="AE25" i="3" s="1"/>
  <c r="AF25" i="3" s="1"/>
  <c r="AC24" i="3"/>
  <c r="AD24" i="3" s="1"/>
  <c r="AL25" i="3"/>
  <c r="AO25" i="3" s="1"/>
  <c r="AP25" i="3" s="1"/>
  <c r="AM24" i="3"/>
  <c r="AN24" i="3" s="1"/>
  <c r="BA25" i="3"/>
  <c r="BD25" i="3" s="1"/>
  <c r="BE25" i="3" s="1"/>
  <c r="BB24" i="3"/>
  <c r="BC24" i="3" s="1"/>
  <c r="AW23" i="3"/>
  <c r="AX23" i="3" s="1"/>
  <c r="AV24" i="3"/>
  <c r="AY24" i="3" s="1"/>
  <c r="AZ24" i="3" s="1"/>
  <c r="AH24" i="3"/>
  <c r="AI24" i="3" s="1"/>
  <c r="AG25" i="3"/>
  <c r="AJ25" i="3" s="1"/>
  <c r="AK25" i="3" s="1"/>
  <c r="R25" i="3"/>
  <c r="U25" i="3" s="1"/>
  <c r="V25" i="3" s="1"/>
  <c r="S24" i="3"/>
  <c r="T24" i="3" s="1"/>
  <c r="M24" i="3"/>
  <c r="N24" i="3" s="1"/>
  <c r="P23" i="3"/>
  <c r="Q23" i="3" s="1"/>
  <c r="AR24" i="3"/>
  <c r="AS24" i="3" s="1"/>
  <c r="AQ25" i="3"/>
  <c r="AT25" i="3" s="1"/>
  <c r="AU25" i="3" s="1"/>
  <c r="X23" i="3"/>
  <c r="Y23" i="3" s="1"/>
  <c r="W24" i="3"/>
  <c r="Z24" i="3" s="1"/>
  <c r="AA24" i="3" s="1"/>
  <c r="N23" i="2"/>
  <c r="P22" i="2"/>
  <c r="Q22" i="2" s="1"/>
  <c r="O22" i="2"/>
  <c r="G148" i="2"/>
  <c r="H174" i="4"/>
  <c r="F175" i="4"/>
  <c r="G175" i="4" s="1"/>
  <c r="AA50" i="4"/>
  <c r="Z51" i="4" s="1"/>
  <c r="Y50" i="4"/>
  <c r="X51" i="4" s="1"/>
  <c r="W50" i="4"/>
  <c r="V51" i="4" s="1"/>
  <c r="U51" i="4"/>
  <c r="T52" i="4" s="1"/>
  <c r="S50" i="4"/>
  <c r="R51" i="4" s="1"/>
  <c r="Q50" i="4"/>
  <c r="P51" i="4" s="1"/>
  <c r="O51" i="4"/>
  <c r="N52" i="4" s="1"/>
  <c r="M50" i="4"/>
  <c r="L51" i="4" s="1"/>
  <c r="K47" i="4"/>
  <c r="J48" i="4" s="1"/>
  <c r="F149" i="2"/>
  <c r="H148" i="2"/>
  <c r="I148" i="2" s="1"/>
  <c r="AE22" i="2"/>
  <c r="AD23" i="2"/>
  <c r="AF23" i="2" s="1"/>
  <c r="AG23" i="2" s="1"/>
  <c r="AH23" i="2"/>
  <c r="AJ23" i="2" s="1"/>
  <c r="AK23" i="2" s="1"/>
  <c r="AI22" i="2"/>
  <c r="R23" i="2"/>
  <c r="T23" i="2" s="1"/>
  <c r="U23" i="2" s="1"/>
  <c r="S22" i="2"/>
  <c r="AM22" i="2"/>
  <c r="AL23" i="2"/>
  <c r="AN23" i="2" s="1"/>
  <c r="AO23" i="2" s="1"/>
  <c r="AP23" i="2"/>
  <c r="AR23" i="2" s="1"/>
  <c r="AS23" i="2" s="1"/>
  <c r="AQ22" i="2"/>
  <c r="K23" i="2"/>
  <c r="J24" i="2"/>
  <c r="L24" i="2" s="1"/>
  <c r="M24" i="2" s="1"/>
  <c r="AW24" i="3" l="1"/>
  <c r="AX24" i="3" s="1"/>
  <c r="AV25" i="3"/>
  <c r="AY25" i="3" s="1"/>
  <c r="AZ25" i="3" s="1"/>
  <c r="AM25" i="3"/>
  <c r="AN25" i="3" s="1"/>
  <c r="AL26" i="3"/>
  <c r="AO26" i="3" s="1"/>
  <c r="AP26" i="3" s="1"/>
  <c r="W25" i="3"/>
  <c r="Z25" i="3" s="1"/>
  <c r="AA25" i="3" s="1"/>
  <c r="X24" i="3"/>
  <c r="Y24" i="3" s="1"/>
  <c r="R26" i="3"/>
  <c r="U26" i="3" s="1"/>
  <c r="V26" i="3" s="1"/>
  <c r="S25" i="3"/>
  <c r="T25" i="3" s="1"/>
  <c r="M25" i="3"/>
  <c r="P24" i="3"/>
  <c r="Q24" i="3" s="1"/>
  <c r="AH25" i="3"/>
  <c r="AI25" i="3" s="1"/>
  <c r="AG26" i="3"/>
  <c r="AJ26" i="3" s="1"/>
  <c r="AK26" i="3" s="1"/>
  <c r="O24" i="3"/>
  <c r="BA26" i="3"/>
  <c r="BD26" i="3" s="1"/>
  <c r="BE26" i="3" s="1"/>
  <c r="BB25" i="3"/>
  <c r="BC25" i="3" s="1"/>
  <c r="AB26" i="3"/>
  <c r="AE26" i="3" s="1"/>
  <c r="AF26" i="3" s="1"/>
  <c r="AC25" i="3"/>
  <c r="AD25" i="3" s="1"/>
  <c r="AQ26" i="3"/>
  <c r="AT26" i="3" s="1"/>
  <c r="AU26" i="3" s="1"/>
  <c r="AR25" i="3"/>
  <c r="AS25" i="3" s="1"/>
  <c r="O23" i="2"/>
  <c r="N24" i="2"/>
  <c r="P23" i="2"/>
  <c r="Q23" i="2" s="1"/>
  <c r="H175" i="4"/>
  <c r="F176" i="4"/>
  <c r="G176" i="4" s="1"/>
  <c r="AA51" i="4"/>
  <c r="Z52" i="4" s="1"/>
  <c r="Y51" i="4"/>
  <c r="X52" i="4" s="1"/>
  <c r="W51" i="4"/>
  <c r="V52" i="4" s="1"/>
  <c r="U52" i="4"/>
  <c r="T53" i="4" s="1"/>
  <c r="S51" i="4"/>
  <c r="R52" i="4" s="1"/>
  <c r="Q51" i="4"/>
  <c r="P52" i="4" s="1"/>
  <c r="O52" i="4"/>
  <c r="N53" i="4" s="1"/>
  <c r="M51" i="4"/>
  <c r="L52" i="4" s="1"/>
  <c r="K48" i="4"/>
  <c r="J49" i="4" s="1"/>
  <c r="F150" i="2"/>
  <c r="H149" i="2"/>
  <c r="I149" i="2" s="1"/>
  <c r="G149" i="2"/>
  <c r="AL24" i="2"/>
  <c r="AN24" i="2" s="1"/>
  <c r="AO24" i="2" s="1"/>
  <c r="AM23" i="2"/>
  <c r="AQ23" i="2"/>
  <c r="AP24" i="2"/>
  <c r="AR24" i="2" s="1"/>
  <c r="AS24" i="2" s="1"/>
  <c r="AI23" i="2"/>
  <c r="AH24" i="2"/>
  <c r="AJ24" i="2" s="1"/>
  <c r="AK24" i="2" s="1"/>
  <c r="R24" i="2"/>
  <c r="T24" i="2" s="1"/>
  <c r="U24" i="2" s="1"/>
  <c r="S23" i="2"/>
  <c r="AE23" i="2"/>
  <c r="AD24" i="2"/>
  <c r="AF24" i="2" s="1"/>
  <c r="AG24" i="2" s="1"/>
  <c r="J25" i="2"/>
  <c r="L25" i="2" s="1"/>
  <c r="M25" i="2" s="1"/>
  <c r="K24" i="2"/>
  <c r="M26" i="3" l="1"/>
  <c r="P25" i="3"/>
  <c r="Q25" i="3" s="1"/>
  <c r="W26" i="3"/>
  <c r="Z26" i="3" s="1"/>
  <c r="AA26" i="3" s="1"/>
  <c r="X25" i="3"/>
  <c r="Y25" i="3" s="1"/>
  <c r="AB27" i="3"/>
  <c r="AE27" i="3" s="1"/>
  <c r="AF27" i="3" s="1"/>
  <c r="AC26" i="3"/>
  <c r="AD26" i="3" s="1"/>
  <c r="AH26" i="3"/>
  <c r="AI26" i="3" s="1"/>
  <c r="AG27" i="3"/>
  <c r="AJ27" i="3" s="1"/>
  <c r="AK27" i="3" s="1"/>
  <c r="AL27" i="3"/>
  <c r="AO27" i="3" s="1"/>
  <c r="AP27" i="3" s="1"/>
  <c r="AM26" i="3"/>
  <c r="AN26" i="3" s="1"/>
  <c r="AV26" i="3"/>
  <c r="AY26" i="3" s="1"/>
  <c r="AZ26" i="3" s="1"/>
  <c r="AW25" i="3"/>
  <c r="AX25" i="3" s="1"/>
  <c r="R27" i="3"/>
  <c r="U27" i="3" s="1"/>
  <c r="V27" i="3" s="1"/>
  <c r="S26" i="3"/>
  <c r="T26" i="3" s="1"/>
  <c r="AQ27" i="3"/>
  <c r="AT27" i="3" s="1"/>
  <c r="AU27" i="3" s="1"/>
  <c r="AR26" i="3"/>
  <c r="AS26" i="3" s="1"/>
  <c r="BA27" i="3"/>
  <c r="BD27" i="3" s="1"/>
  <c r="BE27" i="3" s="1"/>
  <c r="BB26" i="3"/>
  <c r="BC26" i="3" s="1"/>
  <c r="N25" i="3"/>
  <c r="N26" i="3" s="1"/>
  <c r="O24" i="2"/>
  <c r="N25" i="2"/>
  <c r="O25" i="2" s="1"/>
  <c r="P24" i="2"/>
  <c r="Q24" i="2" s="1"/>
  <c r="G150" i="2"/>
  <c r="F177" i="4"/>
  <c r="G177" i="4" s="1"/>
  <c r="H176" i="4"/>
  <c r="AA52" i="4"/>
  <c r="Z53" i="4" s="1"/>
  <c r="Y52" i="4"/>
  <c r="X53" i="4" s="1"/>
  <c r="W52" i="4"/>
  <c r="V53" i="4" s="1"/>
  <c r="U53" i="4"/>
  <c r="T54" i="4" s="1"/>
  <c r="S52" i="4"/>
  <c r="R53" i="4" s="1"/>
  <c r="Q52" i="4"/>
  <c r="P53" i="4" s="1"/>
  <c r="O53" i="4"/>
  <c r="N54" i="4" s="1"/>
  <c r="M52" i="4"/>
  <c r="L53" i="4" s="1"/>
  <c r="K49" i="4"/>
  <c r="J50" i="4" s="1"/>
  <c r="F151" i="2"/>
  <c r="H150" i="2"/>
  <c r="I150" i="2" s="1"/>
  <c r="AP25" i="2"/>
  <c r="AR25" i="2" s="1"/>
  <c r="AS25" i="2" s="1"/>
  <c r="AQ24" i="2"/>
  <c r="R25" i="2"/>
  <c r="T25" i="2" s="1"/>
  <c r="U25" i="2" s="1"/>
  <c r="S24" i="2"/>
  <c r="AD25" i="2"/>
  <c r="AF25" i="2" s="1"/>
  <c r="AG25" i="2" s="1"/>
  <c r="AE24" i="2"/>
  <c r="AH25" i="2"/>
  <c r="AJ25" i="2" s="1"/>
  <c r="AK25" i="2" s="1"/>
  <c r="AI24" i="2"/>
  <c r="AL25" i="2"/>
  <c r="AN25" i="2" s="1"/>
  <c r="AO25" i="2" s="1"/>
  <c r="AM24" i="2"/>
  <c r="J26" i="2"/>
  <c r="L26" i="2" s="1"/>
  <c r="M26" i="2" s="1"/>
  <c r="K25" i="2"/>
  <c r="AR27" i="3" l="1"/>
  <c r="AS27" i="3" s="1"/>
  <c r="AQ28" i="3"/>
  <c r="AT28" i="3" s="1"/>
  <c r="AU28" i="3" s="1"/>
  <c r="AV27" i="3"/>
  <c r="AY27" i="3" s="1"/>
  <c r="AZ27" i="3" s="1"/>
  <c r="AW26" i="3"/>
  <c r="AX26" i="3" s="1"/>
  <c r="M27" i="3"/>
  <c r="P26" i="3"/>
  <c r="Q26" i="3" s="1"/>
  <c r="BA28" i="3"/>
  <c r="BD28" i="3" s="1"/>
  <c r="BE28" i="3" s="1"/>
  <c r="BB27" i="3"/>
  <c r="BC27" i="3" s="1"/>
  <c r="S27" i="3"/>
  <c r="T27" i="3" s="1"/>
  <c r="R28" i="3"/>
  <c r="U28" i="3" s="1"/>
  <c r="V28" i="3" s="1"/>
  <c r="AL28" i="3"/>
  <c r="AO28" i="3" s="1"/>
  <c r="AP28" i="3" s="1"/>
  <c r="AM27" i="3"/>
  <c r="AN27" i="3" s="1"/>
  <c r="AC27" i="3"/>
  <c r="AD27" i="3" s="1"/>
  <c r="AB28" i="3"/>
  <c r="AE28" i="3" s="1"/>
  <c r="AF28" i="3" s="1"/>
  <c r="O25" i="3"/>
  <c r="O26" i="3" s="1"/>
  <c r="AH27" i="3"/>
  <c r="AI27" i="3" s="1"/>
  <c r="AG28" i="3"/>
  <c r="AJ28" i="3" s="1"/>
  <c r="AK28" i="3" s="1"/>
  <c r="X26" i="3"/>
  <c r="Y26" i="3" s="1"/>
  <c r="W27" i="3"/>
  <c r="Z27" i="3" s="1"/>
  <c r="AA27" i="3" s="1"/>
  <c r="N26" i="2"/>
  <c r="O26" i="2" s="1"/>
  <c r="P25" i="2"/>
  <c r="Q25" i="2" s="1"/>
  <c r="H177" i="4"/>
  <c r="F178" i="4"/>
  <c r="G178" i="4" s="1"/>
  <c r="AA53" i="4"/>
  <c r="Z54" i="4" s="1"/>
  <c r="Y53" i="4"/>
  <c r="X54" i="4" s="1"/>
  <c r="W53" i="4"/>
  <c r="V54" i="4" s="1"/>
  <c r="U54" i="4"/>
  <c r="T55" i="4" s="1"/>
  <c r="S53" i="4"/>
  <c r="R54" i="4" s="1"/>
  <c r="Q53" i="4"/>
  <c r="P54" i="4" s="1"/>
  <c r="O54" i="4"/>
  <c r="N55" i="4" s="1"/>
  <c r="M53" i="4"/>
  <c r="L54" i="4" s="1"/>
  <c r="K50" i="4"/>
  <c r="J51" i="4" s="1"/>
  <c r="F152" i="2"/>
  <c r="H151" i="2"/>
  <c r="I151" i="2" s="1"/>
  <c r="G151" i="2"/>
  <c r="AD26" i="2"/>
  <c r="AF26" i="2" s="1"/>
  <c r="AG26" i="2" s="1"/>
  <c r="AE25" i="2"/>
  <c r="AI25" i="2"/>
  <c r="AH26" i="2"/>
  <c r="AJ26" i="2" s="1"/>
  <c r="AK26" i="2" s="1"/>
  <c r="S25" i="2"/>
  <c r="R26" i="2"/>
  <c r="T26" i="2" s="1"/>
  <c r="U26" i="2" s="1"/>
  <c r="AL26" i="2"/>
  <c r="AN26" i="2" s="1"/>
  <c r="AO26" i="2" s="1"/>
  <c r="AM25" i="2"/>
  <c r="AQ25" i="2"/>
  <c r="AP26" i="2"/>
  <c r="AR26" i="2" s="1"/>
  <c r="AS26" i="2" s="1"/>
  <c r="K26" i="2"/>
  <c r="J27" i="2"/>
  <c r="L27" i="2" s="1"/>
  <c r="M27" i="2" s="1"/>
  <c r="X27" i="3" l="1"/>
  <c r="Y27" i="3" s="1"/>
  <c r="W28" i="3"/>
  <c r="Z28" i="3" s="1"/>
  <c r="AA28" i="3" s="1"/>
  <c r="AH28" i="3"/>
  <c r="AI28" i="3" s="1"/>
  <c r="AG29" i="3"/>
  <c r="AJ29" i="3" s="1"/>
  <c r="AK29" i="3" s="1"/>
  <c r="M28" i="3"/>
  <c r="P27" i="3"/>
  <c r="Q27" i="3" s="1"/>
  <c r="AW27" i="3"/>
  <c r="AX27" i="3" s="1"/>
  <c r="AV28" i="3"/>
  <c r="AY28" i="3" s="1"/>
  <c r="AZ28" i="3" s="1"/>
  <c r="AR28" i="3"/>
  <c r="AS28" i="3" s="1"/>
  <c r="AQ29" i="3"/>
  <c r="AT29" i="3" s="1"/>
  <c r="AU29" i="3" s="1"/>
  <c r="AM28" i="3"/>
  <c r="AN28" i="3" s="1"/>
  <c r="AL29" i="3"/>
  <c r="AO29" i="3" s="1"/>
  <c r="AP29" i="3" s="1"/>
  <c r="BA29" i="3"/>
  <c r="BD29" i="3" s="1"/>
  <c r="BE29" i="3" s="1"/>
  <c r="BB28" i="3"/>
  <c r="BC28" i="3" s="1"/>
  <c r="AB29" i="3"/>
  <c r="AE29" i="3" s="1"/>
  <c r="AF29" i="3" s="1"/>
  <c r="AC28" i="3"/>
  <c r="AD28" i="3" s="1"/>
  <c r="R29" i="3"/>
  <c r="U29" i="3" s="1"/>
  <c r="V29" i="3" s="1"/>
  <c r="S28" i="3"/>
  <c r="T28" i="3" s="1"/>
  <c r="N27" i="3"/>
  <c r="N27" i="2"/>
  <c r="O27" i="2" s="1"/>
  <c r="P26" i="2"/>
  <c r="Q26" i="2" s="1"/>
  <c r="G152" i="2"/>
  <c r="H178" i="4"/>
  <c r="F179" i="4"/>
  <c r="G179" i="4" s="1"/>
  <c r="AA54" i="4"/>
  <c r="Z55" i="4" s="1"/>
  <c r="Y54" i="4"/>
  <c r="X55" i="4" s="1"/>
  <c r="W54" i="4"/>
  <c r="V55" i="4" s="1"/>
  <c r="U55" i="4"/>
  <c r="T56" i="4" s="1"/>
  <c r="S54" i="4"/>
  <c r="R55" i="4" s="1"/>
  <c r="Q54" i="4"/>
  <c r="P55" i="4" s="1"/>
  <c r="O55" i="4"/>
  <c r="N56" i="4" s="1"/>
  <c r="M54" i="4"/>
  <c r="L55" i="4" s="1"/>
  <c r="K51" i="4"/>
  <c r="J52" i="4" s="1"/>
  <c r="F153" i="2"/>
  <c r="H152" i="2"/>
  <c r="I152" i="2" s="1"/>
  <c r="AH27" i="2"/>
  <c r="AJ27" i="2" s="1"/>
  <c r="AK27" i="2" s="1"/>
  <c r="AI26" i="2"/>
  <c r="AL27" i="2"/>
  <c r="AN27" i="2" s="1"/>
  <c r="AO27" i="2" s="1"/>
  <c r="AM26" i="2"/>
  <c r="AP27" i="2"/>
  <c r="AR27" i="2" s="1"/>
  <c r="AS27" i="2" s="1"/>
  <c r="AQ26" i="2"/>
  <c r="R27" i="2"/>
  <c r="T27" i="2" s="1"/>
  <c r="U27" i="2" s="1"/>
  <c r="S26" i="2"/>
  <c r="AD27" i="2"/>
  <c r="AF27" i="2" s="1"/>
  <c r="AG27" i="2" s="1"/>
  <c r="AE26" i="2"/>
  <c r="K27" i="2"/>
  <c r="J28" i="2"/>
  <c r="L28" i="2" s="1"/>
  <c r="M28" i="2" s="1"/>
  <c r="N28" i="3" l="1"/>
  <c r="AB30" i="3"/>
  <c r="AE30" i="3" s="1"/>
  <c r="AF30" i="3" s="1"/>
  <c r="AC29" i="3"/>
  <c r="AD29" i="3" s="1"/>
  <c r="O27" i="3"/>
  <c r="O28" i="3" s="1"/>
  <c r="BA30" i="3"/>
  <c r="BD30" i="3" s="1"/>
  <c r="BE30" i="3" s="1"/>
  <c r="BB29" i="3"/>
  <c r="BC29" i="3" s="1"/>
  <c r="AQ30" i="3"/>
  <c r="AT30" i="3" s="1"/>
  <c r="AU30" i="3" s="1"/>
  <c r="AR29" i="3"/>
  <c r="AS29" i="3" s="1"/>
  <c r="R30" i="3"/>
  <c r="U30" i="3" s="1"/>
  <c r="V30" i="3" s="1"/>
  <c r="S29" i="3"/>
  <c r="T29" i="3" s="1"/>
  <c r="AL30" i="3"/>
  <c r="AO30" i="3" s="1"/>
  <c r="AP30" i="3" s="1"/>
  <c r="AM29" i="3"/>
  <c r="AN29" i="3" s="1"/>
  <c r="W29" i="3"/>
  <c r="Z29" i="3" s="1"/>
  <c r="AA29" i="3" s="1"/>
  <c r="X28" i="3"/>
  <c r="Y28" i="3" s="1"/>
  <c r="M29" i="3"/>
  <c r="P28" i="3"/>
  <c r="Q28" i="3" s="1"/>
  <c r="AW28" i="3"/>
  <c r="AX28" i="3" s="1"/>
  <c r="AV29" i="3"/>
  <c r="AY29" i="3" s="1"/>
  <c r="AZ29" i="3" s="1"/>
  <c r="AG30" i="3"/>
  <c r="AJ30" i="3" s="1"/>
  <c r="AK30" i="3" s="1"/>
  <c r="AH29" i="3"/>
  <c r="AI29" i="3" s="1"/>
  <c r="N28" i="2"/>
  <c r="P27" i="2"/>
  <c r="Q27" i="2" s="1"/>
  <c r="F180" i="4"/>
  <c r="G180" i="4" s="1"/>
  <c r="H179" i="4"/>
  <c r="AA55" i="4"/>
  <c r="Z56" i="4" s="1"/>
  <c r="Y55" i="4"/>
  <c r="X56" i="4" s="1"/>
  <c r="W55" i="4"/>
  <c r="V56" i="4" s="1"/>
  <c r="U56" i="4"/>
  <c r="T57" i="4" s="1"/>
  <c r="S55" i="4"/>
  <c r="R56" i="4" s="1"/>
  <c r="Q55" i="4"/>
  <c r="P56" i="4" s="1"/>
  <c r="O56" i="4"/>
  <c r="N57" i="4" s="1"/>
  <c r="M55" i="4"/>
  <c r="L56" i="4" s="1"/>
  <c r="K52" i="4"/>
  <c r="J53" i="4" s="1"/>
  <c r="F154" i="2"/>
  <c r="H153" i="2"/>
  <c r="I153" i="2" s="1"/>
  <c r="G153" i="2"/>
  <c r="G154" i="2" s="1"/>
  <c r="S27" i="2"/>
  <c r="R28" i="2"/>
  <c r="T28" i="2" s="1"/>
  <c r="U28" i="2" s="1"/>
  <c r="AL28" i="2"/>
  <c r="AN28" i="2" s="1"/>
  <c r="AO28" i="2" s="1"/>
  <c r="AM27" i="2"/>
  <c r="AD28" i="2"/>
  <c r="AF28" i="2" s="1"/>
  <c r="AG28" i="2" s="1"/>
  <c r="AE27" i="2"/>
  <c r="AQ27" i="2"/>
  <c r="AP28" i="2"/>
  <c r="AR28" i="2" s="1"/>
  <c r="AS28" i="2" s="1"/>
  <c r="AH28" i="2"/>
  <c r="AJ28" i="2" s="1"/>
  <c r="AK28" i="2" s="1"/>
  <c r="AI27" i="2"/>
  <c r="J29" i="2"/>
  <c r="L29" i="2" s="1"/>
  <c r="M29" i="2" s="1"/>
  <c r="K28" i="2"/>
  <c r="M30" i="3" l="1"/>
  <c r="P29" i="3"/>
  <c r="Q29" i="3" s="1"/>
  <c r="AV30" i="3"/>
  <c r="AY30" i="3" s="1"/>
  <c r="AZ30" i="3" s="1"/>
  <c r="AW29" i="3"/>
  <c r="AX29" i="3" s="1"/>
  <c r="AL31" i="3"/>
  <c r="AO31" i="3" s="1"/>
  <c r="AP31" i="3" s="1"/>
  <c r="AM30" i="3"/>
  <c r="AN30" i="3" s="1"/>
  <c r="AG31" i="3"/>
  <c r="AJ31" i="3" s="1"/>
  <c r="AK31" i="3" s="1"/>
  <c r="AH30" i="3"/>
  <c r="AI30" i="3" s="1"/>
  <c r="W30" i="3"/>
  <c r="Z30" i="3" s="1"/>
  <c r="AA30" i="3" s="1"/>
  <c r="X29" i="3"/>
  <c r="Y29" i="3" s="1"/>
  <c r="S30" i="3"/>
  <c r="T30" i="3" s="1"/>
  <c r="R31" i="3"/>
  <c r="U31" i="3" s="1"/>
  <c r="V31" i="3" s="1"/>
  <c r="BA31" i="3"/>
  <c r="BD31" i="3" s="1"/>
  <c r="BE31" i="3" s="1"/>
  <c r="BB30" i="3"/>
  <c r="BC30" i="3" s="1"/>
  <c r="AC30" i="3"/>
  <c r="AD30" i="3" s="1"/>
  <c r="AB31" i="3"/>
  <c r="AE31" i="3" s="1"/>
  <c r="AF31" i="3" s="1"/>
  <c r="N29" i="3"/>
  <c r="AQ31" i="3"/>
  <c r="AT31" i="3" s="1"/>
  <c r="AU31" i="3" s="1"/>
  <c r="AR30" i="3"/>
  <c r="AS30" i="3" s="1"/>
  <c r="N29" i="2"/>
  <c r="P28" i="2"/>
  <c r="Q28" i="2" s="1"/>
  <c r="O28" i="2"/>
  <c r="F181" i="4"/>
  <c r="G181" i="4" s="1"/>
  <c r="H180" i="4"/>
  <c r="AA56" i="4"/>
  <c r="Z57" i="4" s="1"/>
  <c r="Y56" i="4"/>
  <c r="X57" i="4" s="1"/>
  <c r="W56" i="4"/>
  <c r="V57" i="4" s="1"/>
  <c r="U57" i="4"/>
  <c r="T58" i="4" s="1"/>
  <c r="S56" i="4"/>
  <c r="R57" i="4" s="1"/>
  <c r="Q56" i="4"/>
  <c r="P57" i="4" s="1"/>
  <c r="O57" i="4"/>
  <c r="N58" i="4" s="1"/>
  <c r="M56" i="4"/>
  <c r="L57" i="4" s="1"/>
  <c r="K53" i="4"/>
  <c r="J54" i="4" s="1"/>
  <c r="F155" i="2"/>
  <c r="G155" i="2" s="1"/>
  <c r="H154" i="2"/>
  <c r="I154" i="2" s="1"/>
  <c r="R29" i="2"/>
  <c r="T29" i="2" s="1"/>
  <c r="U29" i="2" s="1"/>
  <c r="S28" i="2"/>
  <c r="AP29" i="2"/>
  <c r="AR29" i="2" s="1"/>
  <c r="AS29" i="2" s="1"/>
  <c r="AQ28" i="2"/>
  <c r="AL29" i="2"/>
  <c r="AN29" i="2" s="1"/>
  <c r="AO29" i="2" s="1"/>
  <c r="AM28" i="2"/>
  <c r="AH29" i="2"/>
  <c r="AJ29" i="2" s="1"/>
  <c r="AK29" i="2" s="1"/>
  <c r="AI28" i="2"/>
  <c r="AE28" i="2"/>
  <c r="AD29" i="2"/>
  <c r="AF29" i="2" s="1"/>
  <c r="AG29" i="2" s="1"/>
  <c r="K29" i="2"/>
  <c r="J30" i="2"/>
  <c r="L30" i="2" s="1"/>
  <c r="M30" i="2" s="1"/>
  <c r="N30" i="3" l="1"/>
  <c r="O29" i="3"/>
  <c r="BA32" i="3"/>
  <c r="BD32" i="3" s="1"/>
  <c r="BE32" i="3" s="1"/>
  <c r="BB31" i="3"/>
  <c r="BC31" i="3" s="1"/>
  <c r="W31" i="3"/>
  <c r="Z31" i="3" s="1"/>
  <c r="AA31" i="3" s="1"/>
  <c r="X30" i="3"/>
  <c r="Y30" i="3" s="1"/>
  <c r="AG32" i="3"/>
  <c r="AJ32" i="3" s="1"/>
  <c r="AK32" i="3" s="1"/>
  <c r="AH31" i="3"/>
  <c r="AI31" i="3" s="1"/>
  <c r="AW30" i="3"/>
  <c r="AX30" i="3" s="1"/>
  <c r="AV31" i="3"/>
  <c r="AY31" i="3" s="1"/>
  <c r="AZ31" i="3" s="1"/>
  <c r="AB32" i="3"/>
  <c r="AE32" i="3" s="1"/>
  <c r="AF32" i="3" s="1"/>
  <c r="AC31" i="3"/>
  <c r="AD31" i="3" s="1"/>
  <c r="S31" i="3"/>
  <c r="T31" i="3" s="1"/>
  <c r="R32" i="3"/>
  <c r="U32" i="3" s="1"/>
  <c r="V32" i="3" s="1"/>
  <c r="AR31" i="3"/>
  <c r="AS31" i="3" s="1"/>
  <c r="AQ32" i="3"/>
  <c r="AT32" i="3" s="1"/>
  <c r="AU32" i="3" s="1"/>
  <c r="AL32" i="3"/>
  <c r="AO32" i="3" s="1"/>
  <c r="AP32" i="3" s="1"/>
  <c r="AM31" i="3"/>
  <c r="AN31" i="3" s="1"/>
  <c r="M31" i="3"/>
  <c r="P30" i="3"/>
  <c r="Q30" i="3" s="1"/>
  <c r="O29" i="2"/>
  <c r="N30" i="2"/>
  <c r="P29" i="2"/>
  <c r="Q29" i="2" s="1"/>
  <c r="F182" i="4"/>
  <c r="G182" i="4" s="1"/>
  <c r="H181" i="4"/>
  <c r="AA57" i="4"/>
  <c r="Z58" i="4" s="1"/>
  <c r="Y57" i="4"/>
  <c r="X58" i="4" s="1"/>
  <c r="W57" i="4"/>
  <c r="V58" i="4" s="1"/>
  <c r="U58" i="4"/>
  <c r="T59" i="4" s="1"/>
  <c r="S57" i="4"/>
  <c r="R58" i="4" s="1"/>
  <c r="Q57" i="4"/>
  <c r="P58" i="4" s="1"/>
  <c r="O58" i="4"/>
  <c r="N59" i="4" s="1"/>
  <c r="M57" i="4"/>
  <c r="L58" i="4" s="1"/>
  <c r="K54" i="4"/>
  <c r="J55" i="4" s="1"/>
  <c r="F156" i="2"/>
  <c r="G156" i="2" s="1"/>
  <c r="H155" i="2"/>
  <c r="I155" i="2" s="1"/>
  <c r="AQ29" i="2"/>
  <c r="AP30" i="2"/>
  <c r="AR30" i="2" s="1"/>
  <c r="AS30" i="2" s="1"/>
  <c r="AE29" i="2"/>
  <c r="AD30" i="2"/>
  <c r="AF30" i="2" s="1"/>
  <c r="AG30" i="2" s="1"/>
  <c r="AH30" i="2"/>
  <c r="AJ30" i="2" s="1"/>
  <c r="AK30" i="2" s="1"/>
  <c r="AI29" i="2"/>
  <c r="AM29" i="2"/>
  <c r="AL30" i="2"/>
  <c r="AN30" i="2" s="1"/>
  <c r="AO30" i="2" s="1"/>
  <c r="R30" i="2"/>
  <c r="T30" i="2" s="1"/>
  <c r="U30" i="2" s="1"/>
  <c r="S29" i="2"/>
  <c r="K30" i="2"/>
  <c r="J31" i="2"/>
  <c r="L31" i="2" s="1"/>
  <c r="M31" i="2" s="1"/>
  <c r="O30" i="3" l="1"/>
  <c r="S32" i="3"/>
  <c r="T32" i="3" s="1"/>
  <c r="R33" i="3"/>
  <c r="U33" i="3" s="1"/>
  <c r="V33" i="3" s="1"/>
  <c r="AW31" i="3"/>
  <c r="AX31" i="3" s="1"/>
  <c r="AV32" i="3"/>
  <c r="AY32" i="3" s="1"/>
  <c r="AZ32" i="3" s="1"/>
  <c r="M32" i="3"/>
  <c r="P31" i="3"/>
  <c r="Q31" i="3" s="1"/>
  <c r="X31" i="3"/>
  <c r="Y31" i="3" s="1"/>
  <c r="W32" i="3"/>
  <c r="Z32" i="3" s="1"/>
  <c r="AA32" i="3" s="1"/>
  <c r="AR32" i="3"/>
  <c r="AS32" i="3" s="1"/>
  <c r="AQ33" i="3"/>
  <c r="AT33" i="3" s="1"/>
  <c r="AU33" i="3" s="1"/>
  <c r="N31" i="3"/>
  <c r="N32" i="3" s="1"/>
  <c r="AM32" i="3"/>
  <c r="AN32" i="3" s="1"/>
  <c r="AL33" i="3"/>
  <c r="AO33" i="3" s="1"/>
  <c r="AP33" i="3" s="1"/>
  <c r="AB33" i="3"/>
  <c r="AE33" i="3" s="1"/>
  <c r="AF33" i="3" s="1"/>
  <c r="AC32" i="3"/>
  <c r="AD32" i="3" s="1"/>
  <c r="AG33" i="3"/>
  <c r="AJ33" i="3" s="1"/>
  <c r="AK33" i="3" s="1"/>
  <c r="AH32" i="3"/>
  <c r="AI32" i="3" s="1"/>
  <c r="BA33" i="3"/>
  <c r="BD33" i="3" s="1"/>
  <c r="BE33" i="3" s="1"/>
  <c r="BB32" i="3"/>
  <c r="BC32" i="3" s="1"/>
  <c r="O30" i="2"/>
  <c r="N31" i="2"/>
  <c r="P30" i="2"/>
  <c r="Q30" i="2" s="1"/>
  <c r="H182" i="4"/>
  <c r="F183" i="4"/>
  <c r="G183" i="4" s="1"/>
  <c r="AA58" i="4"/>
  <c r="Z59" i="4" s="1"/>
  <c r="Y58" i="4"/>
  <c r="X59" i="4" s="1"/>
  <c r="W58" i="4"/>
  <c r="V59" i="4" s="1"/>
  <c r="U59" i="4"/>
  <c r="T60" i="4" s="1"/>
  <c r="S58" i="4"/>
  <c r="R59" i="4" s="1"/>
  <c r="Q58" i="4"/>
  <c r="P59" i="4" s="1"/>
  <c r="O59" i="4"/>
  <c r="N60" i="4" s="1"/>
  <c r="M58" i="4"/>
  <c r="L59" i="4" s="1"/>
  <c r="K55" i="4"/>
  <c r="J56" i="4" s="1"/>
  <c r="F157" i="2"/>
  <c r="H156" i="2"/>
  <c r="I156" i="2" s="1"/>
  <c r="AD31" i="2"/>
  <c r="AF31" i="2" s="1"/>
  <c r="AG31" i="2" s="1"/>
  <c r="AE30" i="2"/>
  <c r="S30" i="2"/>
  <c r="R31" i="2"/>
  <c r="T31" i="2" s="1"/>
  <c r="U31" i="2" s="1"/>
  <c r="AL31" i="2"/>
  <c r="AN31" i="2" s="1"/>
  <c r="AO31" i="2" s="1"/>
  <c r="AM30" i="2"/>
  <c r="AH31" i="2"/>
  <c r="AJ31" i="2" s="1"/>
  <c r="AK31" i="2" s="1"/>
  <c r="AI30" i="2"/>
  <c r="AP31" i="2"/>
  <c r="AR31" i="2" s="1"/>
  <c r="AS31" i="2" s="1"/>
  <c r="AQ30" i="2"/>
  <c r="J32" i="2"/>
  <c r="L32" i="2" s="1"/>
  <c r="M32" i="2" s="1"/>
  <c r="K31" i="2"/>
  <c r="AH33" i="3" l="1"/>
  <c r="AI33" i="3" s="1"/>
  <c r="AG34" i="3"/>
  <c r="AJ34" i="3" s="1"/>
  <c r="AK34" i="3" s="1"/>
  <c r="O31" i="3"/>
  <c r="O32" i="3" s="1"/>
  <c r="AV33" i="3"/>
  <c r="AY33" i="3" s="1"/>
  <c r="AZ33" i="3" s="1"/>
  <c r="AW32" i="3"/>
  <c r="AX32" i="3" s="1"/>
  <c r="X32" i="3"/>
  <c r="Y32" i="3" s="1"/>
  <c r="W33" i="3"/>
  <c r="Z33" i="3" s="1"/>
  <c r="AA33" i="3" s="1"/>
  <c r="BA34" i="3"/>
  <c r="BD34" i="3" s="1"/>
  <c r="BE34" i="3" s="1"/>
  <c r="BB33" i="3"/>
  <c r="BC33" i="3" s="1"/>
  <c r="AB34" i="3"/>
  <c r="AE34" i="3" s="1"/>
  <c r="AF34" i="3" s="1"/>
  <c r="AC33" i="3"/>
  <c r="AD33" i="3" s="1"/>
  <c r="AQ34" i="3"/>
  <c r="AT34" i="3" s="1"/>
  <c r="AU34" i="3" s="1"/>
  <c r="AR33" i="3"/>
  <c r="AS33" i="3" s="1"/>
  <c r="M33" i="3"/>
  <c r="P32" i="3"/>
  <c r="Q32" i="3" s="1"/>
  <c r="R34" i="3"/>
  <c r="U34" i="3" s="1"/>
  <c r="V34" i="3" s="1"/>
  <c r="S33" i="3"/>
  <c r="T33" i="3" s="1"/>
  <c r="AM33" i="3"/>
  <c r="AN33" i="3" s="1"/>
  <c r="AL34" i="3"/>
  <c r="AO34" i="3" s="1"/>
  <c r="AP34" i="3" s="1"/>
  <c r="O31" i="2"/>
  <c r="N32" i="2"/>
  <c r="P31" i="2"/>
  <c r="Q31" i="2" s="1"/>
  <c r="H183" i="4"/>
  <c r="F184" i="4"/>
  <c r="G184" i="4" s="1"/>
  <c r="AA59" i="4"/>
  <c r="Z60" i="4" s="1"/>
  <c r="Y59" i="4"/>
  <c r="X60" i="4" s="1"/>
  <c r="W59" i="4"/>
  <c r="V60" i="4" s="1"/>
  <c r="U60" i="4"/>
  <c r="T61" i="4" s="1"/>
  <c r="S59" i="4"/>
  <c r="R60" i="4" s="1"/>
  <c r="Q59" i="4"/>
  <c r="P60" i="4" s="1"/>
  <c r="O60" i="4"/>
  <c r="N61" i="4" s="1"/>
  <c r="M59" i="4"/>
  <c r="L60" i="4" s="1"/>
  <c r="K56" i="4"/>
  <c r="J57" i="4" s="1"/>
  <c r="F158" i="2"/>
  <c r="H157" i="2"/>
  <c r="I157" i="2" s="1"/>
  <c r="G157" i="2"/>
  <c r="AI31" i="2"/>
  <c r="AH32" i="2"/>
  <c r="AJ32" i="2" s="1"/>
  <c r="AK32" i="2" s="1"/>
  <c r="S31" i="2"/>
  <c r="R32" i="2"/>
  <c r="T32" i="2" s="1"/>
  <c r="U32" i="2" s="1"/>
  <c r="AQ31" i="2"/>
  <c r="AP32" i="2"/>
  <c r="AR32" i="2" s="1"/>
  <c r="AS32" i="2" s="1"/>
  <c r="AL32" i="2"/>
  <c r="AN32" i="2" s="1"/>
  <c r="AO32" i="2" s="1"/>
  <c r="AM31" i="2"/>
  <c r="AD32" i="2"/>
  <c r="AF32" i="2" s="1"/>
  <c r="AG32" i="2" s="1"/>
  <c r="AE31" i="2"/>
  <c r="J33" i="2"/>
  <c r="L33" i="2" s="1"/>
  <c r="M33" i="2" s="1"/>
  <c r="K32" i="2"/>
  <c r="R35" i="3" l="1"/>
  <c r="U35" i="3" s="1"/>
  <c r="V35" i="3" s="1"/>
  <c r="S34" i="3"/>
  <c r="T34" i="3" s="1"/>
  <c r="AR34" i="3"/>
  <c r="AS34" i="3" s="1"/>
  <c r="AQ35" i="3"/>
  <c r="AT35" i="3" s="1"/>
  <c r="AU35" i="3" s="1"/>
  <c r="BA35" i="3"/>
  <c r="BD35" i="3" s="1"/>
  <c r="BE35" i="3" s="1"/>
  <c r="BB34" i="3"/>
  <c r="BC34" i="3" s="1"/>
  <c r="AM34" i="3"/>
  <c r="AN34" i="3" s="1"/>
  <c r="AL35" i="3"/>
  <c r="AO35" i="3" s="1"/>
  <c r="AP35" i="3" s="1"/>
  <c r="X33" i="3"/>
  <c r="Y33" i="3" s="1"/>
  <c r="W34" i="3"/>
  <c r="Z34" i="3" s="1"/>
  <c r="AA34" i="3" s="1"/>
  <c r="AV34" i="3"/>
  <c r="AY34" i="3" s="1"/>
  <c r="AZ34" i="3" s="1"/>
  <c r="AW33" i="3"/>
  <c r="AX33" i="3" s="1"/>
  <c r="AG35" i="3"/>
  <c r="AJ35" i="3" s="1"/>
  <c r="AK35" i="3" s="1"/>
  <c r="AH34" i="3"/>
  <c r="AI34" i="3" s="1"/>
  <c r="M34" i="3"/>
  <c r="P33" i="3"/>
  <c r="Q33" i="3" s="1"/>
  <c r="AC34" i="3"/>
  <c r="AD34" i="3" s="1"/>
  <c r="AB35" i="3"/>
  <c r="AE35" i="3" s="1"/>
  <c r="AF35" i="3" s="1"/>
  <c r="N33" i="3"/>
  <c r="N34" i="3" s="1"/>
  <c r="O32" i="2"/>
  <c r="N33" i="2"/>
  <c r="P32" i="2"/>
  <c r="Q32" i="2" s="1"/>
  <c r="G158" i="2"/>
  <c r="F185" i="4"/>
  <c r="G185" i="4" s="1"/>
  <c r="H184" i="4"/>
  <c r="AA60" i="4"/>
  <c r="Z61" i="4" s="1"/>
  <c r="Y60" i="4"/>
  <c r="X61" i="4" s="1"/>
  <c r="W60" i="4"/>
  <c r="V61" i="4" s="1"/>
  <c r="U61" i="4"/>
  <c r="T62" i="4" s="1"/>
  <c r="S60" i="4"/>
  <c r="R61" i="4" s="1"/>
  <c r="Q60" i="4"/>
  <c r="P61" i="4" s="1"/>
  <c r="O61" i="4"/>
  <c r="N62" i="4" s="1"/>
  <c r="M60" i="4"/>
  <c r="L61" i="4" s="1"/>
  <c r="K57" i="4"/>
  <c r="J58" i="4" s="1"/>
  <c r="F159" i="2"/>
  <c r="H158" i="2"/>
  <c r="I158" i="2" s="1"/>
  <c r="R33" i="2"/>
  <c r="T33" i="2" s="1"/>
  <c r="U33" i="2" s="1"/>
  <c r="S32" i="2"/>
  <c r="AM32" i="2"/>
  <c r="AL33" i="2"/>
  <c r="AN33" i="2" s="1"/>
  <c r="AO33" i="2" s="1"/>
  <c r="AQ32" i="2"/>
  <c r="AP33" i="2"/>
  <c r="AR33" i="2" s="1"/>
  <c r="AS33" i="2" s="1"/>
  <c r="AH33" i="2"/>
  <c r="AJ33" i="2" s="1"/>
  <c r="AK33" i="2" s="1"/>
  <c r="AI32" i="2"/>
  <c r="AE32" i="2"/>
  <c r="AD33" i="2"/>
  <c r="AF33" i="2" s="1"/>
  <c r="AG33" i="2" s="1"/>
  <c r="K33" i="2"/>
  <c r="J34" i="2"/>
  <c r="L34" i="2" s="1"/>
  <c r="M34" i="2" s="1"/>
  <c r="O33" i="3" l="1"/>
  <c r="O34" i="3" s="1"/>
  <c r="AC35" i="3"/>
  <c r="AD35" i="3" s="1"/>
  <c r="AB36" i="3"/>
  <c r="AE36" i="3" s="1"/>
  <c r="AF36" i="3" s="1"/>
  <c r="W35" i="3"/>
  <c r="Z35" i="3" s="1"/>
  <c r="AA35" i="3" s="1"/>
  <c r="X34" i="3"/>
  <c r="Y34" i="3" s="1"/>
  <c r="S35" i="3"/>
  <c r="T35" i="3" s="1"/>
  <c r="R36" i="3"/>
  <c r="U36" i="3" s="1"/>
  <c r="V36" i="3" s="1"/>
  <c r="AH35" i="3"/>
  <c r="AI35" i="3" s="1"/>
  <c r="AG36" i="3"/>
  <c r="AJ36" i="3" s="1"/>
  <c r="AK36" i="3" s="1"/>
  <c r="AL36" i="3"/>
  <c r="AO36" i="3" s="1"/>
  <c r="AP36" i="3" s="1"/>
  <c r="AM35" i="3"/>
  <c r="AN35" i="3" s="1"/>
  <c r="BA36" i="3"/>
  <c r="BD36" i="3" s="1"/>
  <c r="BE36" i="3" s="1"/>
  <c r="BB35" i="3"/>
  <c r="BC35" i="3" s="1"/>
  <c r="M35" i="3"/>
  <c r="P34" i="3"/>
  <c r="Q34" i="3" s="1"/>
  <c r="AW34" i="3"/>
  <c r="AX34" i="3" s="1"/>
  <c r="AV35" i="3"/>
  <c r="AY35" i="3" s="1"/>
  <c r="AZ35" i="3" s="1"/>
  <c r="AR35" i="3"/>
  <c r="AS35" i="3" s="1"/>
  <c r="AQ36" i="3"/>
  <c r="AT36" i="3" s="1"/>
  <c r="AU36" i="3" s="1"/>
  <c r="O33" i="2"/>
  <c r="N34" i="2"/>
  <c r="P33" i="2"/>
  <c r="Q33" i="2" s="1"/>
  <c r="H185" i="4"/>
  <c r="F186" i="4"/>
  <c r="G186" i="4" s="1"/>
  <c r="AA61" i="4"/>
  <c r="Z62" i="4" s="1"/>
  <c r="Y61" i="4"/>
  <c r="X62" i="4" s="1"/>
  <c r="W61" i="4"/>
  <c r="V62" i="4" s="1"/>
  <c r="U62" i="4"/>
  <c r="T63" i="4" s="1"/>
  <c r="S61" i="4"/>
  <c r="R62" i="4" s="1"/>
  <c r="Q61" i="4"/>
  <c r="P62" i="4" s="1"/>
  <c r="O62" i="4"/>
  <c r="N63" i="4" s="1"/>
  <c r="M61" i="4"/>
  <c r="L62" i="4" s="1"/>
  <c r="K58" i="4"/>
  <c r="J59" i="4" s="1"/>
  <c r="F160" i="2"/>
  <c r="H159" i="2"/>
  <c r="I159" i="2" s="1"/>
  <c r="G159" i="2"/>
  <c r="AM33" i="2"/>
  <c r="AL34" i="2"/>
  <c r="AN34" i="2" s="1"/>
  <c r="AO34" i="2" s="1"/>
  <c r="AH34" i="2"/>
  <c r="AJ34" i="2" s="1"/>
  <c r="AK34" i="2" s="1"/>
  <c r="AI33" i="2"/>
  <c r="AD34" i="2"/>
  <c r="AF34" i="2" s="1"/>
  <c r="AG34" i="2" s="1"/>
  <c r="AE33" i="2"/>
  <c r="AQ33" i="2"/>
  <c r="AP34" i="2"/>
  <c r="AR34" i="2" s="1"/>
  <c r="AS34" i="2" s="1"/>
  <c r="S33" i="2"/>
  <c r="R34" i="2"/>
  <c r="T34" i="2" s="1"/>
  <c r="U34" i="2" s="1"/>
  <c r="K34" i="2"/>
  <c r="J35" i="2"/>
  <c r="L35" i="2" s="1"/>
  <c r="M35" i="2" s="1"/>
  <c r="AH36" i="3" l="1"/>
  <c r="AI36" i="3" s="1"/>
  <c r="AG37" i="3"/>
  <c r="AJ37" i="3" s="1"/>
  <c r="AK37" i="3" s="1"/>
  <c r="W36" i="3"/>
  <c r="Z36" i="3" s="1"/>
  <c r="AA36" i="3" s="1"/>
  <c r="X35" i="3"/>
  <c r="Y35" i="3" s="1"/>
  <c r="AR36" i="3"/>
  <c r="AS36" i="3" s="1"/>
  <c r="AQ37" i="3"/>
  <c r="AT37" i="3" s="1"/>
  <c r="AU37" i="3" s="1"/>
  <c r="BA37" i="3"/>
  <c r="BD37" i="3" s="1"/>
  <c r="BE37" i="3" s="1"/>
  <c r="BB36" i="3"/>
  <c r="BC36" i="3" s="1"/>
  <c r="AC36" i="3"/>
  <c r="AD36" i="3" s="1"/>
  <c r="AB37" i="3"/>
  <c r="AE37" i="3" s="1"/>
  <c r="AF37" i="3" s="1"/>
  <c r="M36" i="3"/>
  <c r="P35" i="3"/>
  <c r="Q35" i="3" s="1"/>
  <c r="S36" i="3"/>
  <c r="T36" i="3" s="1"/>
  <c r="R37" i="3"/>
  <c r="U37" i="3" s="1"/>
  <c r="V37" i="3" s="1"/>
  <c r="AW35" i="3"/>
  <c r="AX35" i="3" s="1"/>
  <c r="AV36" i="3"/>
  <c r="AY36" i="3" s="1"/>
  <c r="AZ36" i="3" s="1"/>
  <c r="N35" i="3"/>
  <c r="AM36" i="3"/>
  <c r="AN36" i="3" s="1"/>
  <c r="AL37" i="3"/>
  <c r="AO37" i="3" s="1"/>
  <c r="AP37" i="3" s="1"/>
  <c r="N35" i="2"/>
  <c r="P34" i="2"/>
  <c r="Q34" i="2" s="1"/>
  <c r="O34" i="2"/>
  <c r="G160" i="2"/>
  <c r="H186" i="4"/>
  <c r="F187" i="4"/>
  <c r="G187" i="4" s="1"/>
  <c r="AA62" i="4"/>
  <c r="Z63" i="4" s="1"/>
  <c r="Y62" i="4"/>
  <c r="X63" i="4" s="1"/>
  <c r="W62" i="4"/>
  <c r="V63" i="4" s="1"/>
  <c r="U63" i="4"/>
  <c r="T64" i="4" s="1"/>
  <c r="S62" i="4"/>
  <c r="R63" i="4" s="1"/>
  <c r="Q62" i="4"/>
  <c r="P63" i="4" s="1"/>
  <c r="O63" i="4"/>
  <c r="N64" i="4" s="1"/>
  <c r="M62" i="4"/>
  <c r="L63" i="4" s="1"/>
  <c r="K59" i="4"/>
  <c r="J60" i="4" s="1"/>
  <c r="F161" i="2"/>
  <c r="H160" i="2"/>
  <c r="I160" i="2" s="1"/>
  <c r="AP35" i="2"/>
  <c r="AR35" i="2" s="1"/>
  <c r="AS35" i="2" s="1"/>
  <c r="AQ34" i="2"/>
  <c r="AH35" i="2"/>
  <c r="AJ35" i="2" s="1"/>
  <c r="AK35" i="2" s="1"/>
  <c r="AI34" i="2"/>
  <c r="R35" i="2"/>
  <c r="T35" i="2" s="1"/>
  <c r="U35" i="2" s="1"/>
  <c r="S34" i="2"/>
  <c r="AL35" i="2"/>
  <c r="AN35" i="2" s="1"/>
  <c r="AO35" i="2" s="1"/>
  <c r="AM34" i="2"/>
  <c r="AD35" i="2"/>
  <c r="AF35" i="2" s="1"/>
  <c r="AG35" i="2" s="1"/>
  <c r="AE34" i="2"/>
  <c r="K35" i="2"/>
  <c r="J36" i="2"/>
  <c r="L36" i="2" s="1"/>
  <c r="M36" i="2" s="1"/>
  <c r="N36" i="3" l="1"/>
  <c r="O35" i="3"/>
  <c r="BA38" i="3"/>
  <c r="BD38" i="3" s="1"/>
  <c r="BE38" i="3" s="1"/>
  <c r="BB37" i="3"/>
  <c r="BC37" i="3" s="1"/>
  <c r="W37" i="3"/>
  <c r="Z37" i="3" s="1"/>
  <c r="AA37" i="3" s="1"/>
  <c r="X36" i="3"/>
  <c r="Y36" i="3" s="1"/>
  <c r="AR37" i="3"/>
  <c r="AS37" i="3" s="1"/>
  <c r="AQ38" i="3"/>
  <c r="AT38" i="3" s="1"/>
  <c r="AU38" i="3" s="1"/>
  <c r="AH37" i="3"/>
  <c r="AI37" i="3" s="1"/>
  <c r="AG38" i="3"/>
  <c r="AJ38" i="3" s="1"/>
  <c r="AK38" i="3" s="1"/>
  <c r="AV37" i="3"/>
  <c r="AY37" i="3" s="1"/>
  <c r="AZ37" i="3" s="1"/>
  <c r="AW36" i="3"/>
  <c r="AX36" i="3" s="1"/>
  <c r="AL38" i="3"/>
  <c r="AO38" i="3" s="1"/>
  <c r="AP38" i="3" s="1"/>
  <c r="AM37" i="3"/>
  <c r="AN37" i="3" s="1"/>
  <c r="M37" i="3"/>
  <c r="P36" i="3"/>
  <c r="Q36" i="3" s="1"/>
  <c r="S37" i="3"/>
  <c r="T37" i="3" s="1"/>
  <c r="R38" i="3"/>
  <c r="U38" i="3" s="1"/>
  <c r="V38" i="3" s="1"/>
  <c r="AB38" i="3"/>
  <c r="AE38" i="3" s="1"/>
  <c r="AF38" i="3" s="1"/>
  <c r="AC37" i="3"/>
  <c r="AD37" i="3" s="1"/>
  <c r="O35" i="2"/>
  <c r="N36" i="2"/>
  <c r="P35" i="2"/>
  <c r="Q35" i="2" s="1"/>
  <c r="F188" i="4"/>
  <c r="G188" i="4" s="1"/>
  <c r="H187" i="4"/>
  <c r="AA63" i="4"/>
  <c r="Z64" i="4" s="1"/>
  <c r="Y63" i="4"/>
  <c r="X64" i="4" s="1"/>
  <c r="W63" i="4"/>
  <c r="V64" i="4" s="1"/>
  <c r="U64" i="4"/>
  <c r="T65" i="4" s="1"/>
  <c r="S63" i="4"/>
  <c r="R64" i="4" s="1"/>
  <c r="Q63" i="4"/>
  <c r="P64" i="4" s="1"/>
  <c r="O64" i="4"/>
  <c r="N65" i="4" s="1"/>
  <c r="M63" i="4"/>
  <c r="L64" i="4" s="1"/>
  <c r="K60" i="4"/>
  <c r="J61" i="4" s="1"/>
  <c r="F162" i="2"/>
  <c r="H161" i="2"/>
  <c r="I161" i="2" s="1"/>
  <c r="G161" i="2"/>
  <c r="G162" i="2" s="1"/>
  <c r="AE35" i="2"/>
  <c r="AD36" i="2"/>
  <c r="AF36" i="2" s="1"/>
  <c r="AG36" i="2" s="1"/>
  <c r="S35" i="2"/>
  <c r="R36" i="2"/>
  <c r="T36" i="2" s="1"/>
  <c r="U36" i="2" s="1"/>
  <c r="AM35" i="2"/>
  <c r="AL36" i="2"/>
  <c r="AN36" i="2" s="1"/>
  <c r="AO36" i="2" s="1"/>
  <c r="AH36" i="2"/>
  <c r="AJ36" i="2" s="1"/>
  <c r="AK36" i="2" s="1"/>
  <c r="AI35" i="2"/>
  <c r="AQ35" i="2"/>
  <c r="AP36" i="2"/>
  <c r="AR36" i="2" s="1"/>
  <c r="AS36" i="2" s="1"/>
  <c r="J37" i="2"/>
  <c r="L37" i="2" s="1"/>
  <c r="M37" i="2" s="1"/>
  <c r="K36" i="2"/>
  <c r="O36" i="3" l="1"/>
  <c r="M38" i="3"/>
  <c r="P37" i="3"/>
  <c r="Q37" i="3" s="1"/>
  <c r="AV38" i="3"/>
  <c r="AY38" i="3" s="1"/>
  <c r="AZ38" i="3" s="1"/>
  <c r="AW37" i="3"/>
  <c r="AX37" i="3" s="1"/>
  <c r="AH38" i="3"/>
  <c r="AI38" i="3" s="1"/>
  <c r="AG39" i="3"/>
  <c r="AJ39" i="3" s="1"/>
  <c r="AK39" i="3" s="1"/>
  <c r="BA39" i="3"/>
  <c r="BD39" i="3" s="1"/>
  <c r="BE39" i="3" s="1"/>
  <c r="BB38" i="3"/>
  <c r="BC38" i="3" s="1"/>
  <c r="AL39" i="3"/>
  <c r="AO39" i="3" s="1"/>
  <c r="AP39" i="3" s="1"/>
  <c r="AM38" i="3"/>
  <c r="AN38" i="3" s="1"/>
  <c r="AC38" i="3"/>
  <c r="AD38" i="3" s="1"/>
  <c r="AB39" i="3"/>
  <c r="AE39" i="3" s="1"/>
  <c r="AF39" i="3" s="1"/>
  <c r="R39" i="3"/>
  <c r="U39" i="3" s="1"/>
  <c r="V39" i="3" s="1"/>
  <c r="S38" i="3"/>
  <c r="T38" i="3" s="1"/>
  <c r="AR38" i="3"/>
  <c r="AS38" i="3" s="1"/>
  <c r="AQ39" i="3"/>
  <c r="AT39" i="3" s="1"/>
  <c r="AU39" i="3" s="1"/>
  <c r="W38" i="3"/>
  <c r="Z38" i="3" s="1"/>
  <c r="AA38" i="3" s="1"/>
  <c r="X37" i="3"/>
  <c r="Y37" i="3" s="1"/>
  <c r="N37" i="3"/>
  <c r="N38" i="3" s="1"/>
  <c r="N37" i="2"/>
  <c r="P36" i="2"/>
  <c r="Q36" i="2" s="1"/>
  <c r="O36" i="2"/>
  <c r="F189" i="4"/>
  <c r="G189" i="4" s="1"/>
  <c r="H188" i="4"/>
  <c r="AA64" i="4"/>
  <c r="Z65" i="4" s="1"/>
  <c r="Y64" i="4"/>
  <c r="X65" i="4" s="1"/>
  <c r="W64" i="4"/>
  <c r="V65" i="4" s="1"/>
  <c r="U65" i="4"/>
  <c r="T66" i="4" s="1"/>
  <c r="S64" i="4"/>
  <c r="R65" i="4" s="1"/>
  <c r="Q64" i="4"/>
  <c r="P65" i="4" s="1"/>
  <c r="O65" i="4"/>
  <c r="N66" i="4" s="1"/>
  <c r="M64" i="4"/>
  <c r="L65" i="4" s="1"/>
  <c r="K61" i="4"/>
  <c r="J62" i="4" s="1"/>
  <c r="F163" i="2"/>
  <c r="G163" i="2" s="1"/>
  <c r="H162" i="2"/>
  <c r="I162" i="2" s="1"/>
  <c r="R37" i="2"/>
  <c r="T37" i="2" s="1"/>
  <c r="U37" i="2" s="1"/>
  <c r="S36" i="2"/>
  <c r="AH37" i="2"/>
  <c r="AJ37" i="2" s="1"/>
  <c r="AK37" i="2" s="1"/>
  <c r="AI36" i="2"/>
  <c r="AQ36" i="2"/>
  <c r="AP37" i="2"/>
  <c r="AR37" i="2" s="1"/>
  <c r="AS37" i="2" s="1"/>
  <c r="AL37" i="2"/>
  <c r="AN37" i="2" s="1"/>
  <c r="AO37" i="2" s="1"/>
  <c r="AM36" i="2"/>
  <c r="AD37" i="2"/>
  <c r="AF37" i="2" s="1"/>
  <c r="AG37" i="2" s="1"/>
  <c r="AE36" i="2"/>
  <c r="K37" i="2"/>
  <c r="J38" i="2"/>
  <c r="L38" i="2" s="1"/>
  <c r="M38" i="2" s="1"/>
  <c r="AG40" i="3" l="1"/>
  <c r="AJ40" i="3" s="1"/>
  <c r="AK40" i="3" s="1"/>
  <c r="AH39" i="3"/>
  <c r="AI39" i="3" s="1"/>
  <c r="O37" i="3"/>
  <c r="O38" i="3" s="1"/>
  <c r="M39" i="3"/>
  <c r="P38" i="3"/>
  <c r="Q38" i="3" s="1"/>
  <c r="W39" i="3"/>
  <c r="Z39" i="3" s="1"/>
  <c r="AA39" i="3" s="1"/>
  <c r="X38" i="3"/>
  <c r="Y38" i="3" s="1"/>
  <c r="S39" i="3"/>
  <c r="T39" i="3" s="1"/>
  <c r="R40" i="3"/>
  <c r="U40" i="3" s="1"/>
  <c r="V40" i="3" s="1"/>
  <c r="AQ40" i="3"/>
  <c r="AT40" i="3" s="1"/>
  <c r="AU40" i="3" s="1"/>
  <c r="AR39" i="3"/>
  <c r="AS39" i="3" s="1"/>
  <c r="AC39" i="3"/>
  <c r="AD39" i="3" s="1"/>
  <c r="AB40" i="3"/>
  <c r="AE40" i="3" s="1"/>
  <c r="AF40" i="3" s="1"/>
  <c r="AL40" i="3"/>
  <c r="AO40" i="3" s="1"/>
  <c r="AP40" i="3" s="1"/>
  <c r="AM39" i="3"/>
  <c r="AN39" i="3" s="1"/>
  <c r="BA40" i="3"/>
  <c r="BD40" i="3" s="1"/>
  <c r="BE40" i="3" s="1"/>
  <c r="BB39" i="3"/>
  <c r="BC39" i="3" s="1"/>
  <c r="AV39" i="3"/>
  <c r="AY39" i="3" s="1"/>
  <c r="AZ39" i="3" s="1"/>
  <c r="AW38" i="3"/>
  <c r="AX38" i="3" s="1"/>
  <c r="O37" i="2"/>
  <c r="N38" i="2"/>
  <c r="P37" i="2"/>
  <c r="Q37" i="2" s="1"/>
  <c r="H189" i="4"/>
  <c r="F190" i="4"/>
  <c r="G190" i="4" s="1"/>
  <c r="AA65" i="4"/>
  <c r="Z66" i="4" s="1"/>
  <c r="Y65" i="4"/>
  <c r="X66" i="4" s="1"/>
  <c r="W65" i="4"/>
  <c r="V66" i="4" s="1"/>
  <c r="U66" i="4"/>
  <c r="T67" i="4" s="1"/>
  <c r="S65" i="4"/>
  <c r="R66" i="4" s="1"/>
  <c r="Q65" i="4"/>
  <c r="P66" i="4" s="1"/>
  <c r="O66" i="4"/>
  <c r="N67" i="4" s="1"/>
  <c r="M65" i="4"/>
  <c r="L66" i="4" s="1"/>
  <c r="K62" i="4"/>
  <c r="J63" i="4" s="1"/>
  <c r="F164" i="2"/>
  <c r="G164" i="2" s="1"/>
  <c r="H163" i="2"/>
  <c r="I163" i="2" s="1"/>
  <c r="AM37" i="2"/>
  <c r="AL38" i="2"/>
  <c r="AN38" i="2" s="1"/>
  <c r="AO38" i="2" s="1"/>
  <c r="AH38" i="2"/>
  <c r="AJ38" i="2" s="1"/>
  <c r="AK38" i="2" s="1"/>
  <c r="AI37" i="2"/>
  <c r="AP38" i="2"/>
  <c r="AR38" i="2" s="1"/>
  <c r="AS38" i="2" s="1"/>
  <c r="AQ37" i="2"/>
  <c r="AE37" i="2"/>
  <c r="AD38" i="2"/>
  <c r="AF38" i="2" s="1"/>
  <c r="AG38" i="2" s="1"/>
  <c r="R38" i="2"/>
  <c r="T38" i="2" s="1"/>
  <c r="U38" i="2" s="1"/>
  <c r="S37" i="2"/>
  <c r="K38" i="2"/>
  <c r="J39" i="2"/>
  <c r="L39" i="2" s="1"/>
  <c r="M39" i="2" s="1"/>
  <c r="S40" i="3" l="1"/>
  <c r="T40" i="3" s="1"/>
  <c r="R41" i="3"/>
  <c r="U41" i="3" s="1"/>
  <c r="V41" i="3" s="1"/>
  <c r="AW39" i="3"/>
  <c r="AX39" i="3" s="1"/>
  <c r="AV40" i="3"/>
  <c r="AY40" i="3" s="1"/>
  <c r="AZ40" i="3" s="1"/>
  <c r="AM40" i="3"/>
  <c r="AN40" i="3" s="1"/>
  <c r="AL41" i="3"/>
  <c r="AO41" i="3" s="1"/>
  <c r="AP41" i="3" s="1"/>
  <c r="AR40" i="3"/>
  <c r="AS40" i="3" s="1"/>
  <c r="AQ41" i="3"/>
  <c r="AT41" i="3" s="1"/>
  <c r="AU41" i="3" s="1"/>
  <c r="AG41" i="3"/>
  <c r="AJ41" i="3" s="1"/>
  <c r="AK41" i="3" s="1"/>
  <c r="AH40" i="3"/>
  <c r="AI40" i="3" s="1"/>
  <c r="BA41" i="3"/>
  <c r="BD41" i="3" s="1"/>
  <c r="BE41" i="3" s="1"/>
  <c r="BB40" i="3"/>
  <c r="BC40" i="3" s="1"/>
  <c r="M40" i="3"/>
  <c r="P39" i="3"/>
  <c r="Q39" i="3" s="1"/>
  <c r="AB41" i="3"/>
  <c r="AE41" i="3" s="1"/>
  <c r="AF41" i="3" s="1"/>
  <c r="AC40" i="3"/>
  <c r="AD40" i="3" s="1"/>
  <c r="W40" i="3"/>
  <c r="Z40" i="3" s="1"/>
  <c r="AA40" i="3" s="1"/>
  <c r="X39" i="3"/>
  <c r="Y39" i="3" s="1"/>
  <c r="N39" i="3"/>
  <c r="N39" i="2"/>
  <c r="P38" i="2"/>
  <c r="Q38" i="2" s="1"/>
  <c r="O38" i="2"/>
  <c r="H190" i="4"/>
  <c r="F191" i="4"/>
  <c r="G191" i="4" s="1"/>
  <c r="AA66" i="4"/>
  <c r="Z67" i="4" s="1"/>
  <c r="Y66" i="4"/>
  <c r="X67" i="4" s="1"/>
  <c r="W66" i="4"/>
  <c r="V67" i="4" s="1"/>
  <c r="U67" i="4"/>
  <c r="T68" i="4" s="1"/>
  <c r="S66" i="4"/>
  <c r="R67" i="4" s="1"/>
  <c r="Q66" i="4"/>
  <c r="P67" i="4" s="1"/>
  <c r="O67" i="4"/>
  <c r="N68" i="4" s="1"/>
  <c r="M66" i="4"/>
  <c r="L67" i="4" s="1"/>
  <c r="K63" i="4"/>
  <c r="J64" i="4" s="1"/>
  <c r="F165" i="2"/>
  <c r="G165" i="2" s="1"/>
  <c r="H164" i="2"/>
  <c r="I164" i="2" s="1"/>
  <c r="AH39" i="2"/>
  <c r="AJ39" i="2" s="1"/>
  <c r="AK39" i="2" s="1"/>
  <c r="AI38" i="2"/>
  <c r="AM38" i="2"/>
  <c r="AL39" i="2"/>
  <c r="AN39" i="2" s="1"/>
  <c r="AO39" i="2" s="1"/>
  <c r="AD39" i="2"/>
  <c r="AF39" i="2" s="1"/>
  <c r="AG39" i="2" s="1"/>
  <c r="AE38" i="2"/>
  <c r="R39" i="2"/>
  <c r="T39" i="2" s="1"/>
  <c r="U39" i="2" s="1"/>
  <c r="S38" i="2"/>
  <c r="AP39" i="2"/>
  <c r="AR39" i="2" s="1"/>
  <c r="AS39" i="2" s="1"/>
  <c r="AQ38" i="2"/>
  <c r="K39" i="2"/>
  <c r="J40" i="2"/>
  <c r="L40" i="2" s="1"/>
  <c r="M40" i="2" s="1"/>
  <c r="N40" i="3" l="1"/>
  <c r="W41" i="3"/>
  <c r="Z41" i="3" s="1"/>
  <c r="AA41" i="3" s="1"/>
  <c r="X40" i="3"/>
  <c r="Y40" i="3" s="1"/>
  <c r="M41" i="3"/>
  <c r="P40" i="3"/>
  <c r="Q40" i="3" s="1"/>
  <c r="AL42" i="3"/>
  <c r="AO42" i="3" s="1"/>
  <c r="AP42" i="3" s="1"/>
  <c r="AM41" i="3"/>
  <c r="AN41" i="3" s="1"/>
  <c r="S41" i="3"/>
  <c r="T41" i="3" s="1"/>
  <c r="R42" i="3"/>
  <c r="U42" i="3" s="1"/>
  <c r="V42" i="3" s="1"/>
  <c r="AH41" i="3"/>
  <c r="AI41" i="3" s="1"/>
  <c r="AG42" i="3"/>
  <c r="AJ42" i="3" s="1"/>
  <c r="AK42" i="3" s="1"/>
  <c r="AB42" i="3"/>
  <c r="AE42" i="3" s="1"/>
  <c r="AF42" i="3" s="1"/>
  <c r="AC41" i="3"/>
  <c r="AD41" i="3" s="1"/>
  <c r="BA42" i="3"/>
  <c r="BD42" i="3" s="1"/>
  <c r="BE42" i="3" s="1"/>
  <c r="BB41" i="3"/>
  <c r="BC41" i="3" s="1"/>
  <c r="AQ42" i="3"/>
  <c r="AT42" i="3" s="1"/>
  <c r="AU42" i="3" s="1"/>
  <c r="AR41" i="3"/>
  <c r="AS41" i="3" s="1"/>
  <c r="AW40" i="3"/>
  <c r="AX40" i="3" s="1"/>
  <c r="AV41" i="3"/>
  <c r="AY41" i="3" s="1"/>
  <c r="AZ41" i="3" s="1"/>
  <c r="O39" i="3"/>
  <c r="N40" i="2"/>
  <c r="P39" i="2"/>
  <c r="Q39" i="2" s="1"/>
  <c r="O39" i="2"/>
  <c r="H191" i="4"/>
  <c r="F192" i="4"/>
  <c r="G192" i="4" s="1"/>
  <c r="AA67" i="4"/>
  <c r="Z68" i="4" s="1"/>
  <c r="Y67" i="4"/>
  <c r="X68" i="4" s="1"/>
  <c r="W67" i="4"/>
  <c r="V68" i="4" s="1"/>
  <c r="U68" i="4"/>
  <c r="T69" i="4" s="1"/>
  <c r="S67" i="4"/>
  <c r="R68" i="4" s="1"/>
  <c r="Q67" i="4"/>
  <c r="P68" i="4" s="1"/>
  <c r="O68" i="4"/>
  <c r="N69" i="4" s="1"/>
  <c r="M67" i="4"/>
  <c r="L68" i="4" s="1"/>
  <c r="K64" i="4"/>
  <c r="J65" i="4" s="1"/>
  <c r="F166" i="2"/>
  <c r="G166" i="2" s="1"/>
  <c r="H165" i="2"/>
  <c r="I165" i="2" s="1"/>
  <c r="AL40" i="2"/>
  <c r="AN40" i="2" s="1"/>
  <c r="AO40" i="2" s="1"/>
  <c r="AM39" i="2"/>
  <c r="S39" i="2"/>
  <c r="R40" i="2"/>
  <c r="T40" i="2" s="1"/>
  <c r="U40" i="2" s="1"/>
  <c r="AQ39" i="2"/>
  <c r="AP40" i="2"/>
  <c r="AR40" i="2" s="1"/>
  <c r="AS40" i="2" s="1"/>
  <c r="AE39" i="2"/>
  <c r="AD40" i="2"/>
  <c r="AF40" i="2" s="1"/>
  <c r="AG40" i="2" s="1"/>
  <c r="AI39" i="2"/>
  <c r="AH40" i="2"/>
  <c r="AJ40" i="2" s="1"/>
  <c r="AK40" i="2" s="1"/>
  <c r="K40" i="2"/>
  <c r="J41" i="2"/>
  <c r="L41" i="2" s="1"/>
  <c r="M41" i="2" s="1"/>
  <c r="O40" i="3" l="1"/>
  <c r="N41" i="3"/>
  <c r="AR42" i="3"/>
  <c r="AS42" i="3" s="1"/>
  <c r="AQ43" i="3"/>
  <c r="AT43" i="3" s="1"/>
  <c r="AU43" i="3" s="1"/>
  <c r="AB43" i="3"/>
  <c r="AE43" i="3" s="1"/>
  <c r="AF43" i="3" s="1"/>
  <c r="AC42" i="3"/>
  <c r="AD42" i="3" s="1"/>
  <c r="AG43" i="3"/>
  <c r="AJ43" i="3" s="1"/>
  <c r="AK43" i="3" s="1"/>
  <c r="AH42" i="3"/>
  <c r="AI42" i="3" s="1"/>
  <c r="W42" i="3"/>
  <c r="Z42" i="3" s="1"/>
  <c r="AA42" i="3" s="1"/>
  <c r="X41" i="3"/>
  <c r="Y41" i="3" s="1"/>
  <c r="AV42" i="3"/>
  <c r="AY42" i="3" s="1"/>
  <c r="AZ42" i="3" s="1"/>
  <c r="AW41" i="3"/>
  <c r="AX41" i="3" s="1"/>
  <c r="AL43" i="3"/>
  <c r="AO43" i="3" s="1"/>
  <c r="AP43" i="3" s="1"/>
  <c r="AM42" i="3"/>
  <c r="AN42" i="3" s="1"/>
  <c r="BA43" i="3"/>
  <c r="BD43" i="3" s="1"/>
  <c r="BE43" i="3" s="1"/>
  <c r="BB42" i="3"/>
  <c r="BC42" i="3" s="1"/>
  <c r="R43" i="3"/>
  <c r="U43" i="3" s="1"/>
  <c r="V43" i="3" s="1"/>
  <c r="S42" i="3"/>
  <c r="T42" i="3" s="1"/>
  <c r="M42" i="3"/>
  <c r="P41" i="3"/>
  <c r="Q41" i="3" s="1"/>
  <c r="O40" i="2"/>
  <c r="N41" i="2"/>
  <c r="P40" i="2"/>
  <c r="Q40" i="2" s="1"/>
  <c r="F193" i="4"/>
  <c r="G193" i="4" s="1"/>
  <c r="H192" i="4"/>
  <c r="AA68" i="4"/>
  <c r="Z69" i="4" s="1"/>
  <c r="Y68" i="4"/>
  <c r="X69" i="4" s="1"/>
  <c r="W68" i="4"/>
  <c r="V69" i="4" s="1"/>
  <c r="U69" i="4"/>
  <c r="T70" i="4" s="1"/>
  <c r="S68" i="4"/>
  <c r="R69" i="4" s="1"/>
  <c r="Q68" i="4"/>
  <c r="P69" i="4" s="1"/>
  <c r="O69" i="4"/>
  <c r="N70" i="4" s="1"/>
  <c r="M68" i="4"/>
  <c r="L69" i="4" s="1"/>
  <c r="K65" i="4"/>
  <c r="J66" i="4" s="1"/>
  <c r="F167" i="2"/>
  <c r="G167" i="2" s="1"/>
  <c r="H166" i="2"/>
  <c r="I166" i="2" s="1"/>
  <c r="AD41" i="2"/>
  <c r="AF41" i="2" s="1"/>
  <c r="AG41" i="2" s="1"/>
  <c r="AE40" i="2"/>
  <c r="R41" i="2"/>
  <c r="T41" i="2" s="1"/>
  <c r="U41" i="2" s="1"/>
  <c r="S40" i="2"/>
  <c r="AH41" i="2"/>
  <c r="AJ41" i="2" s="1"/>
  <c r="AK41" i="2" s="1"/>
  <c r="AI40" i="2"/>
  <c r="AP41" i="2"/>
  <c r="AR41" i="2" s="1"/>
  <c r="AS41" i="2" s="1"/>
  <c r="AQ40" i="2"/>
  <c r="AL41" i="2"/>
  <c r="AN41" i="2" s="1"/>
  <c r="AO41" i="2" s="1"/>
  <c r="AM40" i="2"/>
  <c r="J42" i="2"/>
  <c r="L42" i="2" s="1"/>
  <c r="M42" i="2" s="1"/>
  <c r="K41" i="2"/>
  <c r="O41" i="3" l="1"/>
  <c r="AQ44" i="3"/>
  <c r="AT44" i="3" s="1"/>
  <c r="AU44" i="3" s="1"/>
  <c r="AR43" i="3"/>
  <c r="AS43" i="3" s="1"/>
  <c r="R44" i="3"/>
  <c r="U44" i="3" s="1"/>
  <c r="V44" i="3" s="1"/>
  <c r="S43" i="3"/>
  <c r="T43" i="3" s="1"/>
  <c r="BA44" i="3"/>
  <c r="BD44" i="3" s="1"/>
  <c r="BE44" i="3" s="1"/>
  <c r="BB43" i="3"/>
  <c r="BC43" i="3" s="1"/>
  <c r="AV43" i="3"/>
  <c r="AY43" i="3" s="1"/>
  <c r="AZ43" i="3" s="1"/>
  <c r="AW42" i="3"/>
  <c r="AX42" i="3" s="1"/>
  <c r="AG44" i="3"/>
  <c r="AJ44" i="3" s="1"/>
  <c r="AK44" i="3" s="1"/>
  <c r="AH43" i="3"/>
  <c r="AI43" i="3" s="1"/>
  <c r="M43" i="3"/>
  <c r="P42" i="3"/>
  <c r="Q42" i="3" s="1"/>
  <c r="AM43" i="3"/>
  <c r="AN43" i="3" s="1"/>
  <c r="AL44" i="3"/>
  <c r="AO44" i="3" s="1"/>
  <c r="AP44" i="3" s="1"/>
  <c r="W43" i="3"/>
  <c r="Z43" i="3" s="1"/>
  <c r="AA43" i="3" s="1"/>
  <c r="X42" i="3"/>
  <c r="Y42" i="3" s="1"/>
  <c r="AC43" i="3"/>
  <c r="AD43" i="3" s="1"/>
  <c r="AB44" i="3"/>
  <c r="AE44" i="3" s="1"/>
  <c r="AF44" i="3" s="1"/>
  <c r="N42" i="3"/>
  <c r="O41" i="2"/>
  <c r="N42" i="2"/>
  <c r="P41" i="2"/>
  <c r="Q41" i="2" s="1"/>
  <c r="H193" i="4"/>
  <c r="F194" i="4"/>
  <c r="G194" i="4" s="1"/>
  <c r="AA69" i="4"/>
  <c r="Z70" i="4" s="1"/>
  <c r="Y69" i="4"/>
  <c r="X70" i="4" s="1"/>
  <c r="W69" i="4"/>
  <c r="V70" i="4" s="1"/>
  <c r="U70" i="4"/>
  <c r="T71" i="4" s="1"/>
  <c r="S69" i="4"/>
  <c r="R70" i="4" s="1"/>
  <c r="Q69" i="4"/>
  <c r="P70" i="4" s="1"/>
  <c r="O70" i="4"/>
  <c r="N71" i="4" s="1"/>
  <c r="M69" i="4"/>
  <c r="L70" i="4" s="1"/>
  <c r="K66" i="4"/>
  <c r="J67" i="4" s="1"/>
  <c r="F168" i="2"/>
  <c r="G168" i="2" s="1"/>
  <c r="H167" i="2"/>
  <c r="I167" i="2" s="1"/>
  <c r="AM41" i="2"/>
  <c r="AL42" i="2"/>
  <c r="AN42" i="2" s="1"/>
  <c r="AO42" i="2" s="1"/>
  <c r="AI41" i="2"/>
  <c r="AH42" i="2"/>
  <c r="AJ42" i="2" s="1"/>
  <c r="AK42" i="2" s="1"/>
  <c r="AQ41" i="2"/>
  <c r="AP42" i="2"/>
  <c r="AR42" i="2" s="1"/>
  <c r="AS42" i="2" s="1"/>
  <c r="R42" i="2"/>
  <c r="T42" i="2" s="1"/>
  <c r="U42" i="2" s="1"/>
  <c r="S41" i="2"/>
  <c r="AE41" i="2"/>
  <c r="AD42" i="2"/>
  <c r="AF42" i="2" s="1"/>
  <c r="AG42" i="2" s="1"/>
  <c r="J43" i="2"/>
  <c r="L43" i="2" s="1"/>
  <c r="M43" i="2" s="1"/>
  <c r="K42" i="2"/>
  <c r="N43" i="3" l="1"/>
  <c r="W44" i="3"/>
  <c r="Z44" i="3" s="1"/>
  <c r="AA44" i="3" s="1"/>
  <c r="X43" i="3"/>
  <c r="Y43" i="3" s="1"/>
  <c r="M44" i="3"/>
  <c r="P43" i="3"/>
  <c r="Q43" i="3" s="1"/>
  <c r="AW43" i="3"/>
  <c r="AX43" i="3" s="1"/>
  <c r="AV44" i="3"/>
  <c r="AY44" i="3" s="1"/>
  <c r="AZ44" i="3" s="1"/>
  <c r="R45" i="3"/>
  <c r="U45" i="3" s="1"/>
  <c r="V45" i="3" s="1"/>
  <c r="S44" i="3"/>
  <c r="T44" i="3" s="1"/>
  <c r="AB45" i="3"/>
  <c r="AE45" i="3" s="1"/>
  <c r="AF45" i="3" s="1"/>
  <c r="AC44" i="3"/>
  <c r="AD44" i="3" s="1"/>
  <c r="AM44" i="3"/>
  <c r="AN44" i="3" s="1"/>
  <c r="AL45" i="3"/>
  <c r="AO45" i="3" s="1"/>
  <c r="AP45" i="3" s="1"/>
  <c r="O42" i="3"/>
  <c r="AG45" i="3"/>
  <c r="AJ45" i="3" s="1"/>
  <c r="AK45" i="3" s="1"/>
  <c r="AH44" i="3"/>
  <c r="AI44" i="3" s="1"/>
  <c r="BA45" i="3"/>
  <c r="BD45" i="3" s="1"/>
  <c r="BE45" i="3" s="1"/>
  <c r="BB44" i="3"/>
  <c r="BC44" i="3" s="1"/>
  <c r="AR44" i="3"/>
  <c r="AS44" i="3" s="1"/>
  <c r="AQ45" i="3"/>
  <c r="AT45" i="3" s="1"/>
  <c r="AU45" i="3" s="1"/>
  <c r="O42" i="2"/>
  <c r="N43" i="2"/>
  <c r="O43" i="2" s="1"/>
  <c r="P42" i="2"/>
  <c r="Q42" i="2" s="1"/>
  <c r="H194" i="4"/>
  <c r="F195" i="4"/>
  <c r="G195" i="4" s="1"/>
  <c r="AA70" i="4"/>
  <c r="Z71" i="4" s="1"/>
  <c r="Y70" i="4"/>
  <c r="X71" i="4" s="1"/>
  <c r="W70" i="4"/>
  <c r="V71" i="4" s="1"/>
  <c r="U71" i="4"/>
  <c r="T72" i="4" s="1"/>
  <c r="S70" i="4"/>
  <c r="R71" i="4" s="1"/>
  <c r="Q70" i="4"/>
  <c r="P71" i="4" s="1"/>
  <c r="O71" i="4"/>
  <c r="N72" i="4" s="1"/>
  <c r="M70" i="4"/>
  <c r="L71" i="4" s="1"/>
  <c r="K67" i="4"/>
  <c r="J68" i="4" s="1"/>
  <c r="F169" i="2"/>
  <c r="G169" i="2" s="1"/>
  <c r="H168" i="2"/>
  <c r="I168" i="2" s="1"/>
  <c r="AH43" i="2"/>
  <c r="AJ43" i="2" s="1"/>
  <c r="AK43" i="2" s="1"/>
  <c r="AI42" i="2"/>
  <c r="R43" i="2"/>
  <c r="T43" i="2" s="1"/>
  <c r="U43" i="2" s="1"/>
  <c r="S42" i="2"/>
  <c r="AD43" i="2"/>
  <c r="AF43" i="2" s="1"/>
  <c r="AG43" i="2" s="1"/>
  <c r="AE42" i="2"/>
  <c r="AP43" i="2"/>
  <c r="AR43" i="2" s="1"/>
  <c r="AS43" i="2" s="1"/>
  <c r="AQ42" i="2"/>
  <c r="AL43" i="2"/>
  <c r="AN43" i="2" s="1"/>
  <c r="AO43" i="2" s="1"/>
  <c r="AM42" i="2"/>
  <c r="K43" i="2"/>
  <c r="J44" i="2"/>
  <c r="L44" i="2" s="1"/>
  <c r="M44" i="2" s="1"/>
  <c r="O43" i="3" l="1"/>
  <c r="BA46" i="3"/>
  <c r="BD46" i="3" s="1"/>
  <c r="BE46" i="3" s="1"/>
  <c r="BB45" i="3"/>
  <c r="BC45" i="3" s="1"/>
  <c r="AB46" i="3"/>
  <c r="AE46" i="3" s="1"/>
  <c r="AF46" i="3" s="1"/>
  <c r="AC45" i="3"/>
  <c r="AD45" i="3" s="1"/>
  <c r="AR45" i="3"/>
  <c r="AS45" i="3" s="1"/>
  <c r="AQ46" i="3"/>
  <c r="AT46" i="3" s="1"/>
  <c r="AU46" i="3" s="1"/>
  <c r="AL46" i="3"/>
  <c r="AO46" i="3" s="1"/>
  <c r="AP46" i="3" s="1"/>
  <c r="AM45" i="3"/>
  <c r="AN45" i="3" s="1"/>
  <c r="AG46" i="3"/>
  <c r="AJ46" i="3" s="1"/>
  <c r="AK46" i="3" s="1"/>
  <c r="AH45" i="3"/>
  <c r="AI45" i="3" s="1"/>
  <c r="S45" i="3"/>
  <c r="T45" i="3" s="1"/>
  <c r="R46" i="3"/>
  <c r="U46" i="3" s="1"/>
  <c r="V46" i="3" s="1"/>
  <c r="M45" i="3"/>
  <c r="P44" i="3"/>
  <c r="Q44" i="3" s="1"/>
  <c r="X44" i="3"/>
  <c r="Y44" i="3" s="1"/>
  <c r="W45" i="3"/>
  <c r="Z45" i="3" s="1"/>
  <c r="AA45" i="3" s="1"/>
  <c r="AW44" i="3"/>
  <c r="AX44" i="3" s="1"/>
  <c r="AV45" i="3"/>
  <c r="AY45" i="3" s="1"/>
  <c r="AZ45" i="3" s="1"/>
  <c r="N44" i="3"/>
  <c r="N44" i="2"/>
  <c r="P43" i="2"/>
  <c r="Q43" i="2" s="1"/>
  <c r="F196" i="4"/>
  <c r="G196" i="4" s="1"/>
  <c r="H195" i="4"/>
  <c r="AA71" i="4"/>
  <c r="Z72" i="4" s="1"/>
  <c r="Y71" i="4"/>
  <c r="X72" i="4" s="1"/>
  <c r="W71" i="4"/>
  <c r="V72" i="4" s="1"/>
  <c r="U72" i="4"/>
  <c r="T73" i="4" s="1"/>
  <c r="S71" i="4"/>
  <c r="R72" i="4" s="1"/>
  <c r="Q71" i="4"/>
  <c r="P72" i="4" s="1"/>
  <c r="O72" i="4"/>
  <c r="N73" i="4" s="1"/>
  <c r="M71" i="4"/>
  <c r="L72" i="4" s="1"/>
  <c r="K68" i="4"/>
  <c r="J69" i="4" s="1"/>
  <c r="F170" i="2"/>
  <c r="G170" i="2" s="1"/>
  <c r="H169" i="2"/>
  <c r="I169" i="2" s="1"/>
  <c r="R44" i="2"/>
  <c r="T44" i="2" s="1"/>
  <c r="U44" i="2" s="1"/>
  <c r="S43" i="2"/>
  <c r="AQ43" i="2"/>
  <c r="AP44" i="2"/>
  <c r="AR44" i="2" s="1"/>
  <c r="AS44" i="2" s="1"/>
  <c r="AL44" i="2"/>
  <c r="AN44" i="2" s="1"/>
  <c r="AO44" i="2" s="1"/>
  <c r="AM43" i="2"/>
  <c r="AE43" i="2"/>
  <c r="AD44" i="2"/>
  <c r="AF44" i="2" s="1"/>
  <c r="AG44" i="2" s="1"/>
  <c r="AH44" i="2"/>
  <c r="AJ44" i="2" s="1"/>
  <c r="AK44" i="2" s="1"/>
  <c r="AI43" i="2"/>
  <c r="J45" i="2"/>
  <c r="L45" i="2" s="1"/>
  <c r="M45" i="2" s="1"/>
  <c r="K44" i="2"/>
  <c r="N45" i="3" l="1"/>
  <c r="W46" i="3"/>
  <c r="Z46" i="3" s="1"/>
  <c r="AA46" i="3" s="1"/>
  <c r="X45" i="3"/>
  <c r="Y45" i="3" s="1"/>
  <c r="R47" i="3"/>
  <c r="U47" i="3" s="1"/>
  <c r="V47" i="3" s="1"/>
  <c r="S46" i="3"/>
  <c r="T46" i="3" s="1"/>
  <c r="AV46" i="3"/>
  <c r="AY46" i="3" s="1"/>
  <c r="AZ46" i="3" s="1"/>
  <c r="AW45" i="3"/>
  <c r="AX45" i="3" s="1"/>
  <c r="AL47" i="3"/>
  <c r="AO47" i="3" s="1"/>
  <c r="AP47" i="3" s="1"/>
  <c r="AM46" i="3"/>
  <c r="AN46" i="3" s="1"/>
  <c r="AQ47" i="3"/>
  <c r="AT47" i="3" s="1"/>
  <c r="AU47" i="3" s="1"/>
  <c r="AR46" i="3"/>
  <c r="AS46" i="3" s="1"/>
  <c r="BA47" i="3"/>
  <c r="BD47" i="3" s="1"/>
  <c r="BE47" i="3" s="1"/>
  <c r="BB46" i="3"/>
  <c r="BC46" i="3" s="1"/>
  <c r="O44" i="3"/>
  <c r="O45" i="3" s="1"/>
  <c r="M46" i="3"/>
  <c r="P45" i="3"/>
  <c r="Q45" i="3" s="1"/>
  <c r="AH46" i="3"/>
  <c r="AI46" i="3" s="1"/>
  <c r="AG47" i="3"/>
  <c r="AJ47" i="3" s="1"/>
  <c r="AK47" i="3" s="1"/>
  <c r="AB47" i="3"/>
  <c r="AE47" i="3" s="1"/>
  <c r="AF47" i="3" s="1"/>
  <c r="AC46" i="3"/>
  <c r="AD46" i="3" s="1"/>
  <c r="N45" i="2"/>
  <c r="P44" i="2"/>
  <c r="Q44" i="2" s="1"/>
  <c r="O44" i="2"/>
  <c r="F197" i="4"/>
  <c r="G197" i="4" s="1"/>
  <c r="H196" i="4"/>
  <c r="AA72" i="4"/>
  <c r="Z73" i="4" s="1"/>
  <c r="Y72" i="4"/>
  <c r="X73" i="4" s="1"/>
  <c r="W72" i="4"/>
  <c r="V73" i="4" s="1"/>
  <c r="U73" i="4"/>
  <c r="T74" i="4" s="1"/>
  <c r="S72" i="4"/>
  <c r="R73" i="4" s="1"/>
  <c r="Q72" i="4"/>
  <c r="P73" i="4" s="1"/>
  <c r="O73" i="4"/>
  <c r="N74" i="4" s="1"/>
  <c r="M72" i="4"/>
  <c r="L73" i="4" s="1"/>
  <c r="K69" i="4"/>
  <c r="J70" i="4" s="1"/>
  <c r="F171" i="2"/>
  <c r="G171" i="2" s="1"/>
  <c r="H170" i="2"/>
  <c r="I170" i="2" s="1"/>
  <c r="AI44" i="2"/>
  <c r="AH45" i="2"/>
  <c r="AJ45" i="2" s="1"/>
  <c r="AK45" i="2" s="1"/>
  <c r="AD45" i="2"/>
  <c r="AF45" i="2" s="1"/>
  <c r="AG45" i="2" s="1"/>
  <c r="AE44" i="2"/>
  <c r="AP45" i="2"/>
  <c r="AR45" i="2" s="1"/>
  <c r="AS45" i="2" s="1"/>
  <c r="AQ44" i="2"/>
  <c r="AL45" i="2"/>
  <c r="AN45" i="2" s="1"/>
  <c r="AO45" i="2" s="1"/>
  <c r="AM44" i="2"/>
  <c r="R45" i="2"/>
  <c r="T45" i="2" s="1"/>
  <c r="U45" i="2" s="1"/>
  <c r="S44" i="2"/>
  <c r="J46" i="2"/>
  <c r="L46" i="2" s="1"/>
  <c r="M46" i="2" s="1"/>
  <c r="K45" i="2"/>
  <c r="S47" i="3" l="1"/>
  <c r="T47" i="3" s="1"/>
  <c r="R48" i="3"/>
  <c r="U48" i="3" s="1"/>
  <c r="V48" i="3" s="1"/>
  <c r="BA48" i="3"/>
  <c r="BD48" i="3" s="1"/>
  <c r="BE48" i="3" s="1"/>
  <c r="BB47" i="3"/>
  <c r="BC47" i="3" s="1"/>
  <c r="AV47" i="3"/>
  <c r="AY47" i="3" s="1"/>
  <c r="AZ47" i="3" s="1"/>
  <c r="AW46" i="3"/>
  <c r="AX46" i="3" s="1"/>
  <c r="AC47" i="3"/>
  <c r="AD47" i="3" s="1"/>
  <c r="AB48" i="3"/>
  <c r="AE48" i="3" s="1"/>
  <c r="AF48" i="3" s="1"/>
  <c r="M47" i="3"/>
  <c r="P46" i="3"/>
  <c r="Q46" i="3" s="1"/>
  <c r="X46" i="3"/>
  <c r="Y46" i="3" s="1"/>
  <c r="W47" i="3"/>
  <c r="Z47" i="3" s="1"/>
  <c r="AA47" i="3" s="1"/>
  <c r="AG48" i="3"/>
  <c r="AJ48" i="3" s="1"/>
  <c r="AK48" i="3" s="1"/>
  <c r="AH47" i="3"/>
  <c r="AI47" i="3" s="1"/>
  <c r="AQ48" i="3"/>
  <c r="AT48" i="3" s="1"/>
  <c r="AU48" i="3" s="1"/>
  <c r="AR47" i="3"/>
  <c r="AS47" i="3" s="1"/>
  <c r="AL48" i="3"/>
  <c r="AO48" i="3" s="1"/>
  <c r="AP48" i="3" s="1"/>
  <c r="AM47" i="3"/>
  <c r="AN47" i="3" s="1"/>
  <c r="N46" i="3"/>
  <c r="O45" i="2"/>
  <c r="N46" i="2"/>
  <c r="P45" i="2"/>
  <c r="Q45" i="2" s="1"/>
  <c r="H197" i="4"/>
  <c r="F198" i="4"/>
  <c r="G198" i="4" s="1"/>
  <c r="AA73" i="4"/>
  <c r="Z74" i="4" s="1"/>
  <c r="Y73" i="4"/>
  <c r="X74" i="4" s="1"/>
  <c r="W73" i="4"/>
  <c r="V74" i="4" s="1"/>
  <c r="U74" i="4"/>
  <c r="T75" i="4" s="1"/>
  <c r="S73" i="4"/>
  <c r="R74" i="4" s="1"/>
  <c r="Q73" i="4"/>
  <c r="P74" i="4" s="1"/>
  <c r="O74" i="4"/>
  <c r="N75" i="4" s="1"/>
  <c r="M73" i="4"/>
  <c r="L74" i="4" s="1"/>
  <c r="K70" i="4"/>
  <c r="J71" i="4" s="1"/>
  <c r="F172" i="2"/>
  <c r="G172" i="2" s="1"/>
  <c r="H171" i="2"/>
  <c r="I171" i="2" s="1"/>
  <c r="AL46" i="2"/>
  <c r="AN46" i="2" s="1"/>
  <c r="AO46" i="2" s="1"/>
  <c r="AM45" i="2"/>
  <c r="AE45" i="2"/>
  <c r="AD46" i="2"/>
  <c r="AF46" i="2" s="1"/>
  <c r="AG46" i="2" s="1"/>
  <c r="AH46" i="2"/>
  <c r="AJ46" i="2" s="1"/>
  <c r="AK46" i="2" s="1"/>
  <c r="AI45" i="2"/>
  <c r="S45" i="2"/>
  <c r="R46" i="2"/>
  <c r="T46" i="2" s="1"/>
  <c r="U46" i="2" s="1"/>
  <c r="AP46" i="2"/>
  <c r="AR46" i="2" s="1"/>
  <c r="AS46" i="2" s="1"/>
  <c r="AQ45" i="2"/>
  <c r="J47" i="2"/>
  <c r="L47" i="2" s="1"/>
  <c r="M47" i="2" s="1"/>
  <c r="K46" i="2"/>
  <c r="N47" i="3" l="1"/>
  <c r="AR48" i="3"/>
  <c r="AS48" i="3" s="1"/>
  <c r="AQ49" i="3"/>
  <c r="AT49" i="3" s="1"/>
  <c r="AU49" i="3" s="1"/>
  <c r="X47" i="3"/>
  <c r="Y47" i="3" s="1"/>
  <c r="W48" i="3"/>
  <c r="Z48" i="3" s="1"/>
  <c r="AA48" i="3" s="1"/>
  <c r="M48" i="3"/>
  <c r="P47" i="3"/>
  <c r="Q47" i="3" s="1"/>
  <c r="AW47" i="3"/>
  <c r="AX47" i="3" s="1"/>
  <c r="AV48" i="3"/>
  <c r="AY48" i="3" s="1"/>
  <c r="AZ48" i="3" s="1"/>
  <c r="BA49" i="3"/>
  <c r="BD49" i="3" s="1"/>
  <c r="BE49" i="3" s="1"/>
  <c r="BB48" i="3"/>
  <c r="BC48" i="3" s="1"/>
  <c r="O46" i="3"/>
  <c r="O47" i="3" s="1"/>
  <c r="AC48" i="3"/>
  <c r="AD48" i="3" s="1"/>
  <c r="AB49" i="3"/>
  <c r="AE49" i="3" s="1"/>
  <c r="AF49" i="3" s="1"/>
  <c r="S48" i="3"/>
  <c r="T48" i="3" s="1"/>
  <c r="R49" i="3"/>
  <c r="U49" i="3" s="1"/>
  <c r="V49" i="3" s="1"/>
  <c r="AM48" i="3"/>
  <c r="AN48" i="3" s="1"/>
  <c r="AL49" i="3"/>
  <c r="AO49" i="3" s="1"/>
  <c r="AP49" i="3" s="1"/>
  <c r="AH48" i="3"/>
  <c r="AI48" i="3" s="1"/>
  <c r="AG49" i="3"/>
  <c r="AJ49" i="3" s="1"/>
  <c r="AK49" i="3" s="1"/>
  <c r="N47" i="2"/>
  <c r="P46" i="2"/>
  <c r="Q46" i="2" s="1"/>
  <c r="O46" i="2"/>
  <c r="H198" i="4"/>
  <c r="F199" i="4"/>
  <c r="G199" i="4" s="1"/>
  <c r="AA74" i="4"/>
  <c r="Z75" i="4" s="1"/>
  <c r="Y74" i="4"/>
  <c r="X75" i="4" s="1"/>
  <c r="W74" i="4"/>
  <c r="V75" i="4" s="1"/>
  <c r="U75" i="4"/>
  <c r="T76" i="4" s="1"/>
  <c r="S74" i="4"/>
  <c r="R75" i="4" s="1"/>
  <c r="Q74" i="4"/>
  <c r="P75" i="4" s="1"/>
  <c r="O75" i="4"/>
  <c r="N76" i="4" s="1"/>
  <c r="M74" i="4"/>
  <c r="L75" i="4" s="1"/>
  <c r="K71" i="4"/>
  <c r="J72" i="4" s="1"/>
  <c r="F173" i="2"/>
  <c r="H172" i="2"/>
  <c r="I172" i="2" s="1"/>
  <c r="AE46" i="2"/>
  <c r="AD47" i="2"/>
  <c r="AF47" i="2" s="1"/>
  <c r="AG47" i="2" s="1"/>
  <c r="R47" i="2"/>
  <c r="T47" i="2" s="1"/>
  <c r="U47" i="2" s="1"/>
  <c r="S46" i="2"/>
  <c r="AP47" i="2"/>
  <c r="AR47" i="2" s="1"/>
  <c r="AS47" i="2" s="1"/>
  <c r="AQ46" i="2"/>
  <c r="AH47" i="2"/>
  <c r="AJ47" i="2" s="1"/>
  <c r="AK47" i="2" s="1"/>
  <c r="AI46" i="2"/>
  <c r="AL47" i="2"/>
  <c r="AN47" i="2" s="1"/>
  <c r="AO47" i="2" s="1"/>
  <c r="AM46" i="2"/>
  <c r="J48" i="2"/>
  <c r="L48" i="2" s="1"/>
  <c r="M48" i="2" s="1"/>
  <c r="K47" i="2"/>
  <c r="R50" i="3" l="1"/>
  <c r="U50" i="3" s="1"/>
  <c r="V50" i="3" s="1"/>
  <c r="S49" i="3"/>
  <c r="T49" i="3" s="1"/>
  <c r="AH49" i="3"/>
  <c r="AI49" i="3" s="1"/>
  <c r="AG50" i="3"/>
  <c r="AJ50" i="3" s="1"/>
  <c r="AK50" i="3" s="1"/>
  <c r="AR49" i="3"/>
  <c r="AS49" i="3" s="1"/>
  <c r="AQ50" i="3"/>
  <c r="AT50" i="3" s="1"/>
  <c r="AU50" i="3" s="1"/>
  <c r="AM49" i="3"/>
  <c r="AN49" i="3" s="1"/>
  <c r="AL50" i="3"/>
  <c r="AO50" i="3" s="1"/>
  <c r="AP50" i="3" s="1"/>
  <c r="BA50" i="3"/>
  <c r="BD50" i="3" s="1"/>
  <c r="BE50" i="3" s="1"/>
  <c r="BB49" i="3"/>
  <c r="BC49" i="3" s="1"/>
  <c r="AC49" i="3"/>
  <c r="AD49" i="3" s="1"/>
  <c r="AB50" i="3"/>
  <c r="AE50" i="3" s="1"/>
  <c r="AF50" i="3" s="1"/>
  <c r="M49" i="3"/>
  <c r="P48" i="3"/>
  <c r="Q48" i="3" s="1"/>
  <c r="AV49" i="3"/>
  <c r="AY49" i="3" s="1"/>
  <c r="AZ49" i="3" s="1"/>
  <c r="AW48" i="3"/>
  <c r="AX48" i="3" s="1"/>
  <c r="X48" i="3"/>
  <c r="Y48" i="3" s="1"/>
  <c r="W49" i="3"/>
  <c r="Z49" i="3" s="1"/>
  <c r="AA49" i="3" s="1"/>
  <c r="N48" i="3"/>
  <c r="O47" i="2"/>
  <c r="N48" i="2"/>
  <c r="P47" i="2"/>
  <c r="Q47" i="2" s="1"/>
  <c r="H199" i="4"/>
  <c r="F200" i="4"/>
  <c r="G200" i="4" s="1"/>
  <c r="AA75" i="4"/>
  <c r="Z76" i="4" s="1"/>
  <c r="Y75" i="4"/>
  <c r="X76" i="4" s="1"/>
  <c r="W75" i="4"/>
  <c r="V76" i="4" s="1"/>
  <c r="U76" i="4"/>
  <c r="T77" i="4" s="1"/>
  <c r="S75" i="4"/>
  <c r="R76" i="4" s="1"/>
  <c r="Q75" i="4"/>
  <c r="P76" i="4" s="1"/>
  <c r="O76" i="4"/>
  <c r="N77" i="4" s="1"/>
  <c r="M75" i="4"/>
  <c r="L76" i="4" s="1"/>
  <c r="K72" i="4"/>
  <c r="J73" i="4" s="1"/>
  <c r="F174" i="2"/>
  <c r="H173" i="2"/>
  <c r="I173" i="2" s="1"/>
  <c r="G173" i="2"/>
  <c r="AH48" i="2"/>
  <c r="AJ48" i="2" s="1"/>
  <c r="AK48" i="2" s="1"/>
  <c r="AI47" i="2"/>
  <c r="S47" i="2"/>
  <c r="R48" i="2"/>
  <c r="T48" i="2" s="1"/>
  <c r="U48" i="2" s="1"/>
  <c r="AE47" i="2"/>
  <c r="AD48" i="2"/>
  <c r="AF48" i="2" s="1"/>
  <c r="AG48" i="2" s="1"/>
  <c r="AM47" i="2"/>
  <c r="AL48" i="2"/>
  <c r="AN48" i="2" s="1"/>
  <c r="AO48" i="2" s="1"/>
  <c r="AQ47" i="2"/>
  <c r="AP48" i="2"/>
  <c r="AR48" i="2" s="1"/>
  <c r="AS48" i="2" s="1"/>
  <c r="K48" i="2"/>
  <c r="J49" i="2"/>
  <c r="L49" i="2" s="1"/>
  <c r="M49" i="2" s="1"/>
  <c r="N49" i="3" l="1"/>
  <c r="AV50" i="3"/>
  <c r="AY50" i="3" s="1"/>
  <c r="AZ50" i="3" s="1"/>
  <c r="AW49" i="3"/>
  <c r="AX49" i="3" s="1"/>
  <c r="AH50" i="3"/>
  <c r="AI50" i="3" s="1"/>
  <c r="AG51" i="3"/>
  <c r="AJ51" i="3" s="1"/>
  <c r="AK51" i="3" s="1"/>
  <c r="S50" i="3"/>
  <c r="T50" i="3" s="1"/>
  <c r="R51" i="3"/>
  <c r="U51" i="3" s="1"/>
  <c r="V51" i="3" s="1"/>
  <c r="X49" i="3"/>
  <c r="Y49" i="3" s="1"/>
  <c r="W50" i="3"/>
  <c r="Z50" i="3" s="1"/>
  <c r="AA50" i="3" s="1"/>
  <c r="AQ51" i="3"/>
  <c r="AT51" i="3" s="1"/>
  <c r="AU51" i="3" s="1"/>
  <c r="AR50" i="3"/>
  <c r="AS50" i="3" s="1"/>
  <c r="M50" i="3"/>
  <c r="P49" i="3"/>
  <c r="Q49" i="3" s="1"/>
  <c r="BA51" i="3"/>
  <c r="BD51" i="3" s="1"/>
  <c r="BE51" i="3" s="1"/>
  <c r="BB50" i="3"/>
  <c r="BC50" i="3" s="1"/>
  <c r="O48" i="3"/>
  <c r="AC50" i="3"/>
  <c r="AD50" i="3" s="1"/>
  <c r="AB51" i="3"/>
  <c r="AE51" i="3" s="1"/>
  <c r="AF51" i="3" s="1"/>
  <c r="AL51" i="3"/>
  <c r="AO51" i="3" s="1"/>
  <c r="AP51" i="3" s="1"/>
  <c r="AM50" i="3"/>
  <c r="AN50" i="3" s="1"/>
  <c r="N49" i="2"/>
  <c r="P48" i="2"/>
  <c r="Q48" i="2" s="1"/>
  <c r="O48" i="2"/>
  <c r="G174" i="2"/>
  <c r="F201" i="4"/>
  <c r="G201" i="4" s="1"/>
  <c r="H200" i="4"/>
  <c r="AA76" i="4"/>
  <c r="Z77" i="4" s="1"/>
  <c r="Y76" i="4"/>
  <c r="X77" i="4" s="1"/>
  <c r="W76" i="4"/>
  <c r="V77" i="4" s="1"/>
  <c r="U77" i="4"/>
  <c r="T78" i="4" s="1"/>
  <c r="S76" i="4"/>
  <c r="R77" i="4" s="1"/>
  <c r="Q76" i="4"/>
  <c r="P77" i="4" s="1"/>
  <c r="O77" i="4"/>
  <c r="N78" i="4" s="1"/>
  <c r="M76" i="4"/>
  <c r="L77" i="4" s="1"/>
  <c r="K73" i="4"/>
  <c r="J74" i="4" s="1"/>
  <c r="F175" i="2"/>
  <c r="H174" i="2"/>
  <c r="I174" i="2" s="1"/>
  <c r="AL49" i="2"/>
  <c r="AN49" i="2" s="1"/>
  <c r="AO49" i="2" s="1"/>
  <c r="AM48" i="2"/>
  <c r="R49" i="2"/>
  <c r="T49" i="2" s="1"/>
  <c r="U49" i="2" s="1"/>
  <c r="S48" i="2"/>
  <c r="AP49" i="2"/>
  <c r="AR49" i="2" s="1"/>
  <c r="AS49" i="2" s="1"/>
  <c r="AQ48" i="2"/>
  <c r="AD49" i="2"/>
  <c r="AF49" i="2" s="1"/>
  <c r="AG49" i="2" s="1"/>
  <c r="AE48" i="2"/>
  <c r="AH49" i="2"/>
  <c r="AJ49" i="2" s="1"/>
  <c r="AK49" i="2" s="1"/>
  <c r="AI48" i="2"/>
  <c r="K49" i="2"/>
  <c r="J50" i="2"/>
  <c r="L50" i="2" s="1"/>
  <c r="M50" i="2" s="1"/>
  <c r="O49" i="3" l="1"/>
  <c r="N50" i="3"/>
  <c r="AC51" i="3"/>
  <c r="AD51" i="3" s="1"/>
  <c r="AB52" i="3"/>
  <c r="AE52" i="3" s="1"/>
  <c r="AF52" i="3" s="1"/>
  <c r="M51" i="3"/>
  <c r="P50" i="3"/>
  <c r="Q50" i="3" s="1"/>
  <c r="S51" i="3"/>
  <c r="T51" i="3" s="1"/>
  <c r="R52" i="3"/>
  <c r="U52" i="3" s="1"/>
  <c r="V52" i="3" s="1"/>
  <c r="BA52" i="3"/>
  <c r="BD52" i="3" s="1"/>
  <c r="BE52" i="3" s="1"/>
  <c r="BB51" i="3"/>
  <c r="BC51" i="3" s="1"/>
  <c r="AR51" i="3"/>
  <c r="AS51" i="3" s="1"/>
  <c r="AQ52" i="3"/>
  <c r="AT52" i="3" s="1"/>
  <c r="AU52" i="3" s="1"/>
  <c r="AW50" i="3"/>
  <c r="AX50" i="3" s="1"/>
  <c r="AV51" i="3"/>
  <c r="AY51" i="3" s="1"/>
  <c r="AZ51" i="3" s="1"/>
  <c r="AL52" i="3"/>
  <c r="AO52" i="3" s="1"/>
  <c r="AP52" i="3" s="1"/>
  <c r="AM51" i="3"/>
  <c r="AN51" i="3" s="1"/>
  <c r="X50" i="3"/>
  <c r="Y50" i="3" s="1"/>
  <c r="W51" i="3"/>
  <c r="Z51" i="3" s="1"/>
  <c r="AA51" i="3" s="1"/>
  <c r="AG52" i="3"/>
  <c r="AJ52" i="3" s="1"/>
  <c r="AK52" i="3" s="1"/>
  <c r="AH51" i="3"/>
  <c r="AI51" i="3" s="1"/>
  <c r="O49" i="2"/>
  <c r="N50" i="2"/>
  <c r="P49" i="2"/>
  <c r="Q49" i="2" s="1"/>
  <c r="H201" i="4"/>
  <c r="F202" i="4"/>
  <c r="G202" i="4" s="1"/>
  <c r="AA77" i="4"/>
  <c r="Z78" i="4" s="1"/>
  <c r="Y77" i="4"/>
  <c r="X78" i="4" s="1"/>
  <c r="W77" i="4"/>
  <c r="V78" i="4" s="1"/>
  <c r="U78" i="4"/>
  <c r="T79" i="4" s="1"/>
  <c r="S77" i="4"/>
  <c r="R78" i="4" s="1"/>
  <c r="Q77" i="4"/>
  <c r="P78" i="4" s="1"/>
  <c r="O78" i="4"/>
  <c r="N79" i="4" s="1"/>
  <c r="M77" i="4"/>
  <c r="L78" i="4" s="1"/>
  <c r="K74" i="4"/>
  <c r="J75" i="4" s="1"/>
  <c r="F176" i="2"/>
  <c r="H175" i="2"/>
  <c r="I175" i="2" s="1"/>
  <c r="G175" i="2"/>
  <c r="AD50" i="2"/>
  <c r="AF50" i="2" s="1"/>
  <c r="AG50" i="2" s="1"/>
  <c r="AE49" i="2"/>
  <c r="R50" i="2"/>
  <c r="T50" i="2" s="1"/>
  <c r="U50" i="2" s="1"/>
  <c r="S49" i="2"/>
  <c r="AI49" i="2"/>
  <c r="AH50" i="2"/>
  <c r="AJ50" i="2" s="1"/>
  <c r="AK50" i="2" s="1"/>
  <c r="AQ49" i="2"/>
  <c r="AP50" i="2"/>
  <c r="AR50" i="2" s="1"/>
  <c r="AS50" i="2" s="1"/>
  <c r="AM49" i="2"/>
  <c r="AL50" i="2"/>
  <c r="AN50" i="2" s="1"/>
  <c r="AO50" i="2" s="1"/>
  <c r="J51" i="2"/>
  <c r="L51" i="2" s="1"/>
  <c r="M51" i="2" s="1"/>
  <c r="K50" i="2"/>
  <c r="N51" i="3" l="1"/>
  <c r="O50" i="3"/>
  <c r="O51" i="3" s="1"/>
  <c r="AB53" i="3"/>
  <c r="AE53" i="3" s="1"/>
  <c r="AF53" i="3" s="1"/>
  <c r="AC52" i="3"/>
  <c r="AD52" i="3" s="1"/>
  <c r="AH52" i="3"/>
  <c r="AI52" i="3" s="1"/>
  <c r="AG53" i="3"/>
  <c r="AJ53" i="3" s="1"/>
  <c r="AK53" i="3" s="1"/>
  <c r="BA53" i="3"/>
  <c r="BD53" i="3" s="1"/>
  <c r="BE53" i="3" s="1"/>
  <c r="BB52" i="3"/>
  <c r="BC52" i="3" s="1"/>
  <c r="AM52" i="3"/>
  <c r="AN52" i="3" s="1"/>
  <c r="AL53" i="3"/>
  <c r="AO53" i="3" s="1"/>
  <c r="AP53" i="3" s="1"/>
  <c r="AW51" i="3"/>
  <c r="AX51" i="3" s="1"/>
  <c r="AV52" i="3"/>
  <c r="AY52" i="3" s="1"/>
  <c r="AZ52" i="3" s="1"/>
  <c r="X51" i="3"/>
  <c r="Y51" i="3" s="1"/>
  <c r="W52" i="3"/>
  <c r="Z52" i="3" s="1"/>
  <c r="AA52" i="3" s="1"/>
  <c r="AQ53" i="3"/>
  <c r="AT53" i="3" s="1"/>
  <c r="AU53" i="3" s="1"/>
  <c r="AR52" i="3"/>
  <c r="AS52" i="3" s="1"/>
  <c r="R53" i="3"/>
  <c r="U53" i="3" s="1"/>
  <c r="V53" i="3" s="1"/>
  <c r="S52" i="3"/>
  <c r="T52" i="3" s="1"/>
  <c r="M52" i="3"/>
  <c r="P51" i="3"/>
  <c r="Q51" i="3" s="1"/>
  <c r="O50" i="2"/>
  <c r="N51" i="2"/>
  <c r="P50" i="2"/>
  <c r="Q50" i="2" s="1"/>
  <c r="G176" i="2"/>
  <c r="H202" i="4"/>
  <c r="F203" i="4"/>
  <c r="G203" i="4" s="1"/>
  <c r="AA78" i="4"/>
  <c r="Z79" i="4" s="1"/>
  <c r="Y78" i="4"/>
  <c r="X79" i="4" s="1"/>
  <c r="W78" i="4"/>
  <c r="V79" i="4" s="1"/>
  <c r="U79" i="4"/>
  <c r="T80" i="4" s="1"/>
  <c r="S78" i="4"/>
  <c r="R79" i="4" s="1"/>
  <c r="Q78" i="4"/>
  <c r="P79" i="4" s="1"/>
  <c r="O79" i="4"/>
  <c r="N80" i="4" s="1"/>
  <c r="M78" i="4"/>
  <c r="L79" i="4" s="1"/>
  <c r="K75" i="4"/>
  <c r="J76" i="4" s="1"/>
  <c r="F177" i="2"/>
  <c r="H176" i="2"/>
  <c r="I176" i="2" s="1"/>
  <c r="R51" i="2"/>
  <c r="T51" i="2" s="1"/>
  <c r="U51" i="2" s="1"/>
  <c r="S50" i="2"/>
  <c r="AP51" i="2"/>
  <c r="AR51" i="2" s="1"/>
  <c r="AS51" i="2" s="1"/>
  <c r="AQ50" i="2"/>
  <c r="AL51" i="2"/>
  <c r="AN51" i="2" s="1"/>
  <c r="AO51" i="2" s="1"/>
  <c r="AM50" i="2"/>
  <c r="AH51" i="2"/>
  <c r="AJ51" i="2" s="1"/>
  <c r="AK51" i="2" s="1"/>
  <c r="AI50" i="2"/>
  <c r="AD51" i="2"/>
  <c r="AF51" i="2" s="1"/>
  <c r="AG51" i="2" s="1"/>
  <c r="AE50" i="2"/>
  <c r="J52" i="2"/>
  <c r="L52" i="2" s="1"/>
  <c r="M52" i="2" s="1"/>
  <c r="K51" i="2"/>
  <c r="S53" i="3" l="1"/>
  <c r="T53" i="3" s="1"/>
  <c r="R54" i="3"/>
  <c r="U54" i="3" s="1"/>
  <c r="V54" i="3" s="1"/>
  <c r="AM53" i="3"/>
  <c r="AN53" i="3" s="1"/>
  <c r="AL54" i="3"/>
  <c r="AO54" i="3" s="1"/>
  <c r="AP54" i="3" s="1"/>
  <c r="AC53" i="3"/>
  <c r="AD53" i="3" s="1"/>
  <c r="AB54" i="3"/>
  <c r="AE54" i="3" s="1"/>
  <c r="AF54" i="3" s="1"/>
  <c r="M53" i="3"/>
  <c r="P52" i="3"/>
  <c r="Q52" i="3" s="1"/>
  <c r="AQ54" i="3"/>
  <c r="AT54" i="3" s="1"/>
  <c r="AU54" i="3" s="1"/>
  <c r="AR53" i="3"/>
  <c r="AS53" i="3" s="1"/>
  <c r="AV53" i="3"/>
  <c r="AY53" i="3" s="1"/>
  <c r="AZ53" i="3" s="1"/>
  <c r="AW52" i="3"/>
  <c r="AX52" i="3" s="1"/>
  <c r="AH53" i="3"/>
  <c r="AI53" i="3" s="1"/>
  <c r="AG54" i="3"/>
  <c r="AJ54" i="3" s="1"/>
  <c r="AK54" i="3" s="1"/>
  <c r="X52" i="3"/>
  <c r="Y52" i="3" s="1"/>
  <c r="W53" i="3"/>
  <c r="Z53" i="3" s="1"/>
  <c r="AA53" i="3" s="1"/>
  <c r="BA54" i="3"/>
  <c r="BD54" i="3" s="1"/>
  <c r="BE54" i="3" s="1"/>
  <c r="BB53" i="3"/>
  <c r="BC53" i="3" s="1"/>
  <c r="N52" i="3"/>
  <c r="N53" i="3" s="1"/>
  <c r="O51" i="2"/>
  <c r="N52" i="2"/>
  <c r="P51" i="2"/>
  <c r="Q51" i="2" s="1"/>
  <c r="F204" i="4"/>
  <c r="G204" i="4" s="1"/>
  <c r="H203" i="4"/>
  <c r="AA79" i="4"/>
  <c r="Z80" i="4" s="1"/>
  <c r="Y79" i="4"/>
  <c r="X80" i="4" s="1"/>
  <c r="W79" i="4"/>
  <c r="V80" i="4" s="1"/>
  <c r="U80" i="4"/>
  <c r="T81" i="4" s="1"/>
  <c r="S79" i="4"/>
  <c r="R80" i="4" s="1"/>
  <c r="Q79" i="4"/>
  <c r="P80" i="4" s="1"/>
  <c r="O80" i="4"/>
  <c r="N81" i="4" s="1"/>
  <c r="M79" i="4"/>
  <c r="L80" i="4" s="1"/>
  <c r="K76" i="4"/>
  <c r="J77" i="4" s="1"/>
  <c r="F178" i="2"/>
  <c r="H177" i="2"/>
  <c r="I177" i="2" s="1"/>
  <c r="G177" i="2"/>
  <c r="AH52" i="2"/>
  <c r="AJ52" i="2" s="1"/>
  <c r="AK52" i="2" s="1"/>
  <c r="AI51" i="2"/>
  <c r="AQ51" i="2"/>
  <c r="AP52" i="2"/>
  <c r="AR52" i="2" s="1"/>
  <c r="AS52" i="2" s="1"/>
  <c r="AE51" i="2"/>
  <c r="AD52" i="2"/>
  <c r="AF52" i="2" s="1"/>
  <c r="AG52" i="2" s="1"/>
  <c r="AL52" i="2"/>
  <c r="AN52" i="2" s="1"/>
  <c r="AO52" i="2" s="1"/>
  <c r="AM51" i="2"/>
  <c r="S51" i="2"/>
  <c r="R52" i="2"/>
  <c r="T52" i="2" s="1"/>
  <c r="U52" i="2" s="1"/>
  <c r="J53" i="2"/>
  <c r="L53" i="2" s="1"/>
  <c r="M53" i="2" s="1"/>
  <c r="K52" i="2"/>
  <c r="AV54" i="3" l="1"/>
  <c r="AY54" i="3" s="1"/>
  <c r="AZ54" i="3" s="1"/>
  <c r="AW53" i="3"/>
  <c r="AX53" i="3" s="1"/>
  <c r="M54" i="3"/>
  <c r="P53" i="3"/>
  <c r="Q53" i="3" s="1"/>
  <c r="R55" i="3"/>
  <c r="U55" i="3" s="1"/>
  <c r="V55" i="3" s="1"/>
  <c r="S54" i="3"/>
  <c r="T54" i="3" s="1"/>
  <c r="O52" i="3"/>
  <c r="O53" i="3" s="1"/>
  <c r="BA55" i="3"/>
  <c r="BD55" i="3" s="1"/>
  <c r="BE55" i="3" s="1"/>
  <c r="BB54" i="3"/>
  <c r="BC54" i="3" s="1"/>
  <c r="AG55" i="3"/>
  <c r="AJ55" i="3" s="1"/>
  <c r="AK55" i="3" s="1"/>
  <c r="AH54" i="3"/>
  <c r="AI54" i="3" s="1"/>
  <c r="AB55" i="3"/>
  <c r="AE55" i="3" s="1"/>
  <c r="AF55" i="3" s="1"/>
  <c r="AC54" i="3"/>
  <c r="AD54" i="3" s="1"/>
  <c r="X53" i="3"/>
  <c r="Y53" i="3" s="1"/>
  <c r="W54" i="3"/>
  <c r="Z54" i="3" s="1"/>
  <c r="AA54" i="3" s="1"/>
  <c r="AR54" i="3"/>
  <c r="AS54" i="3" s="1"/>
  <c r="AQ55" i="3"/>
  <c r="AT55" i="3" s="1"/>
  <c r="AU55" i="3" s="1"/>
  <c r="AL55" i="3"/>
  <c r="AO55" i="3" s="1"/>
  <c r="AP55" i="3" s="1"/>
  <c r="AM54" i="3"/>
  <c r="AN54" i="3" s="1"/>
  <c r="N53" i="2"/>
  <c r="P52" i="2"/>
  <c r="Q52" i="2" s="1"/>
  <c r="O52" i="2"/>
  <c r="F205" i="4"/>
  <c r="G205" i="4" s="1"/>
  <c r="H204" i="4"/>
  <c r="AA80" i="4"/>
  <c r="Z81" i="4" s="1"/>
  <c r="Y80" i="4"/>
  <c r="X81" i="4" s="1"/>
  <c r="W80" i="4"/>
  <c r="V81" i="4" s="1"/>
  <c r="U81" i="4"/>
  <c r="T82" i="4" s="1"/>
  <c r="S80" i="4"/>
  <c r="R81" i="4" s="1"/>
  <c r="Q80" i="4"/>
  <c r="P81" i="4" s="1"/>
  <c r="O81" i="4"/>
  <c r="N82" i="4" s="1"/>
  <c r="M80" i="4"/>
  <c r="L81" i="4" s="1"/>
  <c r="K77" i="4"/>
  <c r="J78" i="4" s="1"/>
  <c r="G178" i="2"/>
  <c r="F179" i="2"/>
  <c r="H178" i="2"/>
  <c r="I178" i="2" s="1"/>
  <c r="AQ52" i="2"/>
  <c r="AP53" i="2"/>
  <c r="AR53" i="2" s="1"/>
  <c r="AS53" i="2" s="1"/>
  <c r="AL53" i="2"/>
  <c r="AN53" i="2" s="1"/>
  <c r="AO53" i="2" s="1"/>
  <c r="AM52" i="2"/>
  <c r="R53" i="2"/>
  <c r="T53" i="2" s="1"/>
  <c r="U53" i="2" s="1"/>
  <c r="S52" i="2"/>
  <c r="AD53" i="2"/>
  <c r="AF53" i="2" s="1"/>
  <c r="AG53" i="2" s="1"/>
  <c r="AE52" i="2"/>
  <c r="AH53" i="2"/>
  <c r="AJ53" i="2" s="1"/>
  <c r="AK53" i="2" s="1"/>
  <c r="AI52" i="2"/>
  <c r="K53" i="2"/>
  <c r="J54" i="2"/>
  <c r="L54" i="2" s="1"/>
  <c r="M54" i="2" s="1"/>
  <c r="X54" i="3" l="1"/>
  <c r="Y54" i="3" s="1"/>
  <c r="W55" i="3"/>
  <c r="Z55" i="3" s="1"/>
  <c r="AA55" i="3" s="1"/>
  <c r="AB56" i="3"/>
  <c r="AE56" i="3" s="1"/>
  <c r="AF56" i="3" s="1"/>
  <c r="AC55" i="3"/>
  <c r="AD55" i="3" s="1"/>
  <c r="BA56" i="3"/>
  <c r="BD56" i="3" s="1"/>
  <c r="BE56" i="3" s="1"/>
  <c r="BB55" i="3"/>
  <c r="BC55" i="3" s="1"/>
  <c r="S55" i="3"/>
  <c r="T55" i="3" s="1"/>
  <c r="R56" i="3"/>
  <c r="U56" i="3" s="1"/>
  <c r="V56" i="3" s="1"/>
  <c r="M55" i="3"/>
  <c r="P54" i="3"/>
  <c r="Q54" i="3" s="1"/>
  <c r="AL56" i="3"/>
  <c r="AO56" i="3" s="1"/>
  <c r="AP56" i="3" s="1"/>
  <c r="AM55" i="3"/>
  <c r="AN55" i="3" s="1"/>
  <c r="AQ56" i="3"/>
  <c r="AT56" i="3" s="1"/>
  <c r="AU56" i="3" s="1"/>
  <c r="AR55" i="3"/>
  <c r="AS55" i="3" s="1"/>
  <c r="AG56" i="3"/>
  <c r="AJ56" i="3" s="1"/>
  <c r="AK56" i="3" s="1"/>
  <c r="AH55" i="3"/>
  <c r="AI55" i="3" s="1"/>
  <c r="N54" i="3"/>
  <c r="AW54" i="3"/>
  <c r="AX54" i="3" s="1"/>
  <c r="AV55" i="3"/>
  <c r="AY55" i="3" s="1"/>
  <c r="AZ55" i="3" s="1"/>
  <c r="O53" i="2"/>
  <c r="N54" i="2"/>
  <c r="P53" i="2"/>
  <c r="Q53" i="2" s="1"/>
  <c r="H205" i="4"/>
  <c r="F206" i="4"/>
  <c r="G206" i="4" s="1"/>
  <c r="AA81" i="4"/>
  <c r="Z82" i="4" s="1"/>
  <c r="Y81" i="4"/>
  <c r="X82" i="4" s="1"/>
  <c r="W81" i="4"/>
  <c r="V82" i="4" s="1"/>
  <c r="U82" i="4"/>
  <c r="T83" i="4" s="1"/>
  <c r="S81" i="4"/>
  <c r="R82" i="4" s="1"/>
  <c r="Q81" i="4"/>
  <c r="P82" i="4" s="1"/>
  <c r="O82" i="4"/>
  <c r="N83" i="4" s="1"/>
  <c r="M81" i="4"/>
  <c r="L82" i="4" s="1"/>
  <c r="K78" i="4"/>
  <c r="J79" i="4" s="1"/>
  <c r="F180" i="2"/>
  <c r="H179" i="2"/>
  <c r="I179" i="2" s="1"/>
  <c r="G179" i="2"/>
  <c r="AE53" i="2"/>
  <c r="AD54" i="2"/>
  <c r="AF54" i="2" s="1"/>
  <c r="AG54" i="2" s="1"/>
  <c r="AM53" i="2"/>
  <c r="AL54" i="2"/>
  <c r="AN54" i="2" s="1"/>
  <c r="AO54" i="2" s="1"/>
  <c r="AP54" i="2"/>
  <c r="AR54" i="2" s="1"/>
  <c r="AS54" i="2" s="1"/>
  <c r="AQ53" i="2"/>
  <c r="AH54" i="2"/>
  <c r="AJ54" i="2" s="1"/>
  <c r="AK54" i="2" s="1"/>
  <c r="AI53" i="2"/>
  <c r="R54" i="2"/>
  <c r="T54" i="2" s="1"/>
  <c r="U54" i="2" s="1"/>
  <c r="S53" i="2"/>
  <c r="J55" i="2"/>
  <c r="L55" i="2" s="1"/>
  <c r="M55" i="2" s="1"/>
  <c r="K54" i="2"/>
  <c r="N55" i="3" l="1"/>
  <c r="AW55" i="3"/>
  <c r="AX55" i="3" s="1"/>
  <c r="AV56" i="3"/>
  <c r="AY56" i="3" s="1"/>
  <c r="AZ56" i="3" s="1"/>
  <c r="O54" i="3"/>
  <c r="AC56" i="3"/>
  <c r="AD56" i="3" s="1"/>
  <c r="AB57" i="3"/>
  <c r="AE57" i="3" s="1"/>
  <c r="AF57" i="3" s="1"/>
  <c r="AQ57" i="3"/>
  <c r="AT57" i="3" s="1"/>
  <c r="AU57" i="3" s="1"/>
  <c r="AR56" i="3"/>
  <c r="AS56" i="3" s="1"/>
  <c r="W56" i="3"/>
  <c r="Z56" i="3" s="1"/>
  <c r="AA56" i="3" s="1"/>
  <c r="X55" i="3"/>
  <c r="Y55" i="3" s="1"/>
  <c r="AG57" i="3"/>
  <c r="AJ57" i="3" s="1"/>
  <c r="AK57" i="3" s="1"/>
  <c r="AH56" i="3"/>
  <c r="AI56" i="3" s="1"/>
  <c r="M56" i="3"/>
  <c r="N56" i="3" s="1"/>
  <c r="P55" i="3"/>
  <c r="Q55" i="3" s="1"/>
  <c r="BA57" i="3"/>
  <c r="BD57" i="3" s="1"/>
  <c r="BE57" i="3" s="1"/>
  <c r="BB56" i="3"/>
  <c r="BC56" i="3" s="1"/>
  <c r="AM56" i="3"/>
  <c r="AN56" i="3" s="1"/>
  <c r="AL57" i="3"/>
  <c r="AO57" i="3" s="1"/>
  <c r="AP57" i="3" s="1"/>
  <c r="R57" i="3"/>
  <c r="U57" i="3" s="1"/>
  <c r="V57" i="3" s="1"/>
  <c r="S56" i="3"/>
  <c r="T56" i="3" s="1"/>
  <c r="O54" i="2"/>
  <c r="N55" i="2"/>
  <c r="P54" i="2"/>
  <c r="Q54" i="2" s="1"/>
  <c r="H206" i="4"/>
  <c r="F207" i="4"/>
  <c r="G207" i="4" s="1"/>
  <c r="AA82" i="4"/>
  <c r="Z83" i="4" s="1"/>
  <c r="Y82" i="4"/>
  <c r="X83" i="4" s="1"/>
  <c r="W82" i="4"/>
  <c r="V83" i="4" s="1"/>
  <c r="U83" i="4"/>
  <c r="T84" i="4" s="1"/>
  <c r="S82" i="4"/>
  <c r="R83" i="4" s="1"/>
  <c r="Q82" i="4"/>
  <c r="P83" i="4" s="1"/>
  <c r="O83" i="4"/>
  <c r="N84" i="4" s="1"/>
  <c r="M82" i="4"/>
  <c r="L83" i="4" s="1"/>
  <c r="K79" i="4"/>
  <c r="J80" i="4" s="1"/>
  <c r="G180" i="2"/>
  <c r="F181" i="2"/>
  <c r="H180" i="2"/>
  <c r="I180" i="2" s="1"/>
  <c r="AD55" i="2"/>
  <c r="AF55" i="2" s="1"/>
  <c r="AG55" i="2" s="1"/>
  <c r="AE54" i="2"/>
  <c r="AL55" i="2"/>
  <c r="AN55" i="2" s="1"/>
  <c r="AO55" i="2" s="1"/>
  <c r="AM54" i="2"/>
  <c r="AH55" i="2"/>
  <c r="AJ55" i="2" s="1"/>
  <c r="AK55" i="2" s="1"/>
  <c r="AI54" i="2"/>
  <c r="R55" i="2"/>
  <c r="T55" i="2" s="1"/>
  <c r="U55" i="2" s="1"/>
  <c r="S54" i="2"/>
  <c r="AP55" i="2"/>
  <c r="AR55" i="2" s="1"/>
  <c r="AS55" i="2" s="1"/>
  <c r="AQ54" i="2"/>
  <c r="K55" i="2"/>
  <c r="J56" i="2"/>
  <c r="L56" i="2" s="1"/>
  <c r="M56" i="2" s="1"/>
  <c r="O55" i="3" l="1"/>
  <c r="O56" i="3" s="1"/>
  <c r="R58" i="3"/>
  <c r="U58" i="3" s="1"/>
  <c r="V58" i="3" s="1"/>
  <c r="S57" i="3"/>
  <c r="T57" i="3" s="1"/>
  <c r="BA58" i="3"/>
  <c r="BD58" i="3" s="1"/>
  <c r="BE58" i="3" s="1"/>
  <c r="BB57" i="3"/>
  <c r="BC57" i="3" s="1"/>
  <c r="AH57" i="3"/>
  <c r="AI57" i="3" s="1"/>
  <c r="AG58" i="3"/>
  <c r="AJ58" i="3" s="1"/>
  <c r="AK58" i="3" s="1"/>
  <c r="AR57" i="3"/>
  <c r="AS57" i="3" s="1"/>
  <c r="AQ58" i="3"/>
  <c r="AT58" i="3" s="1"/>
  <c r="AU58" i="3" s="1"/>
  <c r="AC57" i="3"/>
  <c r="AD57" i="3" s="1"/>
  <c r="AB58" i="3"/>
  <c r="AE58" i="3" s="1"/>
  <c r="AF58" i="3" s="1"/>
  <c r="AW56" i="3"/>
  <c r="AX56" i="3" s="1"/>
  <c r="AV57" i="3"/>
  <c r="AY57" i="3" s="1"/>
  <c r="AZ57" i="3" s="1"/>
  <c r="AM57" i="3"/>
  <c r="AN57" i="3" s="1"/>
  <c r="AL58" i="3"/>
  <c r="AO58" i="3" s="1"/>
  <c r="AP58" i="3" s="1"/>
  <c r="M57" i="3"/>
  <c r="P56" i="3"/>
  <c r="Q56" i="3" s="1"/>
  <c r="W57" i="3"/>
  <c r="Z57" i="3" s="1"/>
  <c r="AA57" i="3" s="1"/>
  <c r="X56" i="3"/>
  <c r="Y56" i="3" s="1"/>
  <c r="O55" i="2"/>
  <c r="N56" i="2"/>
  <c r="O56" i="2" s="1"/>
  <c r="P55" i="2"/>
  <c r="Q55" i="2" s="1"/>
  <c r="H207" i="4"/>
  <c r="F208" i="4"/>
  <c r="G208" i="4" s="1"/>
  <c r="AA83" i="4"/>
  <c r="Z84" i="4" s="1"/>
  <c r="Y83" i="4"/>
  <c r="X84" i="4" s="1"/>
  <c r="W83" i="4"/>
  <c r="V84" i="4" s="1"/>
  <c r="U84" i="4"/>
  <c r="T85" i="4" s="1"/>
  <c r="S83" i="4"/>
  <c r="R84" i="4" s="1"/>
  <c r="Q83" i="4"/>
  <c r="P84" i="4" s="1"/>
  <c r="O84" i="4"/>
  <c r="N85" i="4" s="1"/>
  <c r="M83" i="4"/>
  <c r="L84" i="4" s="1"/>
  <c r="K80" i="4"/>
  <c r="J81" i="4" s="1"/>
  <c r="F182" i="2"/>
  <c r="H181" i="2"/>
  <c r="I181" i="2" s="1"/>
  <c r="G181" i="2"/>
  <c r="AQ55" i="2"/>
  <c r="AP56" i="2"/>
  <c r="AR56" i="2" s="1"/>
  <c r="AS56" i="2" s="1"/>
  <c r="AL56" i="2"/>
  <c r="AN56" i="2" s="1"/>
  <c r="AO56" i="2" s="1"/>
  <c r="AM55" i="2"/>
  <c r="AH56" i="2"/>
  <c r="AJ56" i="2" s="1"/>
  <c r="AK56" i="2" s="1"/>
  <c r="AI55" i="2"/>
  <c r="R56" i="2"/>
  <c r="T56" i="2" s="1"/>
  <c r="U56" i="2" s="1"/>
  <c r="S55" i="2"/>
  <c r="AE55" i="2"/>
  <c r="AD56" i="2"/>
  <c r="AF56" i="2" s="1"/>
  <c r="AG56" i="2" s="1"/>
  <c r="K56" i="2"/>
  <c r="J57" i="2"/>
  <c r="L57" i="2" s="1"/>
  <c r="M57" i="2" s="1"/>
  <c r="AW57" i="3" l="1"/>
  <c r="AX57" i="3" s="1"/>
  <c r="AV58" i="3"/>
  <c r="AY58" i="3" s="1"/>
  <c r="AZ58" i="3" s="1"/>
  <c r="AQ59" i="3"/>
  <c r="AT59" i="3" s="1"/>
  <c r="AU59" i="3" s="1"/>
  <c r="AR58" i="3"/>
  <c r="AS58" i="3" s="1"/>
  <c r="R59" i="3"/>
  <c r="U59" i="3" s="1"/>
  <c r="V59" i="3" s="1"/>
  <c r="S58" i="3"/>
  <c r="T58" i="3" s="1"/>
  <c r="X57" i="3"/>
  <c r="Y57" i="3" s="1"/>
  <c r="W58" i="3"/>
  <c r="Z58" i="3" s="1"/>
  <c r="AA58" i="3" s="1"/>
  <c r="BA59" i="3"/>
  <c r="BD59" i="3" s="1"/>
  <c r="BE59" i="3" s="1"/>
  <c r="BB58" i="3"/>
  <c r="BC58" i="3" s="1"/>
  <c r="AL59" i="3"/>
  <c r="AO59" i="3" s="1"/>
  <c r="AP59" i="3" s="1"/>
  <c r="AM58" i="3"/>
  <c r="AN58" i="3" s="1"/>
  <c r="AB59" i="3"/>
  <c r="AE59" i="3" s="1"/>
  <c r="AF59" i="3" s="1"/>
  <c r="AC58" i="3"/>
  <c r="AD58" i="3" s="1"/>
  <c r="AH58" i="3"/>
  <c r="AI58" i="3" s="1"/>
  <c r="AG59" i="3"/>
  <c r="AJ59" i="3" s="1"/>
  <c r="AK59" i="3" s="1"/>
  <c r="M58" i="3"/>
  <c r="P57" i="3"/>
  <c r="Q57" i="3" s="1"/>
  <c r="N57" i="3"/>
  <c r="N57" i="2"/>
  <c r="P56" i="2"/>
  <c r="Q56" i="2" s="1"/>
  <c r="F209" i="4"/>
  <c r="G209" i="4" s="1"/>
  <c r="H208" i="4"/>
  <c r="AA84" i="4"/>
  <c r="Z85" i="4" s="1"/>
  <c r="Y84" i="4"/>
  <c r="X85" i="4" s="1"/>
  <c r="W84" i="4"/>
  <c r="V85" i="4" s="1"/>
  <c r="U85" i="4"/>
  <c r="T86" i="4" s="1"/>
  <c r="S84" i="4"/>
  <c r="R85" i="4" s="1"/>
  <c r="Q84" i="4"/>
  <c r="P85" i="4" s="1"/>
  <c r="O85" i="4"/>
  <c r="N86" i="4" s="1"/>
  <c r="M84" i="4"/>
  <c r="L85" i="4" s="1"/>
  <c r="K81" i="4"/>
  <c r="J82" i="4" s="1"/>
  <c r="G182" i="2"/>
  <c r="F183" i="2"/>
  <c r="H182" i="2"/>
  <c r="I182" i="2" s="1"/>
  <c r="S56" i="2"/>
  <c r="R57" i="2"/>
  <c r="T57" i="2" s="1"/>
  <c r="U57" i="2" s="1"/>
  <c r="AL57" i="2"/>
  <c r="AN57" i="2" s="1"/>
  <c r="AO57" i="2" s="1"/>
  <c r="AM56" i="2"/>
  <c r="AD57" i="2"/>
  <c r="AF57" i="2" s="1"/>
  <c r="AG57" i="2" s="1"/>
  <c r="AE56" i="2"/>
  <c r="AP57" i="2"/>
  <c r="AR57" i="2" s="1"/>
  <c r="AS57" i="2" s="1"/>
  <c r="AQ56" i="2"/>
  <c r="AH57" i="2"/>
  <c r="AJ57" i="2" s="1"/>
  <c r="AK57" i="2" s="1"/>
  <c r="AI56" i="2"/>
  <c r="K57" i="2"/>
  <c r="J58" i="2"/>
  <c r="L58" i="2" s="1"/>
  <c r="M58" i="2" s="1"/>
  <c r="N58" i="3" l="1"/>
  <c r="AC59" i="3"/>
  <c r="AD59" i="3" s="1"/>
  <c r="AB60" i="3"/>
  <c r="AE60" i="3" s="1"/>
  <c r="AF60" i="3" s="1"/>
  <c r="W59" i="3"/>
  <c r="Z59" i="3" s="1"/>
  <c r="AA59" i="3" s="1"/>
  <c r="X58" i="3"/>
  <c r="Y58" i="3" s="1"/>
  <c r="AH59" i="3"/>
  <c r="AI59" i="3" s="1"/>
  <c r="AG60" i="3"/>
  <c r="AJ60" i="3" s="1"/>
  <c r="AK60" i="3" s="1"/>
  <c r="BA60" i="3"/>
  <c r="BD60" i="3" s="1"/>
  <c r="BE60" i="3" s="1"/>
  <c r="BB59" i="3"/>
  <c r="BC59" i="3" s="1"/>
  <c r="AQ60" i="3"/>
  <c r="AT60" i="3" s="1"/>
  <c r="AU60" i="3" s="1"/>
  <c r="AR59" i="3"/>
  <c r="AS59" i="3" s="1"/>
  <c r="M59" i="3"/>
  <c r="P58" i="3"/>
  <c r="Q58" i="3" s="1"/>
  <c r="AM59" i="3"/>
  <c r="AN59" i="3" s="1"/>
  <c r="AL60" i="3"/>
  <c r="AO60" i="3" s="1"/>
  <c r="AP60" i="3" s="1"/>
  <c r="AV59" i="3"/>
  <c r="AY59" i="3" s="1"/>
  <c r="AZ59" i="3" s="1"/>
  <c r="AW58" i="3"/>
  <c r="AX58" i="3" s="1"/>
  <c r="O57" i="3"/>
  <c r="S59" i="3"/>
  <c r="T59" i="3" s="1"/>
  <c r="R60" i="3"/>
  <c r="U60" i="3" s="1"/>
  <c r="V60" i="3" s="1"/>
  <c r="N58" i="2"/>
  <c r="P57" i="2"/>
  <c r="Q57" i="2" s="1"/>
  <c r="O57" i="2"/>
  <c r="H209" i="4"/>
  <c r="F210" i="4"/>
  <c r="G210" i="4" s="1"/>
  <c r="AA85" i="4"/>
  <c r="Z86" i="4" s="1"/>
  <c r="Y85" i="4"/>
  <c r="X86" i="4" s="1"/>
  <c r="W85" i="4"/>
  <c r="V86" i="4" s="1"/>
  <c r="U86" i="4"/>
  <c r="T87" i="4" s="1"/>
  <c r="S85" i="4"/>
  <c r="R86" i="4" s="1"/>
  <c r="Q85" i="4"/>
  <c r="P86" i="4" s="1"/>
  <c r="O86" i="4"/>
  <c r="N87" i="4" s="1"/>
  <c r="M85" i="4"/>
  <c r="L86" i="4" s="1"/>
  <c r="K82" i="4"/>
  <c r="J83" i="4" s="1"/>
  <c r="F184" i="2"/>
  <c r="H183" i="2"/>
  <c r="I183" i="2" s="1"/>
  <c r="G183" i="2"/>
  <c r="AQ57" i="2"/>
  <c r="AP58" i="2"/>
  <c r="AR58" i="2" s="1"/>
  <c r="AS58" i="2" s="1"/>
  <c r="AL58" i="2"/>
  <c r="AN58" i="2" s="1"/>
  <c r="AO58" i="2" s="1"/>
  <c r="AM57" i="2"/>
  <c r="R58" i="2"/>
  <c r="T58" i="2" s="1"/>
  <c r="U58" i="2" s="1"/>
  <c r="S57" i="2"/>
  <c r="AI57" i="2"/>
  <c r="AH58" i="2"/>
  <c r="AJ58" i="2" s="1"/>
  <c r="AK58" i="2" s="1"/>
  <c r="AD58" i="2"/>
  <c r="AF58" i="2" s="1"/>
  <c r="AG58" i="2" s="1"/>
  <c r="AE57" i="2"/>
  <c r="J59" i="2"/>
  <c r="L59" i="2" s="1"/>
  <c r="M59" i="2" s="1"/>
  <c r="K58" i="2"/>
  <c r="O58" i="3" l="1"/>
  <c r="R61" i="3"/>
  <c r="U61" i="3" s="1"/>
  <c r="V61" i="3" s="1"/>
  <c r="S60" i="3"/>
  <c r="T60" i="3" s="1"/>
  <c r="AM60" i="3"/>
  <c r="AN60" i="3" s="1"/>
  <c r="AL61" i="3"/>
  <c r="AO61" i="3" s="1"/>
  <c r="AP61" i="3" s="1"/>
  <c r="AG61" i="3"/>
  <c r="AJ61" i="3" s="1"/>
  <c r="AK61" i="3" s="1"/>
  <c r="AH60" i="3"/>
  <c r="AI60" i="3" s="1"/>
  <c r="AC60" i="3"/>
  <c r="AD60" i="3" s="1"/>
  <c r="AB61" i="3"/>
  <c r="AE61" i="3" s="1"/>
  <c r="AF61" i="3" s="1"/>
  <c r="AQ61" i="3"/>
  <c r="AT61" i="3" s="1"/>
  <c r="AU61" i="3" s="1"/>
  <c r="AR60" i="3"/>
  <c r="AS60" i="3" s="1"/>
  <c r="AW59" i="3"/>
  <c r="AX59" i="3" s="1"/>
  <c r="AV60" i="3"/>
  <c r="AY60" i="3" s="1"/>
  <c r="AZ60" i="3" s="1"/>
  <c r="M60" i="3"/>
  <c r="P59" i="3"/>
  <c r="Q59" i="3" s="1"/>
  <c r="BA61" i="3"/>
  <c r="BD61" i="3" s="1"/>
  <c r="BE61" i="3" s="1"/>
  <c r="BB60" i="3"/>
  <c r="BC60" i="3" s="1"/>
  <c r="X59" i="3"/>
  <c r="Y59" i="3" s="1"/>
  <c r="W60" i="3"/>
  <c r="Z60" i="3" s="1"/>
  <c r="AA60" i="3" s="1"/>
  <c r="N59" i="3"/>
  <c r="O58" i="2"/>
  <c r="N59" i="2"/>
  <c r="P58" i="2"/>
  <c r="Q58" i="2" s="1"/>
  <c r="G184" i="2"/>
  <c r="H210" i="4"/>
  <c r="F211" i="4"/>
  <c r="G211" i="4" s="1"/>
  <c r="AA86" i="4"/>
  <c r="Z87" i="4" s="1"/>
  <c r="Y86" i="4"/>
  <c r="X87" i="4" s="1"/>
  <c r="W86" i="4"/>
  <c r="V87" i="4" s="1"/>
  <c r="U87" i="4"/>
  <c r="T88" i="4" s="1"/>
  <c r="S86" i="4"/>
  <c r="R87" i="4" s="1"/>
  <c r="Q86" i="4"/>
  <c r="P87" i="4" s="1"/>
  <c r="O87" i="4"/>
  <c r="N88" i="4" s="1"/>
  <c r="M86" i="4"/>
  <c r="L87" i="4" s="1"/>
  <c r="K83" i="4"/>
  <c r="J84" i="4" s="1"/>
  <c r="F185" i="2"/>
  <c r="H184" i="2"/>
  <c r="I184" i="2" s="1"/>
  <c r="AH59" i="2"/>
  <c r="AJ59" i="2" s="1"/>
  <c r="AK59" i="2" s="1"/>
  <c r="AI58" i="2"/>
  <c r="AL59" i="2"/>
  <c r="AN59" i="2" s="1"/>
  <c r="AO59" i="2" s="1"/>
  <c r="AM58" i="2"/>
  <c r="AP59" i="2"/>
  <c r="AR59" i="2" s="1"/>
  <c r="AS59" i="2" s="1"/>
  <c r="AQ58" i="2"/>
  <c r="AD59" i="2"/>
  <c r="AF59" i="2" s="1"/>
  <c r="AG59" i="2" s="1"/>
  <c r="AE58" i="2"/>
  <c r="R59" i="2"/>
  <c r="T59" i="2" s="1"/>
  <c r="U59" i="2" s="1"/>
  <c r="S58" i="2"/>
  <c r="J60" i="2"/>
  <c r="L60" i="2" s="1"/>
  <c r="M60" i="2" s="1"/>
  <c r="K59" i="2"/>
  <c r="N60" i="3" l="1"/>
  <c r="BA62" i="3"/>
  <c r="BD62" i="3" s="1"/>
  <c r="BE62" i="3" s="1"/>
  <c r="BB61" i="3"/>
  <c r="BC61" i="3" s="1"/>
  <c r="X60" i="3"/>
  <c r="Y60" i="3" s="1"/>
  <c r="W61" i="3"/>
  <c r="Z61" i="3" s="1"/>
  <c r="AA61" i="3" s="1"/>
  <c r="AR61" i="3"/>
  <c r="AS61" i="3" s="1"/>
  <c r="AQ62" i="3"/>
  <c r="AT62" i="3" s="1"/>
  <c r="AU62" i="3" s="1"/>
  <c r="O59" i="3"/>
  <c r="M61" i="3"/>
  <c r="P60" i="3"/>
  <c r="Q60" i="3" s="1"/>
  <c r="AG62" i="3"/>
  <c r="AJ62" i="3" s="1"/>
  <c r="AK62" i="3" s="1"/>
  <c r="AH61" i="3"/>
  <c r="AI61" i="3" s="1"/>
  <c r="AV61" i="3"/>
  <c r="AY61" i="3" s="1"/>
  <c r="AZ61" i="3" s="1"/>
  <c r="AW60" i="3"/>
  <c r="AX60" i="3" s="1"/>
  <c r="AB62" i="3"/>
  <c r="AE62" i="3" s="1"/>
  <c r="AF62" i="3" s="1"/>
  <c r="AC61" i="3"/>
  <c r="AD61" i="3" s="1"/>
  <c r="AM61" i="3"/>
  <c r="AN61" i="3" s="1"/>
  <c r="AL62" i="3"/>
  <c r="AO62" i="3" s="1"/>
  <c r="AP62" i="3" s="1"/>
  <c r="R62" i="3"/>
  <c r="U62" i="3" s="1"/>
  <c r="V62" i="3" s="1"/>
  <c r="S61" i="3"/>
  <c r="T61" i="3" s="1"/>
  <c r="O59" i="2"/>
  <c r="N60" i="2"/>
  <c r="P59" i="2"/>
  <c r="Q59" i="2" s="1"/>
  <c r="F212" i="4"/>
  <c r="G212" i="4" s="1"/>
  <c r="H211" i="4"/>
  <c r="AA87" i="4"/>
  <c r="Z88" i="4" s="1"/>
  <c r="Y87" i="4"/>
  <c r="X88" i="4" s="1"/>
  <c r="W87" i="4"/>
  <c r="V88" i="4" s="1"/>
  <c r="U88" i="4"/>
  <c r="T89" i="4" s="1"/>
  <c r="S87" i="4"/>
  <c r="R88" i="4" s="1"/>
  <c r="Q87" i="4"/>
  <c r="P88" i="4" s="1"/>
  <c r="O88" i="4"/>
  <c r="N89" i="4" s="1"/>
  <c r="M87" i="4"/>
  <c r="L88" i="4" s="1"/>
  <c r="K84" i="4"/>
  <c r="J85" i="4" s="1"/>
  <c r="F186" i="2"/>
  <c r="H185" i="2"/>
  <c r="I185" i="2" s="1"/>
  <c r="G185" i="2"/>
  <c r="AE59" i="2"/>
  <c r="AD60" i="2"/>
  <c r="AF60" i="2" s="1"/>
  <c r="AG60" i="2" s="1"/>
  <c r="AM59" i="2"/>
  <c r="AL60" i="2"/>
  <c r="AN60" i="2" s="1"/>
  <c r="AO60" i="2" s="1"/>
  <c r="S59" i="2"/>
  <c r="R60" i="2"/>
  <c r="T60" i="2" s="1"/>
  <c r="U60" i="2" s="1"/>
  <c r="AQ59" i="2"/>
  <c r="AP60" i="2"/>
  <c r="AR60" i="2" s="1"/>
  <c r="AS60" i="2" s="1"/>
  <c r="AH60" i="2"/>
  <c r="AJ60" i="2" s="1"/>
  <c r="AK60" i="2" s="1"/>
  <c r="AI59" i="2"/>
  <c r="K60" i="2"/>
  <c r="J61" i="2"/>
  <c r="L61" i="2" s="1"/>
  <c r="M61" i="2" s="1"/>
  <c r="O60" i="3" l="1"/>
  <c r="S62" i="3"/>
  <c r="T62" i="3" s="1"/>
  <c r="R63" i="3"/>
  <c r="U63" i="3" s="1"/>
  <c r="V63" i="3" s="1"/>
  <c r="AB63" i="3"/>
  <c r="AE63" i="3" s="1"/>
  <c r="AF63" i="3" s="1"/>
  <c r="AC62" i="3"/>
  <c r="AD62" i="3" s="1"/>
  <c r="AR62" i="3"/>
  <c r="AS62" i="3" s="1"/>
  <c r="AQ63" i="3"/>
  <c r="AT63" i="3" s="1"/>
  <c r="AU63" i="3" s="1"/>
  <c r="AL63" i="3"/>
  <c r="AO63" i="3" s="1"/>
  <c r="AP63" i="3" s="1"/>
  <c r="AM62" i="3"/>
  <c r="AN62" i="3" s="1"/>
  <c r="AH62" i="3"/>
  <c r="AI62" i="3" s="1"/>
  <c r="AG63" i="3"/>
  <c r="AJ63" i="3" s="1"/>
  <c r="AK63" i="3" s="1"/>
  <c r="BA63" i="3"/>
  <c r="BD63" i="3" s="1"/>
  <c r="BE63" i="3" s="1"/>
  <c r="BB62" i="3"/>
  <c r="BC62" i="3" s="1"/>
  <c r="AV62" i="3"/>
  <c r="AY62" i="3" s="1"/>
  <c r="AZ62" i="3" s="1"/>
  <c r="AW61" i="3"/>
  <c r="AX61" i="3" s="1"/>
  <c r="M62" i="3"/>
  <c r="P61" i="3"/>
  <c r="Q61" i="3" s="1"/>
  <c r="W62" i="3"/>
  <c r="Z62" i="3" s="1"/>
  <c r="AA62" i="3" s="1"/>
  <c r="X61" i="3"/>
  <c r="Y61" i="3" s="1"/>
  <c r="N61" i="3"/>
  <c r="N62" i="3" s="1"/>
  <c r="O60" i="2"/>
  <c r="N61" i="2"/>
  <c r="P60" i="2"/>
  <c r="Q60" i="2" s="1"/>
  <c r="G186" i="2"/>
  <c r="F213" i="4"/>
  <c r="G213" i="4" s="1"/>
  <c r="H212" i="4"/>
  <c r="AA88" i="4"/>
  <c r="Z89" i="4" s="1"/>
  <c r="Y88" i="4"/>
  <c r="X89" i="4" s="1"/>
  <c r="W88" i="4"/>
  <c r="V89" i="4" s="1"/>
  <c r="U89" i="4"/>
  <c r="T90" i="4" s="1"/>
  <c r="S88" i="4"/>
  <c r="R89" i="4" s="1"/>
  <c r="Q88" i="4"/>
  <c r="P89" i="4" s="1"/>
  <c r="O89" i="4"/>
  <c r="N90" i="4" s="1"/>
  <c r="M88" i="4"/>
  <c r="L89" i="4" s="1"/>
  <c r="K85" i="4"/>
  <c r="J86" i="4" s="1"/>
  <c r="F187" i="2"/>
  <c r="G187" i="2" s="1"/>
  <c r="H186" i="2"/>
  <c r="I186" i="2" s="1"/>
  <c r="AM60" i="2"/>
  <c r="AL61" i="2"/>
  <c r="AN61" i="2" s="1"/>
  <c r="AO61" i="2" s="1"/>
  <c r="R61" i="2"/>
  <c r="T61" i="2" s="1"/>
  <c r="U61" i="2" s="1"/>
  <c r="S60" i="2"/>
  <c r="AE60" i="2"/>
  <c r="AD61" i="2"/>
  <c r="AF61" i="2" s="1"/>
  <c r="AG61" i="2" s="1"/>
  <c r="AP61" i="2"/>
  <c r="AR61" i="2" s="1"/>
  <c r="AS61" i="2" s="1"/>
  <c r="AQ60" i="2"/>
  <c r="AH61" i="2"/>
  <c r="AJ61" i="2" s="1"/>
  <c r="AK61" i="2" s="1"/>
  <c r="AI60" i="2"/>
  <c r="K61" i="2"/>
  <c r="J62" i="2"/>
  <c r="L62" i="2" s="1"/>
  <c r="M62" i="2" s="1"/>
  <c r="M63" i="3" l="1"/>
  <c r="N63" i="3" s="1"/>
  <c r="P62" i="3"/>
  <c r="Q62" i="3" s="1"/>
  <c r="AC63" i="3"/>
  <c r="AD63" i="3" s="1"/>
  <c r="AB64" i="3"/>
  <c r="AE64" i="3" s="1"/>
  <c r="AF64" i="3" s="1"/>
  <c r="AH63" i="3"/>
  <c r="AI63" i="3" s="1"/>
  <c r="AG64" i="3"/>
  <c r="AJ64" i="3" s="1"/>
  <c r="AK64" i="3" s="1"/>
  <c r="AQ64" i="3"/>
  <c r="AT64" i="3" s="1"/>
  <c r="AU64" i="3" s="1"/>
  <c r="AR63" i="3"/>
  <c r="AS63" i="3" s="1"/>
  <c r="BA64" i="3"/>
  <c r="BD64" i="3" s="1"/>
  <c r="BE64" i="3" s="1"/>
  <c r="BB63" i="3"/>
  <c r="BC63" i="3" s="1"/>
  <c r="W63" i="3"/>
  <c r="Z63" i="3" s="1"/>
  <c r="AA63" i="3" s="1"/>
  <c r="X62" i="3"/>
  <c r="Y62" i="3" s="1"/>
  <c r="AL64" i="3"/>
  <c r="AO64" i="3" s="1"/>
  <c r="AP64" i="3" s="1"/>
  <c r="AM63" i="3"/>
  <c r="AN63" i="3" s="1"/>
  <c r="S63" i="3"/>
  <c r="T63" i="3" s="1"/>
  <c r="R64" i="3"/>
  <c r="U64" i="3" s="1"/>
  <c r="V64" i="3" s="1"/>
  <c r="AV63" i="3"/>
  <c r="AY63" i="3" s="1"/>
  <c r="AZ63" i="3" s="1"/>
  <c r="AW62" i="3"/>
  <c r="AX62" i="3" s="1"/>
  <c r="O61" i="3"/>
  <c r="O62" i="3" s="1"/>
  <c r="N62" i="2"/>
  <c r="P61" i="2"/>
  <c r="Q61" i="2" s="1"/>
  <c r="O61" i="2"/>
  <c r="H213" i="4"/>
  <c r="F214" i="4"/>
  <c r="G214" i="4" s="1"/>
  <c r="AA89" i="4"/>
  <c r="Z90" i="4" s="1"/>
  <c r="Y89" i="4"/>
  <c r="X90" i="4" s="1"/>
  <c r="W89" i="4"/>
  <c r="V90" i="4" s="1"/>
  <c r="U90" i="4"/>
  <c r="T91" i="4" s="1"/>
  <c r="S89" i="4"/>
  <c r="R90" i="4" s="1"/>
  <c r="Q89" i="4"/>
  <c r="P90" i="4" s="1"/>
  <c r="O90" i="4"/>
  <c r="N91" i="4" s="1"/>
  <c r="M89" i="4"/>
  <c r="L90" i="4" s="1"/>
  <c r="K86" i="4"/>
  <c r="J87" i="4" s="1"/>
  <c r="F188" i="2"/>
  <c r="G188" i="2" s="1"/>
  <c r="H187" i="2"/>
  <c r="I187" i="2" s="1"/>
  <c r="AD62" i="2"/>
  <c r="AF62" i="2" s="1"/>
  <c r="AG62" i="2" s="1"/>
  <c r="AE61" i="2"/>
  <c r="AM61" i="2"/>
  <c r="AL62" i="2"/>
  <c r="AN62" i="2" s="1"/>
  <c r="AO62" i="2" s="1"/>
  <c r="AI61" i="2"/>
  <c r="AH62" i="2"/>
  <c r="AJ62" i="2" s="1"/>
  <c r="AK62" i="2" s="1"/>
  <c r="AP62" i="2"/>
  <c r="AR62" i="2" s="1"/>
  <c r="AS62" i="2" s="1"/>
  <c r="AQ61" i="2"/>
  <c r="S61" i="2"/>
  <c r="R62" i="2"/>
  <c r="T62" i="2" s="1"/>
  <c r="U62" i="2" s="1"/>
  <c r="K62" i="2"/>
  <c r="J63" i="2"/>
  <c r="L63" i="2" s="1"/>
  <c r="M63" i="2" s="1"/>
  <c r="AL65" i="3" l="1"/>
  <c r="AO65" i="3" s="1"/>
  <c r="AP65" i="3" s="1"/>
  <c r="AM64" i="3"/>
  <c r="AN64" i="3" s="1"/>
  <c r="BA65" i="3"/>
  <c r="BD65" i="3" s="1"/>
  <c r="BE65" i="3" s="1"/>
  <c r="BB64" i="3"/>
  <c r="BC64" i="3" s="1"/>
  <c r="AC64" i="3"/>
  <c r="AD64" i="3" s="1"/>
  <c r="AB65" i="3"/>
  <c r="AE65" i="3" s="1"/>
  <c r="AF65" i="3" s="1"/>
  <c r="S64" i="3"/>
  <c r="T64" i="3" s="1"/>
  <c r="R65" i="3"/>
  <c r="U65" i="3" s="1"/>
  <c r="V65" i="3" s="1"/>
  <c r="AG65" i="3"/>
  <c r="AJ65" i="3" s="1"/>
  <c r="AK65" i="3" s="1"/>
  <c r="AH64" i="3"/>
  <c r="AI64" i="3" s="1"/>
  <c r="AW63" i="3"/>
  <c r="AX63" i="3" s="1"/>
  <c r="AV64" i="3"/>
  <c r="AY64" i="3" s="1"/>
  <c r="AZ64" i="3" s="1"/>
  <c r="O63" i="3"/>
  <c r="X63" i="3"/>
  <c r="Y63" i="3" s="1"/>
  <c r="W64" i="3"/>
  <c r="Z64" i="3" s="1"/>
  <c r="AA64" i="3" s="1"/>
  <c r="AQ65" i="3"/>
  <c r="AT65" i="3" s="1"/>
  <c r="AU65" i="3" s="1"/>
  <c r="AR64" i="3"/>
  <c r="AS64" i="3" s="1"/>
  <c r="M64" i="3"/>
  <c r="N64" i="3" s="1"/>
  <c r="P63" i="3"/>
  <c r="Q63" i="3" s="1"/>
  <c r="O62" i="2"/>
  <c r="N63" i="2"/>
  <c r="P62" i="2"/>
  <c r="Q62" i="2" s="1"/>
  <c r="H214" i="4"/>
  <c r="F215" i="4"/>
  <c r="G215" i="4" s="1"/>
  <c r="AA90" i="4"/>
  <c r="Z91" i="4" s="1"/>
  <c r="Y90" i="4"/>
  <c r="X91" i="4" s="1"/>
  <c r="W90" i="4"/>
  <c r="V91" i="4" s="1"/>
  <c r="U91" i="4"/>
  <c r="T92" i="4" s="1"/>
  <c r="S90" i="4"/>
  <c r="R91" i="4" s="1"/>
  <c r="Q90" i="4"/>
  <c r="P91" i="4" s="1"/>
  <c r="O91" i="4"/>
  <c r="N92" i="4" s="1"/>
  <c r="M90" i="4"/>
  <c r="L91" i="4" s="1"/>
  <c r="K87" i="4"/>
  <c r="J88" i="4" s="1"/>
  <c r="F189" i="2"/>
  <c r="H188" i="2"/>
  <c r="I188" i="2" s="1"/>
  <c r="AL63" i="2"/>
  <c r="AN63" i="2" s="1"/>
  <c r="AO63" i="2" s="1"/>
  <c r="AM62" i="2"/>
  <c r="AP63" i="2"/>
  <c r="AR63" i="2" s="1"/>
  <c r="AS63" i="2" s="1"/>
  <c r="AQ62" i="2"/>
  <c r="R63" i="2"/>
  <c r="T63" i="2" s="1"/>
  <c r="U63" i="2" s="1"/>
  <c r="S62" i="2"/>
  <c r="AH63" i="2"/>
  <c r="AJ63" i="2" s="1"/>
  <c r="AK63" i="2" s="1"/>
  <c r="AI62" i="2"/>
  <c r="AD63" i="2"/>
  <c r="AF63" i="2" s="1"/>
  <c r="AG63" i="2" s="1"/>
  <c r="AE62" i="2"/>
  <c r="J64" i="2"/>
  <c r="L64" i="2" s="1"/>
  <c r="M64" i="2" s="1"/>
  <c r="K63" i="2"/>
  <c r="O64" i="3" l="1"/>
  <c r="AG66" i="3"/>
  <c r="AJ66" i="3" s="1"/>
  <c r="AK66" i="3" s="1"/>
  <c r="AH65" i="3"/>
  <c r="AI65" i="3" s="1"/>
  <c r="M65" i="3"/>
  <c r="N65" i="3" s="1"/>
  <c r="P64" i="3"/>
  <c r="Q64" i="3" s="1"/>
  <c r="AR65" i="3"/>
  <c r="AS65" i="3" s="1"/>
  <c r="AQ66" i="3"/>
  <c r="AT66" i="3" s="1"/>
  <c r="AU66" i="3" s="1"/>
  <c r="AV65" i="3"/>
  <c r="AY65" i="3" s="1"/>
  <c r="AZ65" i="3" s="1"/>
  <c r="AW64" i="3"/>
  <c r="AX64" i="3" s="1"/>
  <c r="R66" i="3"/>
  <c r="U66" i="3" s="1"/>
  <c r="V66" i="3" s="1"/>
  <c r="S65" i="3"/>
  <c r="T65" i="3" s="1"/>
  <c r="AB66" i="3"/>
  <c r="AE66" i="3" s="1"/>
  <c r="AF66" i="3" s="1"/>
  <c r="AC65" i="3"/>
  <c r="AD65" i="3" s="1"/>
  <c r="BA66" i="3"/>
  <c r="BD66" i="3" s="1"/>
  <c r="BE66" i="3" s="1"/>
  <c r="BB65" i="3"/>
  <c r="BC65" i="3" s="1"/>
  <c r="X64" i="3"/>
  <c r="Y64" i="3" s="1"/>
  <c r="W65" i="3"/>
  <c r="Z65" i="3" s="1"/>
  <c r="AA65" i="3" s="1"/>
  <c r="AM65" i="3"/>
  <c r="AN65" i="3" s="1"/>
  <c r="AL66" i="3"/>
  <c r="AO66" i="3" s="1"/>
  <c r="AP66" i="3" s="1"/>
  <c r="O63" i="2"/>
  <c r="N64" i="2"/>
  <c r="P63" i="2"/>
  <c r="Q63" i="2" s="1"/>
  <c r="H215" i="4"/>
  <c r="F216" i="4"/>
  <c r="G216" i="4" s="1"/>
  <c r="AA91" i="4"/>
  <c r="Z92" i="4" s="1"/>
  <c r="Y91" i="4"/>
  <c r="X92" i="4" s="1"/>
  <c r="W91" i="4"/>
  <c r="V92" i="4" s="1"/>
  <c r="U92" i="4"/>
  <c r="T93" i="4" s="1"/>
  <c r="S91" i="4"/>
  <c r="R92" i="4" s="1"/>
  <c r="Q91" i="4"/>
  <c r="P92" i="4" s="1"/>
  <c r="O92" i="4"/>
  <c r="N93" i="4" s="1"/>
  <c r="M91" i="4"/>
  <c r="L92" i="4" s="1"/>
  <c r="K88" i="4"/>
  <c r="J89" i="4" s="1"/>
  <c r="F190" i="2"/>
  <c r="H189" i="2"/>
  <c r="I189" i="2" s="1"/>
  <c r="G189" i="2"/>
  <c r="AI63" i="2"/>
  <c r="AH64" i="2"/>
  <c r="AJ64" i="2" s="1"/>
  <c r="AK64" i="2" s="1"/>
  <c r="AQ63" i="2"/>
  <c r="AP64" i="2"/>
  <c r="AR64" i="2" s="1"/>
  <c r="AS64" i="2" s="1"/>
  <c r="AE63" i="2"/>
  <c r="AD64" i="2"/>
  <c r="AF64" i="2" s="1"/>
  <c r="AG64" i="2" s="1"/>
  <c r="S63" i="2"/>
  <c r="R64" i="2"/>
  <c r="T64" i="2" s="1"/>
  <c r="U64" i="2" s="1"/>
  <c r="AL64" i="2"/>
  <c r="AN64" i="2" s="1"/>
  <c r="AO64" i="2" s="1"/>
  <c r="AM63" i="2"/>
  <c r="J65" i="2"/>
  <c r="L65" i="2" s="1"/>
  <c r="M65" i="2" s="1"/>
  <c r="K64" i="2"/>
  <c r="AM66" i="3" l="1"/>
  <c r="AN66" i="3" s="1"/>
  <c r="AL67" i="3"/>
  <c r="AO67" i="3" s="1"/>
  <c r="AP67" i="3" s="1"/>
  <c r="BA67" i="3"/>
  <c r="BD67" i="3" s="1"/>
  <c r="BE67" i="3" s="1"/>
  <c r="BB66" i="3"/>
  <c r="BC66" i="3" s="1"/>
  <c r="S66" i="3"/>
  <c r="T66" i="3" s="1"/>
  <c r="R67" i="3"/>
  <c r="U67" i="3" s="1"/>
  <c r="V67" i="3" s="1"/>
  <c r="X65" i="3"/>
  <c r="Y65" i="3" s="1"/>
  <c r="W66" i="3"/>
  <c r="Z66" i="3" s="1"/>
  <c r="AA66" i="3" s="1"/>
  <c r="AB67" i="3"/>
  <c r="AE67" i="3" s="1"/>
  <c r="AF67" i="3" s="1"/>
  <c r="AC66" i="3"/>
  <c r="AD66" i="3" s="1"/>
  <c r="AV66" i="3"/>
  <c r="AY66" i="3" s="1"/>
  <c r="AZ66" i="3" s="1"/>
  <c r="AW65" i="3"/>
  <c r="AX65" i="3" s="1"/>
  <c r="M66" i="3"/>
  <c r="N66" i="3" s="1"/>
  <c r="P65" i="3"/>
  <c r="Q65" i="3" s="1"/>
  <c r="AH66" i="3"/>
  <c r="AI66" i="3" s="1"/>
  <c r="AG67" i="3"/>
  <c r="AJ67" i="3" s="1"/>
  <c r="AK67" i="3" s="1"/>
  <c r="AR66" i="3"/>
  <c r="AS66" i="3" s="1"/>
  <c r="AQ67" i="3"/>
  <c r="AT67" i="3" s="1"/>
  <c r="AU67" i="3" s="1"/>
  <c r="O65" i="3"/>
  <c r="N65" i="2"/>
  <c r="P64" i="2"/>
  <c r="Q64" i="2" s="1"/>
  <c r="O64" i="2"/>
  <c r="G190" i="2"/>
  <c r="F217" i="4"/>
  <c r="G217" i="4" s="1"/>
  <c r="H216" i="4"/>
  <c r="AA92" i="4"/>
  <c r="Z93" i="4" s="1"/>
  <c r="Y92" i="4"/>
  <c r="X93" i="4" s="1"/>
  <c r="W92" i="4"/>
  <c r="V93" i="4" s="1"/>
  <c r="U93" i="4"/>
  <c r="T94" i="4" s="1"/>
  <c r="S92" i="4"/>
  <c r="R93" i="4" s="1"/>
  <c r="Q92" i="4"/>
  <c r="P93" i="4" s="1"/>
  <c r="O93" i="4"/>
  <c r="N94" i="4" s="1"/>
  <c r="M92" i="4"/>
  <c r="L93" i="4" s="1"/>
  <c r="K89" i="4"/>
  <c r="J90" i="4" s="1"/>
  <c r="F191" i="2"/>
  <c r="H190" i="2"/>
  <c r="I190" i="2" s="1"/>
  <c r="R65" i="2"/>
  <c r="T65" i="2" s="1"/>
  <c r="U65" i="2" s="1"/>
  <c r="S64" i="2"/>
  <c r="AE64" i="2"/>
  <c r="AD65" i="2"/>
  <c r="AF65" i="2" s="1"/>
  <c r="AG65" i="2" s="1"/>
  <c r="AI64" i="2"/>
  <c r="AH65" i="2"/>
  <c r="AJ65" i="2" s="1"/>
  <c r="AK65" i="2" s="1"/>
  <c r="AP65" i="2"/>
  <c r="AR65" i="2" s="1"/>
  <c r="AS65" i="2" s="1"/>
  <c r="AQ64" i="2"/>
  <c r="AM64" i="2"/>
  <c r="AL65" i="2"/>
  <c r="AN65" i="2" s="1"/>
  <c r="AO65" i="2" s="1"/>
  <c r="K65" i="2"/>
  <c r="J66" i="2"/>
  <c r="L66" i="2" s="1"/>
  <c r="M66" i="2" s="1"/>
  <c r="O66" i="3" l="1"/>
  <c r="AQ68" i="3"/>
  <c r="AT68" i="3" s="1"/>
  <c r="AU68" i="3" s="1"/>
  <c r="AR67" i="3"/>
  <c r="AS67" i="3" s="1"/>
  <c r="AW66" i="3"/>
  <c r="AX66" i="3" s="1"/>
  <c r="AV67" i="3"/>
  <c r="AY67" i="3" s="1"/>
  <c r="AZ67" i="3" s="1"/>
  <c r="BA68" i="3"/>
  <c r="BD68" i="3" s="1"/>
  <c r="BE68" i="3" s="1"/>
  <c r="BB67" i="3"/>
  <c r="BC67" i="3" s="1"/>
  <c r="AH67" i="3"/>
  <c r="AI67" i="3" s="1"/>
  <c r="AG68" i="3"/>
  <c r="AJ68" i="3" s="1"/>
  <c r="AK68" i="3" s="1"/>
  <c r="X66" i="3"/>
  <c r="Y66" i="3" s="1"/>
  <c r="W67" i="3"/>
  <c r="Z67" i="3" s="1"/>
  <c r="AA67" i="3" s="1"/>
  <c r="S67" i="3"/>
  <c r="T67" i="3" s="1"/>
  <c r="R68" i="3"/>
  <c r="U68" i="3" s="1"/>
  <c r="V68" i="3" s="1"/>
  <c r="AL68" i="3"/>
  <c r="AO68" i="3" s="1"/>
  <c r="AP68" i="3" s="1"/>
  <c r="AM67" i="3"/>
  <c r="AN67" i="3" s="1"/>
  <c r="M67" i="3"/>
  <c r="P66" i="3"/>
  <c r="Q66" i="3" s="1"/>
  <c r="AB68" i="3"/>
  <c r="AE68" i="3" s="1"/>
  <c r="AF68" i="3" s="1"/>
  <c r="AC67" i="3"/>
  <c r="AD67" i="3" s="1"/>
  <c r="O65" i="2"/>
  <c r="N66" i="2"/>
  <c r="P65" i="2"/>
  <c r="Q65" i="2" s="1"/>
  <c r="H217" i="4"/>
  <c r="F218" i="4"/>
  <c r="G218" i="4" s="1"/>
  <c r="AA93" i="4"/>
  <c r="Z94" i="4" s="1"/>
  <c r="Y93" i="4"/>
  <c r="X94" i="4" s="1"/>
  <c r="W93" i="4"/>
  <c r="V94" i="4" s="1"/>
  <c r="U94" i="4"/>
  <c r="T95" i="4" s="1"/>
  <c r="S93" i="4"/>
  <c r="R94" i="4" s="1"/>
  <c r="Q93" i="4"/>
  <c r="P94" i="4" s="1"/>
  <c r="O94" i="4"/>
  <c r="N95" i="4" s="1"/>
  <c r="M93" i="4"/>
  <c r="L94" i="4" s="1"/>
  <c r="K90" i="4"/>
  <c r="J91" i="4" s="1"/>
  <c r="F192" i="2"/>
  <c r="H191" i="2"/>
  <c r="I191" i="2" s="1"/>
  <c r="G191" i="2"/>
  <c r="AD66" i="2"/>
  <c r="AF66" i="2" s="1"/>
  <c r="AG66" i="2" s="1"/>
  <c r="AE65" i="2"/>
  <c r="AQ65" i="2"/>
  <c r="AP66" i="2"/>
  <c r="AR66" i="2" s="1"/>
  <c r="AS66" i="2" s="1"/>
  <c r="AM65" i="2"/>
  <c r="AL66" i="2"/>
  <c r="AN66" i="2" s="1"/>
  <c r="AO66" i="2" s="1"/>
  <c r="AI65" i="2"/>
  <c r="AH66" i="2"/>
  <c r="AJ66" i="2" s="1"/>
  <c r="AK66" i="2" s="1"/>
  <c r="S65" i="2"/>
  <c r="R66" i="2"/>
  <c r="T66" i="2" s="1"/>
  <c r="U66" i="2" s="1"/>
  <c r="K66" i="2"/>
  <c r="J67" i="2"/>
  <c r="L67" i="2" s="1"/>
  <c r="M67" i="2" s="1"/>
  <c r="W68" i="3" l="1"/>
  <c r="Z68" i="3" s="1"/>
  <c r="AA68" i="3" s="1"/>
  <c r="X67" i="3"/>
  <c r="Y67" i="3" s="1"/>
  <c r="AW67" i="3"/>
  <c r="AX67" i="3" s="1"/>
  <c r="AV68" i="3"/>
  <c r="AY68" i="3" s="1"/>
  <c r="AZ68" i="3" s="1"/>
  <c r="AC68" i="3"/>
  <c r="AD68" i="3" s="1"/>
  <c r="AB69" i="3"/>
  <c r="AE69" i="3" s="1"/>
  <c r="AF69" i="3" s="1"/>
  <c r="BA69" i="3"/>
  <c r="BD69" i="3" s="1"/>
  <c r="BE69" i="3" s="1"/>
  <c r="BB68" i="3"/>
  <c r="BC68" i="3" s="1"/>
  <c r="AQ69" i="3"/>
  <c r="AT69" i="3" s="1"/>
  <c r="AU69" i="3" s="1"/>
  <c r="AR68" i="3"/>
  <c r="AS68" i="3" s="1"/>
  <c r="AM68" i="3"/>
  <c r="AN68" i="3" s="1"/>
  <c r="AL69" i="3"/>
  <c r="AO69" i="3" s="1"/>
  <c r="AP69" i="3" s="1"/>
  <c r="M68" i="3"/>
  <c r="P67" i="3"/>
  <c r="Q67" i="3" s="1"/>
  <c r="R69" i="3"/>
  <c r="U69" i="3" s="1"/>
  <c r="V69" i="3" s="1"/>
  <c r="S68" i="3"/>
  <c r="T68" i="3" s="1"/>
  <c r="AH68" i="3"/>
  <c r="AI68" i="3" s="1"/>
  <c r="AG69" i="3"/>
  <c r="AJ69" i="3" s="1"/>
  <c r="AK69" i="3" s="1"/>
  <c r="N67" i="3"/>
  <c r="N67" i="2"/>
  <c r="P66" i="2"/>
  <c r="Q66" i="2" s="1"/>
  <c r="O66" i="2"/>
  <c r="H218" i="4"/>
  <c r="F219" i="4"/>
  <c r="G219" i="4" s="1"/>
  <c r="AA94" i="4"/>
  <c r="Z95" i="4" s="1"/>
  <c r="Y94" i="4"/>
  <c r="X95" i="4" s="1"/>
  <c r="W94" i="4"/>
  <c r="V95" i="4" s="1"/>
  <c r="U95" i="4"/>
  <c r="T96" i="4" s="1"/>
  <c r="S94" i="4"/>
  <c r="R95" i="4" s="1"/>
  <c r="Q94" i="4"/>
  <c r="P95" i="4" s="1"/>
  <c r="O95" i="4"/>
  <c r="N96" i="4" s="1"/>
  <c r="M94" i="4"/>
  <c r="L95" i="4" s="1"/>
  <c r="K91" i="4"/>
  <c r="J92" i="4" s="1"/>
  <c r="G192" i="2"/>
  <c r="F193" i="2"/>
  <c r="G193" i="2" s="1"/>
  <c r="H192" i="2"/>
  <c r="I192" i="2" s="1"/>
  <c r="AQ66" i="2"/>
  <c r="AP67" i="2"/>
  <c r="AR67" i="2" s="1"/>
  <c r="AS67" i="2" s="1"/>
  <c r="AH67" i="2"/>
  <c r="AJ67" i="2" s="1"/>
  <c r="AK67" i="2" s="1"/>
  <c r="AI66" i="2"/>
  <c r="R67" i="2"/>
  <c r="T67" i="2" s="1"/>
  <c r="U67" i="2" s="1"/>
  <c r="S66" i="2"/>
  <c r="AL67" i="2"/>
  <c r="AN67" i="2" s="1"/>
  <c r="AO67" i="2" s="1"/>
  <c r="AM66" i="2"/>
  <c r="AD67" i="2"/>
  <c r="AF67" i="2" s="1"/>
  <c r="AG67" i="2" s="1"/>
  <c r="AE66" i="2"/>
  <c r="J68" i="2"/>
  <c r="L68" i="2" s="1"/>
  <c r="M68" i="2" s="1"/>
  <c r="K67" i="2"/>
  <c r="N68" i="3" l="1"/>
  <c r="AG70" i="3"/>
  <c r="AJ70" i="3" s="1"/>
  <c r="AK70" i="3" s="1"/>
  <c r="AH69" i="3"/>
  <c r="AI69" i="3" s="1"/>
  <c r="BA70" i="3"/>
  <c r="BD70" i="3" s="1"/>
  <c r="BE70" i="3" s="1"/>
  <c r="BB69" i="3"/>
  <c r="BC69" i="3" s="1"/>
  <c r="X68" i="3"/>
  <c r="Y68" i="3" s="1"/>
  <c r="W69" i="3"/>
  <c r="Z69" i="3" s="1"/>
  <c r="AA69" i="3" s="1"/>
  <c r="S69" i="3"/>
  <c r="T69" i="3" s="1"/>
  <c r="R70" i="3"/>
  <c r="U70" i="3" s="1"/>
  <c r="V70" i="3" s="1"/>
  <c r="M69" i="3"/>
  <c r="P68" i="3"/>
  <c r="Q68" i="3" s="1"/>
  <c r="AQ70" i="3"/>
  <c r="AT70" i="3" s="1"/>
  <c r="AU70" i="3" s="1"/>
  <c r="AR69" i="3"/>
  <c r="AS69" i="3" s="1"/>
  <c r="AB70" i="3"/>
  <c r="AE70" i="3" s="1"/>
  <c r="AF70" i="3" s="1"/>
  <c r="AC69" i="3"/>
  <c r="AD69" i="3" s="1"/>
  <c r="AW68" i="3"/>
  <c r="AX68" i="3" s="1"/>
  <c r="AV69" i="3"/>
  <c r="AY69" i="3" s="1"/>
  <c r="AZ69" i="3" s="1"/>
  <c r="AM69" i="3"/>
  <c r="AN69" i="3" s="1"/>
  <c r="AL70" i="3"/>
  <c r="AO70" i="3" s="1"/>
  <c r="AP70" i="3" s="1"/>
  <c r="O67" i="3"/>
  <c r="O67" i="2"/>
  <c r="N68" i="2"/>
  <c r="P67" i="2"/>
  <c r="Q67" i="2" s="1"/>
  <c r="F220" i="4"/>
  <c r="G220" i="4" s="1"/>
  <c r="H219" i="4"/>
  <c r="AA95" i="4"/>
  <c r="Z96" i="4" s="1"/>
  <c r="Y95" i="4"/>
  <c r="X96" i="4" s="1"/>
  <c r="W95" i="4"/>
  <c r="V96" i="4" s="1"/>
  <c r="U96" i="4"/>
  <c r="T97" i="4" s="1"/>
  <c r="S95" i="4"/>
  <c r="R96" i="4" s="1"/>
  <c r="Q95" i="4"/>
  <c r="P96" i="4" s="1"/>
  <c r="O96" i="4"/>
  <c r="N97" i="4" s="1"/>
  <c r="M95" i="4"/>
  <c r="L96" i="4" s="1"/>
  <c r="K92" i="4"/>
  <c r="J93" i="4" s="1"/>
  <c r="F194" i="2"/>
  <c r="G194" i="2" s="1"/>
  <c r="H193" i="2"/>
  <c r="I193" i="2" s="1"/>
  <c r="AL68" i="2"/>
  <c r="AN68" i="2" s="1"/>
  <c r="AO68" i="2" s="1"/>
  <c r="AM67" i="2"/>
  <c r="AH68" i="2"/>
  <c r="AJ68" i="2" s="1"/>
  <c r="AK68" i="2" s="1"/>
  <c r="AI67" i="2"/>
  <c r="AP68" i="2"/>
  <c r="AR68" i="2" s="1"/>
  <c r="AS68" i="2" s="1"/>
  <c r="AQ67" i="2"/>
  <c r="AD68" i="2"/>
  <c r="AF68" i="2" s="1"/>
  <c r="AG68" i="2" s="1"/>
  <c r="AE67" i="2"/>
  <c r="S67" i="2"/>
  <c r="R68" i="2"/>
  <c r="T68" i="2" s="1"/>
  <c r="U68" i="2" s="1"/>
  <c r="K68" i="2"/>
  <c r="J69" i="2"/>
  <c r="L69" i="2" s="1"/>
  <c r="M69" i="2" s="1"/>
  <c r="O68" i="3" l="1"/>
  <c r="AG71" i="3"/>
  <c r="AJ71" i="3" s="1"/>
  <c r="AK71" i="3" s="1"/>
  <c r="AH70" i="3"/>
  <c r="AI70" i="3" s="1"/>
  <c r="AB71" i="3"/>
  <c r="AE71" i="3" s="1"/>
  <c r="AF71" i="3" s="1"/>
  <c r="AC70" i="3"/>
  <c r="AD70" i="3" s="1"/>
  <c r="M70" i="3"/>
  <c r="P69" i="3"/>
  <c r="Q69" i="3" s="1"/>
  <c r="BA71" i="3"/>
  <c r="BD71" i="3" s="1"/>
  <c r="BE71" i="3" s="1"/>
  <c r="BB70" i="3"/>
  <c r="BC70" i="3" s="1"/>
  <c r="AL71" i="3"/>
  <c r="AO71" i="3" s="1"/>
  <c r="AP71" i="3" s="1"/>
  <c r="AM70" i="3"/>
  <c r="AN70" i="3" s="1"/>
  <c r="AR70" i="3"/>
  <c r="AS70" i="3" s="1"/>
  <c r="AQ71" i="3"/>
  <c r="AT71" i="3" s="1"/>
  <c r="AU71" i="3" s="1"/>
  <c r="AV70" i="3"/>
  <c r="AY70" i="3" s="1"/>
  <c r="AZ70" i="3" s="1"/>
  <c r="AW69" i="3"/>
  <c r="AX69" i="3" s="1"/>
  <c r="R71" i="3"/>
  <c r="U71" i="3" s="1"/>
  <c r="V71" i="3" s="1"/>
  <c r="S70" i="3"/>
  <c r="T70" i="3" s="1"/>
  <c r="X69" i="3"/>
  <c r="Y69" i="3" s="1"/>
  <c r="W70" i="3"/>
  <c r="Z70" i="3" s="1"/>
  <c r="AA70" i="3" s="1"/>
  <c r="N69" i="3"/>
  <c r="N70" i="3" s="1"/>
  <c r="N69" i="2"/>
  <c r="P68" i="2"/>
  <c r="Q68" i="2" s="1"/>
  <c r="O68" i="2"/>
  <c r="F221" i="4"/>
  <c r="G221" i="4" s="1"/>
  <c r="H220" i="4"/>
  <c r="AA96" i="4"/>
  <c r="Z97" i="4" s="1"/>
  <c r="Y96" i="4"/>
  <c r="X97" i="4" s="1"/>
  <c r="W96" i="4"/>
  <c r="V97" i="4" s="1"/>
  <c r="U97" i="4"/>
  <c r="T98" i="4" s="1"/>
  <c r="S96" i="4"/>
  <c r="R97" i="4" s="1"/>
  <c r="Q96" i="4"/>
  <c r="P97" i="4" s="1"/>
  <c r="O97" i="4"/>
  <c r="N98" i="4" s="1"/>
  <c r="M96" i="4"/>
  <c r="L97" i="4" s="1"/>
  <c r="K93" i="4"/>
  <c r="J94" i="4" s="1"/>
  <c r="F195" i="2"/>
  <c r="G195" i="2" s="1"/>
  <c r="H194" i="2"/>
  <c r="I194" i="2" s="1"/>
  <c r="AE68" i="2"/>
  <c r="AD69" i="2"/>
  <c r="AF69" i="2" s="1"/>
  <c r="AG69" i="2" s="1"/>
  <c r="AI68" i="2"/>
  <c r="AH69" i="2"/>
  <c r="AJ69" i="2" s="1"/>
  <c r="AK69" i="2" s="1"/>
  <c r="R69" i="2"/>
  <c r="T69" i="2" s="1"/>
  <c r="U69" i="2" s="1"/>
  <c r="S68" i="2"/>
  <c r="AP69" i="2"/>
  <c r="AR69" i="2" s="1"/>
  <c r="AS69" i="2" s="1"/>
  <c r="AQ68" i="2"/>
  <c r="AM68" i="2"/>
  <c r="AL69" i="2"/>
  <c r="AN69" i="2" s="1"/>
  <c r="AO69" i="2" s="1"/>
  <c r="J70" i="2"/>
  <c r="L70" i="2" s="1"/>
  <c r="M70" i="2" s="1"/>
  <c r="K69" i="2"/>
  <c r="S71" i="3" l="1"/>
  <c r="T71" i="3" s="1"/>
  <c r="R72" i="3"/>
  <c r="U72" i="3" s="1"/>
  <c r="V72" i="3" s="1"/>
  <c r="AL72" i="3"/>
  <c r="AO72" i="3" s="1"/>
  <c r="AP72" i="3" s="1"/>
  <c r="AM71" i="3"/>
  <c r="AN71" i="3" s="1"/>
  <c r="M71" i="3"/>
  <c r="N71" i="3" s="1"/>
  <c r="P70" i="3"/>
  <c r="Q70" i="3" s="1"/>
  <c r="W71" i="3"/>
  <c r="Z71" i="3" s="1"/>
  <c r="AA71" i="3" s="1"/>
  <c r="X70" i="3"/>
  <c r="Y70" i="3" s="1"/>
  <c r="AW70" i="3"/>
  <c r="AX70" i="3" s="1"/>
  <c r="AV71" i="3"/>
  <c r="AY71" i="3" s="1"/>
  <c r="AZ71" i="3" s="1"/>
  <c r="AQ72" i="3"/>
  <c r="AT72" i="3" s="1"/>
  <c r="AU72" i="3" s="1"/>
  <c r="AR71" i="3"/>
  <c r="AS71" i="3" s="1"/>
  <c r="O69" i="3"/>
  <c r="O70" i="3" s="1"/>
  <c r="BA72" i="3"/>
  <c r="BD72" i="3" s="1"/>
  <c r="BE72" i="3" s="1"/>
  <c r="BB71" i="3"/>
  <c r="BC71" i="3" s="1"/>
  <c r="AC71" i="3"/>
  <c r="AD71" i="3" s="1"/>
  <c r="AB72" i="3"/>
  <c r="AE72" i="3" s="1"/>
  <c r="AF72" i="3" s="1"/>
  <c r="AG72" i="3"/>
  <c r="AJ72" i="3" s="1"/>
  <c r="AK72" i="3" s="1"/>
  <c r="AH71" i="3"/>
  <c r="AI71" i="3" s="1"/>
  <c r="O69" i="2"/>
  <c r="N70" i="2"/>
  <c r="P69" i="2"/>
  <c r="Q69" i="2" s="1"/>
  <c r="H221" i="4"/>
  <c r="F222" i="4"/>
  <c r="G222" i="4" s="1"/>
  <c r="AA97" i="4"/>
  <c r="Z98" i="4" s="1"/>
  <c r="Y97" i="4"/>
  <c r="X98" i="4" s="1"/>
  <c r="W97" i="4"/>
  <c r="V98" i="4" s="1"/>
  <c r="U98" i="4"/>
  <c r="T99" i="4" s="1"/>
  <c r="S97" i="4"/>
  <c r="R98" i="4" s="1"/>
  <c r="Q97" i="4"/>
  <c r="P98" i="4" s="1"/>
  <c r="O98" i="4"/>
  <c r="N99" i="4" s="1"/>
  <c r="M97" i="4"/>
  <c r="L98" i="4" s="1"/>
  <c r="K94" i="4"/>
  <c r="J95" i="4" s="1"/>
  <c r="F196" i="2"/>
  <c r="G196" i="2" s="1"/>
  <c r="H195" i="2"/>
  <c r="I195" i="2" s="1"/>
  <c r="AI69" i="2"/>
  <c r="AH70" i="2"/>
  <c r="AJ70" i="2" s="1"/>
  <c r="AK70" i="2" s="1"/>
  <c r="AQ69" i="2"/>
  <c r="AP70" i="2"/>
  <c r="AR70" i="2" s="1"/>
  <c r="AS70" i="2" s="1"/>
  <c r="AM69" i="2"/>
  <c r="AL70" i="2"/>
  <c r="AN70" i="2" s="1"/>
  <c r="AO70" i="2" s="1"/>
  <c r="AE69" i="2"/>
  <c r="AD70" i="2"/>
  <c r="AF70" i="2" s="1"/>
  <c r="AG70" i="2" s="1"/>
  <c r="S69" i="2"/>
  <c r="R70" i="2"/>
  <c r="T70" i="2" s="1"/>
  <c r="U70" i="2" s="1"/>
  <c r="J71" i="2"/>
  <c r="L71" i="2" s="1"/>
  <c r="M71" i="2" s="1"/>
  <c r="K70" i="2"/>
  <c r="O71" i="3" l="1"/>
  <c r="AG73" i="3"/>
  <c r="AJ73" i="3" s="1"/>
  <c r="AK73" i="3" s="1"/>
  <c r="AH72" i="3"/>
  <c r="AI72" i="3" s="1"/>
  <c r="BA73" i="3"/>
  <c r="BD73" i="3" s="1"/>
  <c r="BE73" i="3" s="1"/>
  <c r="BB72" i="3"/>
  <c r="BC72" i="3" s="1"/>
  <c r="AW71" i="3"/>
  <c r="AX71" i="3" s="1"/>
  <c r="AV72" i="3"/>
  <c r="AY72" i="3" s="1"/>
  <c r="AZ72" i="3" s="1"/>
  <c r="W72" i="3"/>
  <c r="Z72" i="3" s="1"/>
  <c r="AA72" i="3" s="1"/>
  <c r="X71" i="3"/>
  <c r="Y71" i="3" s="1"/>
  <c r="M72" i="3"/>
  <c r="P71" i="3"/>
  <c r="Q71" i="3" s="1"/>
  <c r="N72" i="3"/>
  <c r="S72" i="3"/>
  <c r="T72" i="3" s="1"/>
  <c r="R73" i="3"/>
  <c r="U73" i="3" s="1"/>
  <c r="V73" i="3" s="1"/>
  <c r="AQ73" i="3"/>
  <c r="AT73" i="3" s="1"/>
  <c r="AU73" i="3" s="1"/>
  <c r="AR72" i="3"/>
  <c r="AS72" i="3" s="1"/>
  <c r="AC72" i="3"/>
  <c r="AD72" i="3" s="1"/>
  <c r="AB73" i="3"/>
  <c r="AE73" i="3" s="1"/>
  <c r="AF73" i="3" s="1"/>
  <c r="AM72" i="3"/>
  <c r="AN72" i="3" s="1"/>
  <c r="AL73" i="3"/>
  <c r="AO73" i="3" s="1"/>
  <c r="AP73" i="3" s="1"/>
  <c r="N71" i="2"/>
  <c r="P70" i="2"/>
  <c r="Q70" i="2" s="1"/>
  <c r="O70" i="2"/>
  <c r="H222" i="4"/>
  <c r="F223" i="4"/>
  <c r="G223" i="4" s="1"/>
  <c r="AA98" i="4"/>
  <c r="Z99" i="4" s="1"/>
  <c r="Y98" i="4"/>
  <c r="X99" i="4" s="1"/>
  <c r="W98" i="4"/>
  <c r="V99" i="4" s="1"/>
  <c r="U99" i="4"/>
  <c r="T100" i="4" s="1"/>
  <c r="S98" i="4"/>
  <c r="R99" i="4" s="1"/>
  <c r="Q98" i="4"/>
  <c r="P99" i="4" s="1"/>
  <c r="O99" i="4"/>
  <c r="N100" i="4" s="1"/>
  <c r="M98" i="4"/>
  <c r="L99" i="4" s="1"/>
  <c r="K95" i="4"/>
  <c r="J96" i="4" s="1"/>
  <c r="F197" i="2"/>
  <c r="G197" i="2" s="1"/>
  <c r="H196" i="2"/>
  <c r="I196" i="2" s="1"/>
  <c r="AP71" i="2"/>
  <c r="AR71" i="2" s="1"/>
  <c r="AS71" i="2" s="1"/>
  <c r="AQ70" i="2"/>
  <c r="R71" i="2"/>
  <c r="T71" i="2" s="1"/>
  <c r="U71" i="2" s="1"/>
  <c r="S70" i="2"/>
  <c r="AL71" i="2"/>
  <c r="AN71" i="2" s="1"/>
  <c r="AO71" i="2" s="1"/>
  <c r="AM70" i="2"/>
  <c r="AI70" i="2"/>
  <c r="AH71" i="2"/>
  <c r="AJ71" i="2" s="1"/>
  <c r="AK71" i="2" s="1"/>
  <c r="AD71" i="2"/>
  <c r="AF71" i="2" s="1"/>
  <c r="AG71" i="2" s="1"/>
  <c r="AE70" i="2"/>
  <c r="K71" i="2"/>
  <c r="J72" i="2"/>
  <c r="L72" i="2" s="1"/>
  <c r="M72" i="2" s="1"/>
  <c r="AM73" i="3" l="1"/>
  <c r="AN73" i="3" s="1"/>
  <c r="AL74" i="3"/>
  <c r="AO74" i="3" s="1"/>
  <c r="AP74" i="3" s="1"/>
  <c r="W73" i="3"/>
  <c r="Z73" i="3" s="1"/>
  <c r="AA73" i="3" s="1"/>
  <c r="X72" i="3"/>
  <c r="Y72" i="3" s="1"/>
  <c r="BA74" i="3"/>
  <c r="BD74" i="3" s="1"/>
  <c r="BE74" i="3" s="1"/>
  <c r="BB73" i="3"/>
  <c r="BC73" i="3" s="1"/>
  <c r="AB74" i="3"/>
  <c r="AE74" i="3" s="1"/>
  <c r="AF74" i="3" s="1"/>
  <c r="AC73" i="3"/>
  <c r="AD73" i="3" s="1"/>
  <c r="AV73" i="3"/>
  <c r="AY73" i="3" s="1"/>
  <c r="AZ73" i="3" s="1"/>
  <c r="AW72" i="3"/>
  <c r="AX72" i="3" s="1"/>
  <c r="R74" i="3"/>
  <c r="U74" i="3" s="1"/>
  <c r="V74" i="3" s="1"/>
  <c r="S73" i="3"/>
  <c r="T73" i="3" s="1"/>
  <c r="AR73" i="3"/>
  <c r="AS73" i="3" s="1"/>
  <c r="AQ74" i="3"/>
  <c r="AT74" i="3" s="1"/>
  <c r="AU74" i="3" s="1"/>
  <c r="O72" i="3"/>
  <c r="M73" i="3"/>
  <c r="N73" i="3" s="1"/>
  <c r="P72" i="3"/>
  <c r="Q72" i="3" s="1"/>
  <c r="AG74" i="3"/>
  <c r="AJ74" i="3" s="1"/>
  <c r="AK74" i="3" s="1"/>
  <c r="AH73" i="3"/>
  <c r="AI73" i="3" s="1"/>
  <c r="O71" i="2"/>
  <c r="N72" i="2"/>
  <c r="P71" i="2"/>
  <c r="Q71" i="2" s="1"/>
  <c r="H223" i="4"/>
  <c r="F224" i="4"/>
  <c r="G224" i="4" s="1"/>
  <c r="AA99" i="4"/>
  <c r="Z100" i="4" s="1"/>
  <c r="Y99" i="4"/>
  <c r="X100" i="4" s="1"/>
  <c r="W99" i="4"/>
  <c r="V100" i="4" s="1"/>
  <c r="U100" i="4"/>
  <c r="T101" i="4" s="1"/>
  <c r="S99" i="4"/>
  <c r="R100" i="4" s="1"/>
  <c r="Q99" i="4"/>
  <c r="P100" i="4" s="1"/>
  <c r="O100" i="4"/>
  <c r="N101" i="4" s="1"/>
  <c r="M99" i="4"/>
  <c r="L100" i="4" s="1"/>
  <c r="K96" i="4"/>
  <c r="J97" i="4" s="1"/>
  <c r="F198" i="2"/>
  <c r="H197" i="2"/>
  <c r="I197" i="2" s="1"/>
  <c r="AM71" i="2"/>
  <c r="AL72" i="2"/>
  <c r="AN72" i="2" s="1"/>
  <c r="AO72" i="2" s="1"/>
  <c r="AH72" i="2"/>
  <c r="AJ72" i="2" s="1"/>
  <c r="AK72" i="2" s="1"/>
  <c r="AI71" i="2"/>
  <c r="AD72" i="2"/>
  <c r="AF72" i="2" s="1"/>
  <c r="AG72" i="2" s="1"/>
  <c r="AE71" i="2"/>
  <c r="S71" i="2"/>
  <c r="R72" i="2"/>
  <c r="T72" i="2" s="1"/>
  <c r="U72" i="2" s="1"/>
  <c r="AP72" i="2"/>
  <c r="AR72" i="2" s="1"/>
  <c r="AS72" i="2" s="1"/>
  <c r="AQ71" i="2"/>
  <c r="K72" i="2"/>
  <c r="J73" i="2"/>
  <c r="L73" i="2" s="1"/>
  <c r="M73" i="2" s="1"/>
  <c r="O73" i="3" l="1"/>
  <c r="AH74" i="3"/>
  <c r="AI74" i="3" s="1"/>
  <c r="AG75" i="3"/>
  <c r="AJ75" i="3" s="1"/>
  <c r="AK75" i="3" s="1"/>
  <c r="AL75" i="3"/>
  <c r="AO75" i="3" s="1"/>
  <c r="AP75" i="3" s="1"/>
  <c r="AM74" i="3"/>
  <c r="AN74" i="3" s="1"/>
  <c r="AQ75" i="3"/>
  <c r="AT75" i="3" s="1"/>
  <c r="AU75" i="3" s="1"/>
  <c r="AR74" i="3"/>
  <c r="AS74" i="3" s="1"/>
  <c r="S74" i="3"/>
  <c r="T74" i="3" s="1"/>
  <c r="R75" i="3"/>
  <c r="U75" i="3" s="1"/>
  <c r="V75" i="3" s="1"/>
  <c r="BA75" i="3"/>
  <c r="BD75" i="3" s="1"/>
  <c r="BE75" i="3" s="1"/>
  <c r="BB74" i="3"/>
  <c r="BC74" i="3" s="1"/>
  <c r="M74" i="3"/>
  <c r="P73" i="3"/>
  <c r="Q73" i="3" s="1"/>
  <c r="AV74" i="3"/>
  <c r="AY74" i="3" s="1"/>
  <c r="AZ74" i="3" s="1"/>
  <c r="AW73" i="3"/>
  <c r="AX73" i="3" s="1"/>
  <c r="AB75" i="3"/>
  <c r="AE75" i="3" s="1"/>
  <c r="AF75" i="3" s="1"/>
  <c r="AC74" i="3"/>
  <c r="AD74" i="3" s="1"/>
  <c r="X73" i="3"/>
  <c r="Y73" i="3" s="1"/>
  <c r="W74" i="3"/>
  <c r="Z74" i="3" s="1"/>
  <c r="AA74" i="3" s="1"/>
  <c r="N73" i="2"/>
  <c r="P72" i="2"/>
  <c r="Q72" i="2" s="1"/>
  <c r="O72" i="2"/>
  <c r="F225" i="4"/>
  <c r="G225" i="4" s="1"/>
  <c r="H224" i="4"/>
  <c r="AA100" i="4"/>
  <c r="Z101" i="4" s="1"/>
  <c r="Y100" i="4"/>
  <c r="X101" i="4" s="1"/>
  <c r="W100" i="4"/>
  <c r="V101" i="4" s="1"/>
  <c r="U101" i="4"/>
  <c r="T102" i="4" s="1"/>
  <c r="S100" i="4"/>
  <c r="R101" i="4" s="1"/>
  <c r="Q100" i="4"/>
  <c r="P101" i="4" s="1"/>
  <c r="O101" i="4"/>
  <c r="N102" i="4" s="1"/>
  <c r="M100" i="4"/>
  <c r="L101" i="4" s="1"/>
  <c r="K97" i="4"/>
  <c r="J98" i="4" s="1"/>
  <c r="F199" i="2"/>
  <c r="H198" i="2"/>
  <c r="I198" i="2" s="1"/>
  <c r="G198" i="2"/>
  <c r="G199" i="2" s="1"/>
  <c r="AL73" i="2"/>
  <c r="AN73" i="2" s="1"/>
  <c r="AO73" i="2" s="1"/>
  <c r="AM72" i="2"/>
  <c r="S72" i="2"/>
  <c r="R73" i="2"/>
  <c r="T73" i="2" s="1"/>
  <c r="U73" i="2" s="1"/>
  <c r="AH73" i="2"/>
  <c r="AJ73" i="2" s="1"/>
  <c r="AK73" i="2" s="1"/>
  <c r="AI72" i="2"/>
  <c r="AP73" i="2"/>
  <c r="AR73" i="2" s="1"/>
  <c r="AS73" i="2" s="1"/>
  <c r="AQ72" i="2"/>
  <c r="AD73" i="2"/>
  <c r="AF73" i="2" s="1"/>
  <c r="AG73" i="2" s="1"/>
  <c r="AE72" i="2"/>
  <c r="J74" i="2"/>
  <c r="L74" i="2" s="1"/>
  <c r="M74" i="2" s="1"/>
  <c r="K73" i="2"/>
  <c r="W75" i="3" l="1"/>
  <c r="Z75" i="3" s="1"/>
  <c r="AA75" i="3" s="1"/>
  <c r="X74" i="3"/>
  <c r="Y74" i="3" s="1"/>
  <c r="M75" i="3"/>
  <c r="P74" i="3"/>
  <c r="Q74" i="3" s="1"/>
  <c r="AL76" i="3"/>
  <c r="AO76" i="3" s="1"/>
  <c r="AP76" i="3" s="1"/>
  <c r="AM75" i="3"/>
  <c r="AN75" i="3" s="1"/>
  <c r="AH75" i="3"/>
  <c r="AI75" i="3" s="1"/>
  <c r="AG76" i="3"/>
  <c r="AJ76" i="3" s="1"/>
  <c r="AK76" i="3" s="1"/>
  <c r="AV75" i="3"/>
  <c r="AY75" i="3" s="1"/>
  <c r="AZ75" i="3" s="1"/>
  <c r="AW74" i="3"/>
  <c r="AX74" i="3" s="1"/>
  <c r="BA76" i="3"/>
  <c r="BD76" i="3" s="1"/>
  <c r="BE76" i="3" s="1"/>
  <c r="BB75" i="3"/>
  <c r="BC75" i="3" s="1"/>
  <c r="AQ76" i="3"/>
  <c r="AT76" i="3" s="1"/>
  <c r="AU76" i="3" s="1"/>
  <c r="AR75" i="3"/>
  <c r="AS75" i="3" s="1"/>
  <c r="N74" i="3"/>
  <c r="AB76" i="3"/>
  <c r="AE76" i="3" s="1"/>
  <c r="AF76" i="3" s="1"/>
  <c r="AC75" i="3"/>
  <c r="AD75" i="3" s="1"/>
  <c r="S75" i="3"/>
  <c r="T75" i="3" s="1"/>
  <c r="R76" i="3"/>
  <c r="U76" i="3" s="1"/>
  <c r="V76" i="3" s="1"/>
  <c r="O73" i="2"/>
  <c r="N74" i="2"/>
  <c r="P73" i="2"/>
  <c r="Q73" i="2" s="1"/>
  <c r="H225" i="4"/>
  <c r="F226" i="4"/>
  <c r="G226" i="4" s="1"/>
  <c r="AA101" i="4"/>
  <c r="Z102" i="4" s="1"/>
  <c r="Y101" i="4"/>
  <c r="X102" i="4" s="1"/>
  <c r="W101" i="4"/>
  <c r="V102" i="4" s="1"/>
  <c r="U102" i="4"/>
  <c r="T103" i="4" s="1"/>
  <c r="S101" i="4"/>
  <c r="R102" i="4" s="1"/>
  <c r="Q101" i="4"/>
  <c r="P102" i="4" s="1"/>
  <c r="O102" i="4"/>
  <c r="N103" i="4" s="1"/>
  <c r="M101" i="4"/>
  <c r="L102" i="4" s="1"/>
  <c r="K98" i="4"/>
  <c r="J99" i="4" s="1"/>
  <c r="F200" i="2"/>
  <c r="H199" i="2"/>
  <c r="I199" i="2" s="1"/>
  <c r="R74" i="2"/>
  <c r="T74" i="2" s="1"/>
  <c r="U74" i="2" s="1"/>
  <c r="S73" i="2"/>
  <c r="AP74" i="2"/>
  <c r="AR74" i="2" s="1"/>
  <c r="AS74" i="2" s="1"/>
  <c r="AQ73" i="2"/>
  <c r="AD74" i="2"/>
  <c r="AF74" i="2" s="1"/>
  <c r="AG74" i="2" s="1"/>
  <c r="AE73" i="2"/>
  <c r="AH74" i="2"/>
  <c r="AJ74" i="2" s="1"/>
  <c r="AK74" i="2" s="1"/>
  <c r="AI73" i="2"/>
  <c r="AM73" i="2"/>
  <c r="AL74" i="2"/>
  <c r="AN74" i="2" s="1"/>
  <c r="AO74" i="2" s="1"/>
  <c r="K74" i="2"/>
  <c r="J75" i="2"/>
  <c r="L75" i="2" s="1"/>
  <c r="M75" i="2" s="1"/>
  <c r="BA77" i="3" l="1"/>
  <c r="BD77" i="3" s="1"/>
  <c r="BE77" i="3" s="1"/>
  <c r="BB76" i="3"/>
  <c r="BC76" i="3" s="1"/>
  <c r="AG77" i="3"/>
  <c r="AJ77" i="3" s="1"/>
  <c r="AK77" i="3" s="1"/>
  <c r="AH76" i="3"/>
  <c r="AI76" i="3" s="1"/>
  <c r="AC76" i="3"/>
  <c r="AD76" i="3" s="1"/>
  <c r="AB77" i="3"/>
  <c r="AE77" i="3" s="1"/>
  <c r="AF77" i="3" s="1"/>
  <c r="M76" i="3"/>
  <c r="P75" i="3"/>
  <c r="Q75" i="3" s="1"/>
  <c r="S76" i="3"/>
  <c r="T76" i="3" s="1"/>
  <c r="R77" i="3"/>
  <c r="U77" i="3" s="1"/>
  <c r="V77" i="3" s="1"/>
  <c r="N75" i="3"/>
  <c r="N76" i="3" s="1"/>
  <c r="O74" i="3"/>
  <c r="AR76" i="3"/>
  <c r="AS76" i="3" s="1"/>
  <c r="AQ77" i="3"/>
  <c r="AT77" i="3" s="1"/>
  <c r="AU77" i="3" s="1"/>
  <c r="AV76" i="3"/>
  <c r="AY76" i="3" s="1"/>
  <c r="AZ76" i="3" s="1"/>
  <c r="AW75" i="3"/>
  <c r="AX75" i="3" s="1"/>
  <c r="AM76" i="3"/>
  <c r="AN76" i="3" s="1"/>
  <c r="AL77" i="3"/>
  <c r="AO77" i="3" s="1"/>
  <c r="AP77" i="3" s="1"/>
  <c r="X75" i="3"/>
  <c r="Y75" i="3" s="1"/>
  <c r="W76" i="3"/>
  <c r="Z76" i="3" s="1"/>
  <c r="AA76" i="3" s="1"/>
  <c r="N75" i="2"/>
  <c r="P74" i="2"/>
  <c r="Q74" i="2" s="1"/>
  <c r="O74" i="2"/>
  <c r="H226" i="4"/>
  <c r="F227" i="4"/>
  <c r="G227" i="4" s="1"/>
  <c r="AA102" i="4"/>
  <c r="Z103" i="4" s="1"/>
  <c r="Y102" i="4"/>
  <c r="X103" i="4" s="1"/>
  <c r="W102" i="4"/>
  <c r="V103" i="4" s="1"/>
  <c r="U103" i="4"/>
  <c r="T104" i="4" s="1"/>
  <c r="S102" i="4"/>
  <c r="R103" i="4" s="1"/>
  <c r="Q102" i="4"/>
  <c r="P103" i="4" s="1"/>
  <c r="O103" i="4"/>
  <c r="N104" i="4" s="1"/>
  <c r="M102" i="4"/>
  <c r="L103" i="4" s="1"/>
  <c r="K99" i="4"/>
  <c r="J100" i="4" s="1"/>
  <c r="F201" i="2"/>
  <c r="H200" i="2"/>
  <c r="I200" i="2" s="1"/>
  <c r="G200" i="2"/>
  <c r="AI74" i="2"/>
  <c r="AH75" i="2"/>
  <c r="AJ75" i="2" s="1"/>
  <c r="AK75" i="2" s="1"/>
  <c r="AP75" i="2"/>
  <c r="AR75" i="2" s="1"/>
  <c r="AS75" i="2" s="1"/>
  <c r="AQ74" i="2"/>
  <c r="AL75" i="2"/>
  <c r="AN75" i="2" s="1"/>
  <c r="AO75" i="2" s="1"/>
  <c r="AM74" i="2"/>
  <c r="AD75" i="2"/>
  <c r="AF75" i="2" s="1"/>
  <c r="AG75" i="2" s="1"/>
  <c r="AE74" i="2"/>
  <c r="R75" i="2"/>
  <c r="T75" i="2" s="1"/>
  <c r="U75" i="2" s="1"/>
  <c r="S74" i="2"/>
  <c r="K75" i="2"/>
  <c r="J76" i="2"/>
  <c r="L76" i="2" s="1"/>
  <c r="M76" i="2" s="1"/>
  <c r="O75" i="3" l="1"/>
  <c r="O76" i="3" s="1"/>
  <c r="X76" i="3"/>
  <c r="Y76" i="3" s="1"/>
  <c r="W77" i="3"/>
  <c r="Z77" i="3" s="1"/>
  <c r="AA77" i="3" s="1"/>
  <c r="AV77" i="3"/>
  <c r="AY77" i="3" s="1"/>
  <c r="AZ77" i="3" s="1"/>
  <c r="AW76" i="3"/>
  <c r="AX76" i="3" s="1"/>
  <c r="M77" i="3"/>
  <c r="N77" i="3" s="1"/>
  <c r="P76" i="3"/>
  <c r="Q76" i="3" s="1"/>
  <c r="BA78" i="3"/>
  <c r="BD78" i="3" s="1"/>
  <c r="BE78" i="3" s="1"/>
  <c r="BB77" i="3"/>
  <c r="BC77" i="3" s="1"/>
  <c r="AL78" i="3"/>
  <c r="AO78" i="3" s="1"/>
  <c r="AP78" i="3" s="1"/>
  <c r="AM77" i="3"/>
  <c r="AN77" i="3" s="1"/>
  <c r="AR77" i="3"/>
  <c r="AS77" i="3" s="1"/>
  <c r="AQ78" i="3"/>
  <c r="AT78" i="3" s="1"/>
  <c r="AU78" i="3" s="1"/>
  <c r="S77" i="3"/>
  <c r="T77" i="3" s="1"/>
  <c r="R78" i="3"/>
  <c r="U78" i="3" s="1"/>
  <c r="V78" i="3" s="1"/>
  <c r="AB78" i="3"/>
  <c r="AE78" i="3" s="1"/>
  <c r="AF78" i="3" s="1"/>
  <c r="AC77" i="3"/>
  <c r="AD77" i="3" s="1"/>
  <c r="AH77" i="3"/>
  <c r="AI77" i="3" s="1"/>
  <c r="AG78" i="3"/>
  <c r="AJ78" i="3" s="1"/>
  <c r="AK78" i="3" s="1"/>
  <c r="O75" i="2"/>
  <c r="N76" i="2"/>
  <c r="P75" i="2"/>
  <c r="Q75" i="2" s="1"/>
  <c r="F228" i="4"/>
  <c r="G228" i="4" s="1"/>
  <c r="H227" i="4"/>
  <c r="AA103" i="4"/>
  <c r="Z104" i="4" s="1"/>
  <c r="Y103" i="4"/>
  <c r="X104" i="4" s="1"/>
  <c r="W103" i="4"/>
  <c r="V104" i="4" s="1"/>
  <c r="U104" i="4"/>
  <c r="T105" i="4" s="1"/>
  <c r="S103" i="4"/>
  <c r="R104" i="4" s="1"/>
  <c r="Q103" i="4"/>
  <c r="P104" i="4" s="1"/>
  <c r="O104" i="4"/>
  <c r="N105" i="4" s="1"/>
  <c r="M103" i="4"/>
  <c r="L104" i="4" s="1"/>
  <c r="K100" i="4"/>
  <c r="J101" i="4" s="1"/>
  <c r="G201" i="2"/>
  <c r="F202" i="2"/>
  <c r="H201" i="2"/>
  <c r="I201" i="2" s="1"/>
  <c r="AD76" i="2"/>
  <c r="AF76" i="2" s="1"/>
  <c r="AG76" i="2" s="1"/>
  <c r="AE75" i="2"/>
  <c r="AP76" i="2"/>
  <c r="AR76" i="2" s="1"/>
  <c r="AS76" i="2" s="1"/>
  <c r="AQ75" i="2"/>
  <c r="AI75" i="2"/>
  <c r="AH76" i="2"/>
  <c r="AJ76" i="2" s="1"/>
  <c r="AK76" i="2" s="1"/>
  <c r="S75" i="2"/>
  <c r="R76" i="2"/>
  <c r="T76" i="2" s="1"/>
  <c r="U76" i="2" s="1"/>
  <c r="AL76" i="2"/>
  <c r="AN76" i="2" s="1"/>
  <c r="AO76" i="2" s="1"/>
  <c r="AM75" i="2"/>
  <c r="K76" i="2"/>
  <c r="J77" i="2"/>
  <c r="L77" i="2" s="1"/>
  <c r="M77" i="2" s="1"/>
  <c r="O77" i="3" l="1"/>
  <c r="AR78" i="3"/>
  <c r="AS78" i="3" s="1"/>
  <c r="AQ79" i="3"/>
  <c r="AT79" i="3" s="1"/>
  <c r="AU79" i="3" s="1"/>
  <c r="AB79" i="3"/>
  <c r="AE79" i="3" s="1"/>
  <c r="AF79" i="3" s="1"/>
  <c r="AC78" i="3"/>
  <c r="AD78" i="3" s="1"/>
  <c r="BA79" i="3"/>
  <c r="BD79" i="3" s="1"/>
  <c r="BE79" i="3" s="1"/>
  <c r="BB78" i="3"/>
  <c r="BC78" i="3" s="1"/>
  <c r="AV78" i="3"/>
  <c r="AY78" i="3" s="1"/>
  <c r="AZ78" i="3" s="1"/>
  <c r="AW77" i="3"/>
  <c r="AX77" i="3" s="1"/>
  <c r="AH78" i="3"/>
  <c r="AI78" i="3" s="1"/>
  <c r="AG79" i="3"/>
  <c r="AJ79" i="3" s="1"/>
  <c r="AK79" i="3" s="1"/>
  <c r="R79" i="3"/>
  <c r="U79" i="3" s="1"/>
  <c r="V79" i="3" s="1"/>
  <c r="S78" i="3"/>
  <c r="T78" i="3" s="1"/>
  <c r="X77" i="3"/>
  <c r="Y77" i="3" s="1"/>
  <c r="W78" i="3"/>
  <c r="Z78" i="3" s="1"/>
  <c r="AA78" i="3" s="1"/>
  <c r="AL79" i="3"/>
  <c r="AO79" i="3" s="1"/>
  <c r="AP79" i="3" s="1"/>
  <c r="AM78" i="3"/>
  <c r="AN78" i="3" s="1"/>
  <c r="M78" i="3"/>
  <c r="N78" i="3" s="1"/>
  <c r="P77" i="3"/>
  <c r="Q77" i="3" s="1"/>
  <c r="O76" i="2"/>
  <c r="N77" i="2"/>
  <c r="P76" i="2"/>
  <c r="Q76" i="2" s="1"/>
  <c r="G202" i="2"/>
  <c r="F229" i="4"/>
  <c r="G229" i="4" s="1"/>
  <c r="H228" i="4"/>
  <c r="AA104" i="4"/>
  <c r="Z105" i="4" s="1"/>
  <c r="Y104" i="4"/>
  <c r="X105" i="4" s="1"/>
  <c r="W104" i="4"/>
  <c r="V105" i="4" s="1"/>
  <c r="U105" i="4"/>
  <c r="T106" i="4" s="1"/>
  <c r="S104" i="4"/>
  <c r="R105" i="4" s="1"/>
  <c r="Q104" i="4"/>
  <c r="P105" i="4" s="1"/>
  <c r="O105" i="4"/>
  <c r="N106" i="4" s="1"/>
  <c r="M104" i="4"/>
  <c r="L105" i="4" s="1"/>
  <c r="K101" i="4"/>
  <c r="J102" i="4" s="1"/>
  <c r="F203" i="2"/>
  <c r="H202" i="2"/>
  <c r="I202" i="2" s="1"/>
  <c r="AQ76" i="2"/>
  <c r="AP77" i="2"/>
  <c r="AR77" i="2" s="1"/>
  <c r="AS77" i="2" s="1"/>
  <c r="AH77" i="2"/>
  <c r="AJ77" i="2" s="1"/>
  <c r="AK77" i="2" s="1"/>
  <c r="AI76" i="2"/>
  <c r="R77" i="2"/>
  <c r="T77" i="2" s="1"/>
  <c r="U77" i="2" s="1"/>
  <c r="S76" i="2"/>
  <c r="AL77" i="2"/>
  <c r="AN77" i="2" s="1"/>
  <c r="AO77" i="2" s="1"/>
  <c r="AM76" i="2"/>
  <c r="AD77" i="2"/>
  <c r="AF77" i="2" s="1"/>
  <c r="AG77" i="2" s="1"/>
  <c r="AE76" i="2"/>
  <c r="J78" i="2"/>
  <c r="L78" i="2" s="1"/>
  <c r="M78" i="2" s="1"/>
  <c r="K77" i="2"/>
  <c r="O78" i="3" l="1"/>
  <c r="R80" i="3"/>
  <c r="U80" i="3" s="1"/>
  <c r="V80" i="3" s="1"/>
  <c r="S79" i="3"/>
  <c r="T79" i="3" s="1"/>
  <c r="M79" i="3"/>
  <c r="P78" i="3"/>
  <c r="Q78" i="3" s="1"/>
  <c r="X78" i="3"/>
  <c r="Y78" i="3" s="1"/>
  <c r="W79" i="3"/>
  <c r="Z79" i="3" s="1"/>
  <c r="AA79" i="3" s="1"/>
  <c r="AV79" i="3"/>
  <c r="AY79" i="3" s="1"/>
  <c r="AZ79" i="3" s="1"/>
  <c r="AW78" i="3"/>
  <c r="AX78" i="3" s="1"/>
  <c r="AQ80" i="3"/>
  <c r="AT80" i="3" s="1"/>
  <c r="AU80" i="3" s="1"/>
  <c r="AR79" i="3"/>
  <c r="AS79" i="3" s="1"/>
  <c r="AH79" i="3"/>
  <c r="AI79" i="3" s="1"/>
  <c r="AG80" i="3"/>
  <c r="AJ80" i="3" s="1"/>
  <c r="AK80" i="3" s="1"/>
  <c r="AC79" i="3"/>
  <c r="AD79" i="3" s="1"/>
  <c r="AB80" i="3"/>
  <c r="AE80" i="3" s="1"/>
  <c r="AF80" i="3" s="1"/>
  <c r="AL80" i="3"/>
  <c r="AO80" i="3" s="1"/>
  <c r="AP80" i="3" s="1"/>
  <c r="AM79" i="3"/>
  <c r="AN79" i="3" s="1"/>
  <c r="BA80" i="3"/>
  <c r="BD80" i="3" s="1"/>
  <c r="BE80" i="3" s="1"/>
  <c r="BB79" i="3"/>
  <c r="BC79" i="3" s="1"/>
  <c r="O77" i="2"/>
  <c r="N78" i="2"/>
  <c r="P77" i="2"/>
  <c r="Q77" i="2" s="1"/>
  <c r="G203" i="2"/>
  <c r="H229" i="4"/>
  <c r="F230" i="4"/>
  <c r="G230" i="4" s="1"/>
  <c r="AA105" i="4"/>
  <c r="Z106" i="4" s="1"/>
  <c r="Y105" i="4"/>
  <c r="X106" i="4" s="1"/>
  <c r="W105" i="4"/>
  <c r="V106" i="4" s="1"/>
  <c r="U106" i="4"/>
  <c r="T107" i="4" s="1"/>
  <c r="S105" i="4"/>
  <c r="R106" i="4" s="1"/>
  <c r="Q105" i="4"/>
  <c r="P106" i="4" s="1"/>
  <c r="O106" i="4"/>
  <c r="N107" i="4" s="1"/>
  <c r="M105" i="4"/>
  <c r="L106" i="4" s="1"/>
  <c r="K102" i="4"/>
  <c r="J103" i="4" s="1"/>
  <c r="F204" i="2"/>
  <c r="H203" i="2"/>
  <c r="I203" i="2" s="1"/>
  <c r="AM77" i="2"/>
  <c r="AL78" i="2"/>
  <c r="AN78" i="2" s="1"/>
  <c r="AO78" i="2" s="1"/>
  <c r="AI77" i="2"/>
  <c r="AH78" i="2"/>
  <c r="AJ78" i="2" s="1"/>
  <c r="AK78" i="2" s="1"/>
  <c r="AP78" i="2"/>
  <c r="AR78" i="2" s="1"/>
  <c r="AS78" i="2" s="1"/>
  <c r="AQ77" i="2"/>
  <c r="AE77" i="2"/>
  <c r="AD78" i="2"/>
  <c r="AF78" i="2" s="1"/>
  <c r="AG78" i="2" s="1"/>
  <c r="S77" i="2"/>
  <c r="R78" i="2"/>
  <c r="T78" i="2" s="1"/>
  <c r="U78" i="2" s="1"/>
  <c r="K78" i="2"/>
  <c r="J79" i="2"/>
  <c r="L79" i="2" s="1"/>
  <c r="M79" i="2" s="1"/>
  <c r="AB81" i="3" l="1"/>
  <c r="AE81" i="3" s="1"/>
  <c r="AF81" i="3" s="1"/>
  <c r="AC80" i="3"/>
  <c r="AD80" i="3" s="1"/>
  <c r="M80" i="3"/>
  <c r="P79" i="3"/>
  <c r="Q79" i="3" s="1"/>
  <c r="BA81" i="3"/>
  <c r="BD81" i="3" s="1"/>
  <c r="BE81" i="3" s="1"/>
  <c r="BB80" i="3"/>
  <c r="BC80" i="3" s="1"/>
  <c r="AQ81" i="3"/>
  <c r="AT81" i="3" s="1"/>
  <c r="AU81" i="3" s="1"/>
  <c r="AR80" i="3"/>
  <c r="AS80" i="3" s="1"/>
  <c r="W80" i="3"/>
  <c r="Z80" i="3" s="1"/>
  <c r="AA80" i="3" s="1"/>
  <c r="X79" i="3"/>
  <c r="Y79" i="3" s="1"/>
  <c r="S80" i="3"/>
  <c r="T80" i="3" s="1"/>
  <c r="R81" i="3"/>
  <c r="U81" i="3" s="1"/>
  <c r="V81" i="3" s="1"/>
  <c r="AG81" i="3"/>
  <c r="AJ81" i="3" s="1"/>
  <c r="AK81" i="3" s="1"/>
  <c r="AH80" i="3"/>
  <c r="AI80" i="3" s="1"/>
  <c r="AM80" i="3"/>
  <c r="AN80" i="3" s="1"/>
  <c r="AL81" i="3"/>
  <c r="AO81" i="3" s="1"/>
  <c r="AP81" i="3" s="1"/>
  <c r="AW79" i="3"/>
  <c r="AX79" i="3" s="1"/>
  <c r="AV80" i="3"/>
  <c r="AY80" i="3" s="1"/>
  <c r="AZ80" i="3" s="1"/>
  <c r="N79" i="3"/>
  <c r="O78" i="2"/>
  <c r="N79" i="2"/>
  <c r="P78" i="2"/>
  <c r="Q78" i="2" s="1"/>
  <c r="H230" i="4"/>
  <c r="F231" i="4"/>
  <c r="G231" i="4" s="1"/>
  <c r="AA106" i="4"/>
  <c r="Z107" i="4" s="1"/>
  <c r="Y106" i="4"/>
  <c r="X107" i="4" s="1"/>
  <c r="W106" i="4"/>
  <c r="V107" i="4" s="1"/>
  <c r="U107" i="4"/>
  <c r="T108" i="4" s="1"/>
  <c r="S106" i="4"/>
  <c r="R107" i="4" s="1"/>
  <c r="Q106" i="4"/>
  <c r="P107" i="4" s="1"/>
  <c r="O107" i="4"/>
  <c r="N108" i="4" s="1"/>
  <c r="M106" i="4"/>
  <c r="L107" i="4" s="1"/>
  <c r="K103" i="4"/>
  <c r="J104" i="4" s="1"/>
  <c r="F205" i="2"/>
  <c r="H204" i="2"/>
  <c r="I204" i="2" s="1"/>
  <c r="G204" i="2"/>
  <c r="AD79" i="2"/>
  <c r="AF79" i="2" s="1"/>
  <c r="AG79" i="2" s="1"/>
  <c r="AE78" i="2"/>
  <c r="AH79" i="2"/>
  <c r="AJ79" i="2" s="1"/>
  <c r="AK79" i="2" s="1"/>
  <c r="AI78" i="2"/>
  <c r="R79" i="2"/>
  <c r="T79" i="2" s="1"/>
  <c r="U79" i="2" s="1"/>
  <c r="S78" i="2"/>
  <c r="AL79" i="2"/>
  <c r="AN79" i="2" s="1"/>
  <c r="AO79" i="2" s="1"/>
  <c r="AM78" i="2"/>
  <c r="AP79" i="2"/>
  <c r="AR79" i="2" s="1"/>
  <c r="AS79" i="2" s="1"/>
  <c r="AQ78" i="2"/>
  <c r="J80" i="2"/>
  <c r="L80" i="2" s="1"/>
  <c r="M80" i="2" s="1"/>
  <c r="K79" i="2"/>
  <c r="N80" i="3" l="1"/>
  <c r="M81" i="3"/>
  <c r="P80" i="3"/>
  <c r="Q80" i="3" s="1"/>
  <c r="AH81" i="3"/>
  <c r="AI81" i="3" s="1"/>
  <c r="AG82" i="3"/>
  <c r="AJ82" i="3" s="1"/>
  <c r="AK82" i="3" s="1"/>
  <c r="W81" i="3"/>
  <c r="Z81" i="3" s="1"/>
  <c r="AA81" i="3" s="1"/>
  <c r="X80" i="3"/>
  <c r="Y80" i="3" s="1"/>
  <c r="BA82" i="3"/>
  <c r="BD82" i="3" s="1"/>
  <c r="BE82" i="3" s="1"/>
  <c r="BB81" i="3"/>
  <c r="BC81" i="3" s="1"/>
  <c r="AL82" i="3"/>
  <c r="AO82" i="3" s="1"/>
  <c r="AP82" i="3" s="1"/>
  <c r="AM81" i="3"/>
  <c r="AN81" i="3" s="1"/>
  <c r="AR81" i="3"/>
  <c r="AS81" i="3" s="1"/>
  <c r="AQ82" i="3"/>
  <c r="AT82" i="3" s="1"/>
  <c r="AU82" i="3" s="1"/>
  <c r="AV81" i="3"/>
  <c r="AY81" i="3" s="1"/>
  <c r="AZ81" i="3" s="1"/>
  <c r="AW80" i="3"/>
  <c r="AX80" i="3" s="1"/>
  <c r="O79" i="3"/>
  <c r="R82" i="3"/>
  <c r="U82" i="3" s="1"/>
  <c r="V82" i="3" s="1"/>
  <c r="S81" i="3"/>
  <c r="T81" i="3" s="1"/>
  <c r="AB82" i="3"/>
  <c r="AE82" i="3" s="1"/>
  <c r="AF82" i="3" s="1"/>
  <c r="AC81" i="3"/>
  <c r="AD81" i="3" s="1"/>
  <c r="O79" i="2"/>
  <c r="N80" i="2"/>
  <c r="P79" i="2"/>
  <c r="Q79" i="2" s="1"/>
  <c r="H231" i="4"/>
  <c r="F232" i="4"/>
  <c r="G232" i="4" s="1"/>
  <c r="AA107" i="4"/>
  <c r="Z108" i="4" s="1"/>
  <c r="Y107" i="4"/>
  <c r="X108" i="4" s="1"/>
  <c r="W107" i="4"/>
  <c r="V108" i="4" s="1"/>
  <c r="U108" i="4"/>
  <c r="T109" i="4" s="1"/>
  <c r="S107" i="4"/>
  <c r="R108" i="4" s="1"/>
  <c r="Q107" i="4"/>
  <c r="P108" i="4" s="1"/>
  <c r="O108" i="4"/>
  <c r="N109" i="4" s="1"/>
  <c r="M107" i="4"/>
  <c r="L108" i="4" s="1"/>
  <c r="K104" i="4"/>
  <c r="J105" i="4" s="1"/>
  <c r="G205" i="2"/>
  <c r="F206" i="2"/>
  <c r="H205" i="2"/>
  <c r="I205" i="2" s="1"/>
  <c r="AM79" i="2"/>
  <c r="AL80" i="2"/>
  <c r="AN80" i="2" s="1"/>
  <c r="AO80" i="2" s="1"/>
  <c r="AH80" i="2"/>
  <c r="AJ80" i="2" s="1"/>
  <c r="AK80" i="2" s="1"/>
  <c r="AI79" i="2"/>
  <c r="AP80" i="2"/>
  <c r="AR80" i="2" s="1"/>
  <c r="AS80" i="2" s="1"/>
  <c r="AQ79" i="2"/>
  <c r="R80" i="2"/>
  <c r="T80" i="2" s="1"/>
  <c r="U80" i="2" s="1"/>
  <c r="S79" i="2"/>
  <c r="AE79" i="2"/>
  <c r="AD80" i="2"/>
  <c r="AF80" i="2" s="1"/>
  <c r="AG80" i="2" s="1"/>
  <c r="K80" i="2"/>
  <c r="J81" i="2"/>
  <c r="L81" i="2" s="1"/>
  <c r="M81" i="2" s="1"/>
  <c r="O80" i="3" l="1"/>
  <c r="N81" i="3"/>
  <c r="BA83" i="3"/>
  <c r="BD83" i="3" s="1"/>
  <c r="BE83" i="3" s="1"/>
  <c r="BB82" i="3"/>
  <c r="BC82" i="3" s="1"/>
  <c r="AB83" i="3"/>
  <c r="AE83" i="3" s="1"/>
  <c r="AF83" i="3" s="1"/>
  <c r="AC82" i="3"/>
  <c r="AD82" i="3" s="1"/>
  <c r="M82" i="3"/>
  <c r="P81" i="3"/>
  <c r="Q81" i="3" s="1"/>
  <c r="AV82" i="3"/>
  <c r="AY82" i="3" s="1"/>
  <c r="AZ82" i="3" s="1"/>
  <c r="AW81" i="3"/>
  <c r="AX81" i="3" s="1"/>
  <c r="AL83" i="3"/>
  <c r="AO83" i="3" s="1"/>
  <c r="AP83" i="3" s="1"/>
  <c r="AM82" i="3"/>
  <c r="AN82" i="3" s="1"/>
  <c r="X81" i="3"/>
  <c r="Y81" i="3" s="1"/>
  <c r="W82" i="3"/>
  <c r="Z82" i="3" s="1"/>
  <c r="AA82" i="3" s="1"/>
  <c r="R83" i="3"/>
  <c r="U83" i="3" s="1"/>
  <c r="V83" i="3" s="1"/>
  <c r="S82" i="3"/>
  <c r="T82" i="3" s="1"/>
  <c r="AQ83" i="3"/>
  <c r="AT83" i="3" s="1"/>
  <c r="AU83" i="3" s="1"/>
  <c r="AR82" i="3"/>
  <c r="AS82" i="3" s="1"/>
  <c r="AH82" i="3"/>
  <c r="AI82" i="3" s="1"/>
  <c r="AG83" i="3"/>
  <c r="AJ83" i="3" s="1"/>
  <c r="AK83" i="3" s="1"/>
  <c r="O80" i="2"/>
  <c r="N81" i="2"/>
  <c r="P80" i="2"/>
  <c r="Q80" i="2" s="1"/>
  <c r="G206" i="2"/>
  <c r="F233" i="4"/>
  <c r="G233" i="4" s="1"/>
  <c r="H232" i="4"/>
  <c r="AA108" i="4"/>
  <c r="Z109" i="4" s="1"/>
  <c r="Y108" i="4"/>
  <c r="X109" i="4" s="1"/>
  <c r="W108" i="4"/>
  <c r="V109" i="4" s="1"/>
  <c r="U109" i="4"/>
  <c r="T110" i="4" s="1"/>
  <c r="S108" i="4"/>
  <c r="R109" i="4" s="1"/>
  <c r="Q108" i="4"/>
  <c r="P109" i="4" s="1"/>
  <c r="O109" i="4"/>
  <c r="N110" i="4" s="1"/>
  <c r="M108" i="4"/>
  <c r="L109" i="4" s="1"/>
  <c r="K105" i="4"/>
  <c r="J106" i="4" s="1"/>
  <c r="F207" i="2"/>
  <c r="H206" i="2"/>
  <c r="I206" i="2" s="1"/>
  <c r="AP81" i="2"/>
  <c r="AR81" i="2" s="1"/>
  <c r="AS81" i="2" s="1"/>
  <c r="AQ80" i="2"/>
  <c r="R81" i="2"/>
  <c r="T81" i="2" s="1"/>
  <c r="U81" i="2" s="1"/>
  <c r="S80" i="2"/>
  <c r="AH81" i="2"/>
  <c r="AJ81" i="2" s="1"/>
  <c r="AK81" i="2" s="1"/>
  <c r="AI80" i="2"/>
  <c r="AD81" i="2"/>
  <c r="AF81" i="2" s="1"/>
  <c r="AG81" i="2" s="1"/>
  <c r="AE80" i="2"/>
  <c r="AM80" i="2"/>
  <c r="AL81" i="2"/>
  <c r="AN81" i="2" s="1"/>
  <c r="AO81" i="2" s="1"/>
  <c r="K81" i="2"/>
  <c r="J82" i="2"/>
  <c r="L82" i="2" s="1"/>
  <c r="M82" i="2" s="1"/>
  <c r="N82" i="3" l="1"/>
  <c r="O81" i="3"/>
  <c r="S83" i="3"/>
  <c r="T83" i="3" s="1"/>
  <c r="R84" i="3"/>
  <c r="U84" i="3" s="1"/>
  <c r="V84" i="3" s="1"/>
  <c r="AC83" i="3"/>
  <c r="AD83" i="3" s="1"/>
  <c r="AB84" i="3"/>
  <c r="AE84" i="3" s="1"/>
  <c r="AF84" i="3" s="1"/>
  <c r="AL84" i="3"/>
  <c r="AO84" i="3" s="1"/>
  <c r="AP84" i="3" s="1"/>
  <c r="AM83" i="3"/>
  <c r="AN83" i="3" s="1"/>
  <c r="AQ84" i="3"/>
  <c r="AT84" i="3" s="1"/>
  <c r="AU84" i="3" s="1"/>
  <c r="AR83" i="3"/>
  <c r="AS83" i="3" s="1"/>
  <c r="X82" i="3"/>
  <c r="Y82" i="3" s="1"/>
  <c r="W83" i="3"/>
  <c r="Z83" i="3" s="1"/>
  <c r="AA83" i="3" s="1"/>
  <c r="BA84" i="3"/>
  <c r="BD84" i="3" s="1"/>
  <c r="BE84" i="3" s="1"/>
  <c r="BB83" i="3"/>
  <c r="BC83" i="3" s="1"/>
  <c r="M83" i="3"/>
  <c r="P82" i="3"/>
  <c r="Q82" i="3" s="1"/>
  <c r="AG84" i="3"/>
  <c r="AJ84" i="3" s="1"/>
  <c r="AK84" i="3" s="1"/>
  <c r="AH83" i="3"/>
  <c r="AI83" i="3" s="1"/>
  <c r="AW82" i="3"/>
  <c r="AX82" i="3" s="1"/>
  <c r="AV83" i="3"/>
  <c r="AY83" i="3" s="1"/>
  <c r="AZ83" i="3" s="1"/>
  <c r="O81" i="2"/>
  <c r="N82" i="2"/>
  <c r="P81" i="2"/>
  <c r="Q81" i="2" s="1"/>
  <c r="G207" i="2"/>
  <c r="H233" i="4"/>
  <c r="F234" i="4"/>
  <c r="G234" i="4" s="1"/>
  <c r="AA109" i="4"/>
  <c r="Z110" i="4" s="1"/>
  <c r="Y109" i="4"/>
  <c r="X110" i="4" s="1"/>
  <c r="W109" i="4"/>
  <c r="V110" i="4" s="1"/>
  <c r="U110" i="4"/>
  <c r="T111" i="4" s="1"/>
  <c r="S109" i="4"/>
  <c r="R110" i="4" s="1"/>
  <c r="Q109" i="4"/>
  <c r="P110" i="4" s="1"/>
  <c r="O110" i="4"/>
  <c r="N111" i="4" s="1"/>
  <c r="M109" i="4"/>
  <c r="L110" i="4" s="1"/>
  <c r="K106" i="4"/>
  <c r="J107" i="4" s="1"/>
  <c r="F208" i="2"/>
  <c r="G208" i="2" s="1"/>
  <c r="H207" i="2"/>
  <c r="I207" i="2" s="1"/>
  <c r="AE81" i="2"/>
  <c r="AD82" i="2"/>
  <c r="AF82" i="2" s="1"/>
  <c r="AG82" i="2" s="1"/>
  <c r="S81" i="2"/>
  <c r="R82" i="2"/>
  <c r="T82" i="2" s="1"/>
  <c r="U82" i="2" s="1"/>
  <c r="AM81" i="2"/>
  <c r="AL82" i="2"/>
  <c r="AN82" i="2" s="1"/>
  <c r="AO82" i="2" s="1"/>
  <c r="AI81" i="2"/>
  <c r="AH82" i="2"/>
  <c r="AJ82" i="2" s="1"/>
  <c r="AK82" i="2" s="1"/>
  <c r="AQ81" i="2"/>
  <c r="AP82" i="2"/>
  <c r="AR82" i="2" s="1"/>
  <c r="AS82" i="2" s="1"/>
  <c r="K82" i="2"/>
  <c r="J83" i="2"/>
  <c r="L83" i="2" s="1"/>
  <c r="M83" i="2" s="1"/>
  <c r="O82" i="3" l="1"/>
  <c r="AG85" i="3"/>
  <c r="AJ85" i="3" s="1"/>
  <c r="AK85" i="3" s="1"/>
  <c r="AH84" i="3"/>
  <c r="AI84" i="3" s="1"/>
  <c r="BA85" i="3"/>
  <c r="BD85" i="3" s="1"/>
  <c r="BE85" i="3" s="1"/>
  <c r="BB84" i="3"/>
  <c r="BC84" i="3" s="1"/>
  <c r="R85" i="3"/>
  <c r="U85" i="3" s="1"/>
  <c r="V85" i="3" s="1"/>
  <c r="S84" i="3"/>
  <c r="T84" i="3" s="1"/>
  <c r="AV84" i="3"/>
  <c r="AY84" i="3" s="1"/>
  <c r="AZ84" i="3" s="1"/>
  <c r="AW83" i="3"/>
  <c r="AX83" i="3" s="1"/>
  <c r="AR84" i="3"/>
  <c r="AS84" i="3" s="1"/>
  <c r="AQ85" i="3"/>
  <c r="AT85" i="3" s="1"/>
  <c r="AU85" i="3" s="1"/>
  <c r="M84" i="3"/>
  <c r="P83" i="3"/>
  <c r="Q83" i="3" s="1"/>
  <c r="W84" i="3"/>
  <c r="Z84" i="3" s="1"/>
  <c r="AA84" i="3" s="1"/>
  <c r="X83" i="3"/>
  <c r="Y83" i="3" s="1"/>
  <c r="AB85" i="3"/>
  <c r="AE85" i="3" s="1"/>
  <c r="AF85" i="3" s="1"/>
  <c r="AC84" i="3"/>
  <c r="AD84" i="3" s="1"/>
  <c r="AM84" i="3"/>
  <c r="AN84" i="3" s="1"/>
  <c r="AL85" i="3"/>
  <c r="AO85" i="3" s="1"/>
  <c r="AP85" i="3" s="1"/>
  <c r="N83" i="3"/>
  <c r="O82" i="2"/>
  <c r="N83" i="2"/>
  <c r="O83" i="2" s="1"/>
  <c r="P82" i="2"/>
  <c r="Q82" i="2" s="1"/>
  <c r="H234" i="4"/>
  <c r="F235" i="4"/>
  <c r="G235" i="4" s="1"/>
  <c r="AA110" i="4"/>
  <c r="Z111" i="4" s="1"/>
  <c r="Y110" i="4"/>
  <c r="X111" i="4" s="1"/>
  <c r="W110" i="4"/>
  <c r="V111" i="4" s="1"/>
  <c r="U111" i="4"/>
  <c r="T112" i="4" s="1"/>
  <c r="S110" i="4"/>
  <c r="R111" i="4" s="1"/>
  <c r="Q110" i="4"/>
  <c r="P111" i="4" s="1"/>
  <c r="O111" i="4"/>
  <c r="N112" i="4" s="1"/>
  <c r="M110" i="4"/>
  <c r="L111" i="4" s="1"/>
  <c r="K107" i="4"/>
  <c r="J108" i="4" s="1"/>
  <c r="F209" i="2"/>
  <c r="G209" i="2" s="1"/>
  <c r="H208" i="2"/>
  <c r="I208" i="2" s="1"/>
  <c r="AH83" i="2"/>
  <c r="AJ83" i="2" s="1"/>
  <c r="AK83" i="2" s="1"/>
  <c r="AI82" i="2"/>
  <c r="S82" i="2"/>
  <c r="R83" i="2"/>
  <c r="T83" i="2" s="1"/>
  <c r="U83" i="2" s="1"/>
  <c r="AQ82" i="2"/>
  <c r="AP83" i="2"/>
  <c r="AR83" i="2" s="1"/>
  <c r="AS83" i="2" s="1"/>
  <c r="AM82" i="2"/>
  <c r="AL83" i="2"/>
  <c r="AN83" i="2" s="1"/>
  <c r="AO83" i="2" s="1"/>
  <c r="AD83" i="2"/>
  <c r="AF83" i="2" s="1"/>
  <c r="AG83" i="2" s="1"/>
  <c r="AE82" i="2"/>
  <c r="K83" i="2"/>
  <c r="J84" i="2"/>
  <c r="L84" i="2" s="1"/>
  <c r="M84" i="2" s="1"/>
  <c r="N84" i="3" l="1"/>
  <c r="AM85" i="3"/>
  <c r="AN85" i="3" s="1"/>
  <c r="AL86" i="3"/>
  <c r="AO86" i="3" s="1"/>
  <c r="AP86" i="3" s="1"/>
  <c r="O83" i="3"/>
  <c r="X84" i="3"/>
  <c r="Y84" i="3" s="1"/>
  <c r="W85" i="3"/>
  <c r="Z85" i="3" s="1"/>
  <c r="AA85" i="3" s="1"/>
  <c r="AW84" i="3"/>
  <c r="AX84" i="3" s="1"/>
  <c r="AV85" i="3"/>
  <c r="AY85" i="3" s="1"/>
  <c r="AZ85" i="3" s="1"/>
  <c r="BA86" i="3"/>
  <c r="BD86" i="3" s="1"/>
  <c r="BE86" i="3" s="1"/>
  <c r="BB85" i="3"/>
  <c r="BC85" i="3" s="1"/>
  <c r="AR85" i="3"/>
  <c r="AS85" i="3" s="1"/>
  <c r="AQ86" i="3"/>
  <c r="AT86" i="3" s="1"/>
  <c r="AU86" i="3" s="1"/>
  <c r="AB86" i="3"/>
  <c r="AE86" i="3" s="1"/>
  <c r="AF86" i="3" s="1"/>
  <c r="AC85" i="3"/>
  <c r="AD85" i="3" s="1"/>
  <c r="M85" i="3"/>
  <c r="P84" i="3"/>
  <c r="Q84" i="3" s="1"/>
  <c r="R86" i="3"/>
  <c r="U86" i="3" s="1"/>
  <c r="V86" i="3" s="1"/>
  <c r="S85" i="3"/>
  <c r="T85" i="3" s="1"/>
  <c r="AG86" i="3"/>
  <c r="AJ86" i="3" s="1"/>
  <c r="AK86" i="3" s="1"/>
  <c r="AH85" i="3"/>
  <c r="AI85" i="3" s="1"/>
  <c r="N84" i="2"/>
  <c r="P83" i="2"/>
  <c r="Q83" i="2" s="1"/>
  <c r="F236" i="4"/>
  <c r="G236" i="4" s="1"/>
  <c r="H235" i="4"/>
  <c r="AA111" i="4"/>
  <c r="Z112" i="4" s="1"/>
  <c r="Y111" i="4"/>
  <c r="X112" i="4" s="1"/>
  <c r="W111" i="4"/>
  <c r="V112" i="4" s="1"/>
  <c r="U112" i="4"/>
  <c r="T113" i="4" s="1"/>
  <c r="S111" i="4"/>
  <c r="R112" i="4" s="1"/>
  <c r="Q111" i="4"/>
  <c r="P112" i="4" s="1"/>
  <c r="O112" i="4"/>
  <c r="N113" i="4" s="1"/>
  <c r="M111" i="4"/>
  <c r="L112" i="4" s="1"/>
  <c r="K108" i="4"/>
  <c r="J109" i="4" s="1"/>
  <c r="F210" i="2"/>
  <c r="G210" i="2" s="1"/>
  <c r="H209" i="2"/>
  <c r="I209" i="2" s="1"/>
  <c r="AP84" i="2"/>
  <c r="AR84" i="2" s="1"/>
  <c r="AS84" i="2" s="1"/>
  <c r="AQ83" i="2"/>
  <c r="AD84" i="2"/>
  <c r="AF84" i="2" s="1"/>
  <c r="AG84" i="2" s="1"/>
  <c r="AE83" i="2"/>
  <c r="AM83" i="2"/>
  <c r="AL84" i="2"/>
  <c r="AN84" i="2" s="1"/>
  <c r="AO84" i="2" s="1"/>
  <c r="R84" i="2"/>
  <c r="T84" i="2" s="1"/>
  <c r="U84" i="2" s="1"/>
  <c r="S83" i="2"/>
  <c r="AH84" i="2"/>
  <c r="AJ84" i="2" s="1"/>
  <c r="AK84" i="2" s="1"/>
  <c r="AI83" i="2"/>
  <c r="K84" i="2"/>
  <c r="J85" i="2"/>
  <c r="L85" i="2" s="1"/>
  <c r="M85" i="2" s="1"/>
  <c r="O84" i="3" l="1"/>
  <c r="M86" i="3"/>
  <c r="P85" i="3"/>
  <c r="Q85" i="3" s="1"/>
  <c r="BA87" i="3"/>
  <c r="BD87" i="3" s="1"/>
  <c r="BE87" i="3" s="1"/>
  <c r="BB86" i="3"/>
  <c r="BC86" i="3" s="1"/>
  <c r="AL87" i="3"/>
  <c r="AO87" i="3" s="1"/>
  <c r="AP87" i="3" s="1"/>
  <c r="AM86" i="3"/>
  <c r="AN86" i="3" s="1"/>
  <c r="AQ87" i="3"/>
  <c r="AT87" i="3" s="1"/>
  <c r="AU87" i="3" s="1"/>
  <c r="AR86" i="3"/>
  <c r="AS86" i="3" s="1"/>
  <c r="AV86" i="3"/>
  <c r="AY86" i="3" s="1"/>
  <c r="AZ86" i="3" s="1"/>
  <c r="AW85" i="3"/>
  <c r="AX85" i="3" s="1"/>
  <c r="W86" i="3"/>
  <c r="Z86" i="3" s="1"/>
  <c r="AA86" i="3" s="1"/>
  <c r="X85" i="3"/>
  <c r="Y85" i="3" s="1"/>
  <c r="AH86" i="3"/>
  <c r="AI86" i="3" s="1"/>
  <c r="AG87" i="3"/>
  <c r="AJ87" i="3" s="1"/>
  <c r="AK87" i="3" s="1"/>
  <c r="N85" i="3"/>
  <c r="R87" i="3"/>
  <c r="U87" i="3" s="1"/>
  <c r="V87" i="3" s="1"/>
  <c r="S86" i="3"/>
  <c r="T86" i="3" s="1"/>
  <c r="AB87" i="3"/>
  <c r="AE87" i="3" s="1"/>
  <c r="AF87" i="3" s="1"/>
  <c r="AC86" i="3"/>
  <c r="AD86" i="3" s="1"/>
  <c r="N85" i="2"/>
  <c r="P84" i="2"/>
  <c r="Q84" i="2" s="1"/>
  <c r="O84" i="2"/>
  <c r="F237" i="4"/>
  <c r="G237" i="4" s="1"/>
  <c r="H236" i="4"/>
  <c r="AA112" i="4"/>
  <c r="Z113" i="4" s="1"/>
  <c r="Y112" i="4"/>
  <c r="X113" i="4" s="1"/>
  <c r="W112" i="4"/>
  <c r="V113" i="4" s="1"/>
  <c r="U113" i="4"/>
  <c r="T114" i="4" s="1"/>
  <c r="S112" i="4"/>
  <c r="R113" i="4" s="1"/>
  <c r="Q112" i="4"/>
  <c r="P113" i="4" s="1"/>
  <c r="O113" i="4"/>
  <c r="N114" i="4" s="1"/>
  <c r="M112" i="4"/>
  <c r="L113" i="4" s="1"/>
  <c r="K109" i="4"/>
  <c r="J110" i="4" s="1"/>
  <c r="F211" i="2"/>
  <c r="H210" i="2"/>
  <c r="I210" i="2" s="1"/>
  <c r="R85" i="2"/>
  <c r="T85" i="2" s="1"/>
  <c r="U85" i="2" s="1"/>
  <c r="S84" i="2"/>
  <c r="AD85" i="2"/>
  <c r="AF85" i="2" s="1"/>
  <c r="AG85" i="2" s="1"/>
  <c r="AE84" i="2"/>
  <c r="AL85" i="2"/>
  <c r="AN85" i="2" s="1"/>
  <c r="AO85" i="2" s="1"/>
  <c r="AM84" i="2"/>
  <c r="AH85" i="2"/>
  <c r="AJ85" i="2" s="1"/>
  <c r="AK85" i="2" s="1"/>
  <c r="AI84" i="2"/>
  <c r="AP85" i="2"/>
  <c r="AR85" i="2" s="1"/>
  <c r="AS85" i="2" s="1"/>
  <c r="AQ84" i="2"/>
  <c r="K85" i="2"/>
  <c r="J86" i="2"/>
  <c r="L86" i="2" s="1"/>
  <c r="M86" i="2" s="1"/>
  <c r="N86" i="3" l="1"/>
  <c r="S87" i="3"/>
  <c r="T87" i="3" s="1"/>
  <c r="R88" i="3"/>
  <c r="U88" i="3" s="1"/>
  <c r="V88" i="3" s="1"/>
  <c r="X86" i="3"/>
  <c r="Y86" i="3" s="1"/>
  <c r="W87" i="3"/>
  <c r="Z87" i="3" s="1"/>
  <c r="AA87" i="3" s="1"/>
  <c r="AQ88" i="3"/>
  <c r="AT88" i="3" s="1"/>
  <c r="AU88" i="3" s="1"/>
  <c r="AR87" i="3"/>
  <c r="AS87" i="3" s="1"/>
  <c r="M87" i="3"/>
  <c r="P86" i="3"/>
  <c r="Q86" i="3" s="1"/>
  <c r="AC87" i="3"/>
  <c r="AD87" i="3" s="1"/>
  <c r="AB88" i="3"/>
  <c r="AE88" i="3" s="1"/>
  <c r="AF88" i="3" s="1"/>
  <c r="AH87" i="3"/>
  <c r="AI87" i="3" s="1"/>
  <c r="AG88" i="3"/>
  <c r="AJ88" i="3" s="1"/>
  <c r="AK88" i="3" s="1"/>
  <c r="O85" i="3"/>
  <c r="AW86" i="3"/>
  <c r="AX86" i="3" s="1"/>
  <c r="AV87" i="3"/>
  <c r="AY87" i="3" s="1"/>
  <c r="AZ87" i="3" s="1"/>
  <c r="AL88" i="3"/>
  <c r="AO88" i="3" s="1"/>
  <c r="AP88" i="3" s="1"/>
  <c r="AM87" i="3"/>
  <c r="AN87" i="3" s="1"/>
  <c r="BA88" i="3"/>
  <c r="BD88" i="3" s="1"/>
  <c r="BE88" i="3" s="1"/>
  <c r="BB87" i="3"/>
  <c r="BC87" i="3" s="1"/>
  <c r="O85" i="2"/>
  <c r="N86" i="2"/>
  <c r="P85" i="2"/>
  <c r="Q85" i="2" s="1"/>
  <c r="H237" i="4"/>
  <c r="F238" i="4"/>
  <c r="G238" i="4" s="1"/>
  <c r="AA113" i="4"/>
  <c r="Z114" i="4" s="1"/>
  <c r="Y113" i="4"/>
  <c r="X114" i="4" s="1"/>
  <c r="W113" i="4"/>
  <c r="V114" i="4" s="1"/>
  <c r="U114" i="4"/>
  <c r="T115" i="4" s="1"/>
  <c r="S113" i="4"/>
  <c r="R114" i="4" s="1"/>
  <c r="Q113" i="4"/>
  <c r="P114" i="4" s="1"/>
  <c r="O114" i="4"/>
  <c r="N115" i="4" s="1"/>
  <c r="M113" i="4"/>
  <c r="L114" i="4" s="1"/>
  <c r="K110" i="4"/>
  <c r="J111" i="4" s="1"/>
  <c r="F212" i="2"/>
  <c r="H211" i="2"/>
  <c r="I211" i="2" s="1"/>
  <c r="G211" i="2"/>
  <c r="AM85" i="2"/>
  <c r="AL86" i="2"/>
  <c r="AN86" i="2" s="1"/>
  <c r="AO86" i="2" s="1"/>
  <c r="AI85" i="2"/>
  <c r="AH86" i="2"/>
  <c r="AJ86" i="2" s="1"/>
  <c r="AK86" i="2" s="1"/>
  <c r="AD86" i="2"/>
  <c r="AF86" i="2" s="1"/>
  <c r="AG86" i="2" s="1"/>
  <c r="AE85" i="2"/>
  <c r="AQ85" i="2"/>
  <c r="AP86" i="2"/>
  <c r="AR86" i="2" s="1"/>
  <c r="AS86" i="2" s="1"/>
  <c r="R86" i="2"/>
  <c r="T86" i="2" s="1"/>
  <c r="U86" i="2" s="1"/>
  <c r="S85" i="2"/>
  <c r="J87" i="2"/>
  <c r="L87" i="2" s="1"/>
  <c r="M87" i="2" s="1"/>
  <c r="K86" i="2"/>
  <c r="O86" i="3" l="1"/>
  <c r="N87" i="3"/>
  <c r="AM88" i="3"/>
  <c r="AN88" i="3" s="1"/>
  <c r="AL89" i="3"/>
  <c r="AO89" i="3" s="1"/>
  <c r="AP89" i="3" s="1"/>
  <c r="AG89" i="3"/>
  <c r="AJ89" i="3" s="1"/>
  <c r="AK89" i="3" s="1"/>
  <c r="AH88" i="3"/>
  <c r="AI88" i="3" s="1"/>
  <c r="AW87" i="3"/>
  <c r="AX87" i="3" s="1"/>
  <c r="AV88" i="3"/>
  <c r="AY88" i="3" s="1"/>
  <c r="AZ88" i="3" s="1"/>
  <c r="M88" i="3"/>
  <c r="P87" i="3"/>
  <c r="Q87" i="3" s="1"/>
  <c r="AQ89" i="3"/>
  <c r="AT89" i="3" s="1"/>
  <c r="AU89" i="3" s="1"/>
  <c r="AR88" i="3"/>
  <c r="AS88" i="3" s="1"/>
  <c r="S88" i="3"/>
  <c r="T88" i="3" s="1"/>
  <c r="R89" i="3"/>
  <c r="U89" i="3" s="1"/>
  <c r="V89" i="3" s="1"/>
  <c r="BA89" i="3"/>
  <c r="BD89" i="3" s="1"/>
  <c r="BE89" i="3" s="1"/>
  <c r="BB88" i="3"/>
  <c r="BC88" i="3" s="1"/>
  <c r="AC88" i="3"/>
  <c r="AD88" i="3" s="1"/>
  <c r="AB89" i="3"/>
  <c r="AE89" i="3" s="1"/>
  <c r="AF89" i="3" s="1"/>
  <c r="X87" i="3"/>
  <c r="Y87" i="3" s="1"/>
  <c r="W88" i="3"/>
  <c r="Z88" i="3" s="1"/>
  <c r="AA88" i="3" s="1"/>
  <c r="N87" i="2"/>
  <c r="P86" i="2"/>
  <c r="Q86" i="2" s="1"/>
  <c r="O86" i="2"/>
  <c r="H238" i="4"/>
  <c r="F239" i="4"/>
  <c r="G239" i="4" s="1"/>
  <c r="AA114" i="4"/>
  <c r="Z115" i="4" s="1"/>
  <c r="Y114" i="4"/>
  <c r="X115" i="4" s="1"/>
  <c r="W114" i="4"/>
  <c r="V115" i="4" s="1"/>
  <c r="U115" i="4"/>
  <c r="T116" i="4" s="1"/>
  <c r="S114" i="4"/>
  <c r="R115" i="4" s="1"/>
  <c r="Q114" i="4"/>
  <c r="P115" i="4" s="1"/>
  <c r="O115" i="4"/>
  <c r="N116" i="4" s="1"/>
  <c r="M114" i="4"/>
  <c r="L115" i="4" s="1"/>
  <c r="K111" i="4"/>
  <c r="J112" i="4" s="1"/>
  <c r="G212" i="2"/>
  <c r="F213" i="2"/>
  <c r="H212" i="2"/>
  <c r="I212" i="2" s="1"/>
  <c r="AP87" i="2"/>
  <c r="AR87" i="2" s="1"/>
  <c r="AS87" i="2" s="1"/>
  <c r="AQ86" i="2"/>
  <c r="AH87" i="2"/>
  <c r="AJ87" i="2" s="1"/>
  <c r="AK87" i="2" s="1"/>
  <c r="AI86" i="2"/>
  <c r="AL87" i="2"/>
  <c r="AN87" i="2" s="1"/>
  <c r="AO87" i="2" s="1"/>
  <c r="AM86" i="2"/>
  <c r="S86" i="2"/>
  <c r="R87" i="2"/>
  <c r="T87" i="2" s="1"/>
  <c r="U87" i="2" s="1"/>
  <c r="AD87" i="2"/>
  <c r="AF87" i="2" s="1"/>
  <c r="AG87" i="2" s="1"/>
  <c r="AE86" i="2"/>
  <c r="J88" i="2"/>
  <c r="L88" i="2" s="1"/>
  <c r="M88" i="2" s="1"/>
  <c r="K87" i="2"/>
  <c r="O87" i="3" l="1"/>
  <c r="W89" i="3"/>
  <c r="Z89" i="3" s="1"/>
  <c r="AA89" i="3" s="1"/>
  <c r="X88" i="3"/>
  <c r="Y88" i="3" s="1"/>
  <c r="AV89" i="3"/>
  <c r="AY89" i="3" s="1"/>
  <c r="AZ89" i="3" s="1"/>
  <c r="AW88" i="3"/>
  <c r="AX88" i="3" s="1"/>
  <c r="AM89" i="3"/>
  <c r="AN89" i="3" s="1"/>
  <c r="AL90" i="3"/>
  <c r="AO90" i="3" s="1"/>
  <c r="AP90" i="3" s="1"/>
  <c r="BA90" i="3"/>
  <c r="BD90" i="3" s="1"/>
  <c r="BE90" i="3" s="1"/>
  <c r="BB89" i="3"/>
  <c r="BC89" i="3" s="1"/>
  <c r="AR89" i="3"/>
  <c r="AS89" i="3" s="1"/>
  <c r="AQ90" i="3"/>
  <c r="AT90" i="3" s="1"/>
  <c r="AU90" i="3" s="1"/>
  <c r="AB90" i="3"/>
  <c r="AE90" i="3" s="1"/>
  <c r="AF90" i="3" s="1"/>
  <c r="AC89" i="3"/>
  <c r="AD89" i="3" s="1"/>
  <c r="R90" i="3"/>
  <c r="U90" i="3" s="1"/>
  <c r="V90" i="3" s="1"/>
  <c r="S89" i="3"/>
  <c r="T89" i="3" s="1"/>
  <c r="M89" i="3"/>
  <c r="P88" i="3"/>
  <c r="Q88" i="3" s="1"/>
  <c r="AG90" i="3"/>
  <c r="AJ90" i="3" s="1"/>
  <c r="AK90" i="3" s="1"/>
  <c r="AH89" i="3"/>
  <c r="AI89" i="3" s="1"/>
  <c r="N88" i="3"/>
  <c r="N89" i="3" s="1"/>
  <c r="O87" i="2"/>
  <c r="N88" i="2"/>
  <c r="P87" i="2"/>
  <c r="Q87" i="2" s="1"/>
  <c r="G213" i="2"/>
  <c r="H239" i="4"/>
  <c r="F240" i="4"/>
  <c r="G240" i="4" s="1"/>
  <c r="AA115" i="4"/>
  <c r="Z116" i="4" s="1"/>
  <c r="Y115" i="4"/>
  <c r="X116" i="4" s="1"/>
  <c r="W115" i="4"/>
  <c r="V116" i="4" s="1"/>
  <c r="U116" i="4"/>
  <c r="T117" i="4" s="1"/>
  <c r="S115" i="4"/>
  <c r="R116" i="4" s="1"/>
  <c r="Q115" i="4"/>
  <c r="P116" i="4" s="1"/>
  <c r="O116" i="4"/>
  <c r="N117" i="4" s="1"/>
  <c r="M115" i="4"/>
  <c r="L116" i="4" s="1"/>
  <c r="K112" i="4"/>
  <c r="J113" i="4" s="1"/>
  <c r="F214" i="2"/>
  <c r="G214" i="2" s="1"/>
  <c r="H213" i="2"/>
  <c r="I213" i="2" s="1"/>
  <c r="AL88" i="2"/>
  <c r="AN88" i="2" s="1"/>
  <c r="AO88" i="2" s="1"/>
  <c r="AM87" i="2"/>
  <c r="S87" i="2"/>
  <c r="R88" i="2"/>
  <c r="T88" i="2" s="1"/>
  <c r="U88" i="2" s="1"/>
  <c r="AH88" i="2"/>
  <c r="AJ88" i="2" s="1"/>
  <c r="AK88" i="2" s="1"/>
  <c r="AI87" i="2"/>
  <c r="AE87" i="2"/>
  <c r="AD88" i="2"/>
  <c r="AF88" i="2" s="1"/>
  <c r="AG88" i="2" s="1"/>
  <c r="AP88" i="2"/>
  <c r="AR88" i="2" s="1"/>
  <c r="AS88" i="2" s="1"/>
  <c r="AQ87" i="2"/>
  <c r="J89" i="2"/>
  <c r="L89" i="2" s="1"/>
  <c r="M89" i="2" s="1"/>
  <c r="K88" i="2"/>
  <c r="O88" i="3" l="1"/>
  <c r="O89" i="3" s="1"/>
  <c r="M90" i="3"/>
  <c r="P89" i="3"/>
  <c r="Q89" i="3" s="1"/>
  <c r="R91" i="3"/>
  <c r="U91" i="3" s="1"/>
  <c r="V91" i="3" s="1"/>
  <c r="S90" i="3"/>
  <c r="T90" i="3" s="1"/>
  <c r="BA91" i="3"/>
  <c r="BD91" i="3" s="1"/>
  <c r="BE91" i="3" s="1"/>
  <c r="BB90" i="3"/>
  <c r="BC90" i="3" s="1"/>
  <c r="AV90" i="3"/>
  <c r="AY90" i="3" s="1"/>
  <c r="AZ90" i="3" s="1"/>
  <c r="AW89" i="3"/>
  <c r="AX89" i="3" s="1"/>
  <c r="AQ91" i="3"/>
  <c r="AT91" i="3" s="1"/>
  <c r="AU91" i="3" s="1"/>
  <c r="AR90" i="3"/>
  <c r="AS90" i="3" s="1"/>
  <c r="AL91" i="3"/>
  <c r="AO91" i="3" s="1"/>
  <c r="AP91" i="3" s="1"/>
  <c r="AM90" i="3"/>
  <c r="AN90" i="3" s="1"/>
  <c r="AH90" i="3"/>
  <c r="AI90" i="3" s="1"/>
  <c r="AG91" i="3"/>
  <c r="AJ91" i="3" s="1"/>
  <c r="AK91" i="3" s="1"/>
  <c r="AC90" i="3"/>
  <c r="AD90" i="3" s="1"/>
  <c r="AB91" i="3"/>
  <c r="AE91" i="3" s="1"/>
  <c r="AF91" i="3" s="1"/>
  <c r="X89" i="3"/>
  <c r="Y89" i="3" s="1"/>
  <c r="W90" i="3"/>
  <c r="Z90" i="3" s="1"/>
  <c r="AA90" i="3" s="1"/>
  <c r="O88" i="2"/>
  <c r="N89" i="2"/>
  <c r="P88" i="2"/>
  <c r="Q88" i="2" s="1"/>
  <c r="F241" i="4"/>
  <c r="G241" i="4" s="1"/>
  <c r="H240" i="4"/>
  <c r="AA116" i="4"/>
  <c r="Z117" i="4" s="1"/>
  <c r="Y116" i="4"/>
  <c r="X117" i="4" s="1"/>
  <c r="W116" i="4"/>
  <c r="V117" i="4" s="1"/>
  <c r="U117" i="4"/>
  <c r="T118" i="4" s="1"/>
  <c r="U118" i="4" s="1"/>
  <c r="S116" i="4"/>
  <c r="R117" i="4" s="1"/>
  <c r="Q116" i="4"/>
  <c r="P117" i="4" s="1"/>
  <c r="O117" i="4"/>
  <c r="N118" i="4" s="1"/>
  <c r="O118" i="4" s="1"/>
  <c r="M116" i="4"/>
  <c r="L117" i="4" s="1"/>
  <c r="K113" i="4"/>
  <c r="J114" i="4" s="1"/>
  <c r="F215" i="2"/>
  <c r="H214" i="2"/>
  <c r="I214" i="2" s="1"/>
  <c r="R89" i="2"/>
  <c r="T89" i="2" s="1"/>
  <c r="U89" i="2" s="1"/>
  <c r="S88" i="2"/>
  <c r="AD89" i="2"/>
  <c r="AF89" i="2" s="1"/>
  <c r="AG89" i="2" s="1"/>
  <c r="AE88" i="2"/>
  <c r="AP89" i="2"/>
  <c r="AR89" i="2" s="1"/>
  <c r="AS89" i="2" s="1"/>
  <c r="AQ88" i="2"/>
  <c r="AH89" i="2"/>
  <c r="AJ89" i="2" s="1"/>
  <c r="AK89" i="2" s="1"/>
  <c r="AI88" i="2"/>
  <c r="AM88" i="2"/>
  <c r="AL89" i="2"/>
  <c r="AN89" i="2" s="1"/>
  <c r="AO89" i="2" s="1"/>
  <c r="K89" i="2"/>
  <c r="J90" i="2"/>
  <c r="L90" i="2" s="1"/>
  <c r="M90" i="2" s="1"/>
  <c r="R92" i="3" l="1"/>
  <c r="U92" i="3" s="1"/>
  <c r="V92" i="3" s="1"/>
  <c r="S91" i="3"/>
  <c r="T91" i="3" s="1"/>
  <c r="AH91" i="3"/>
  <c r="AI91" i="3" s="1"/>
  <c r="AG92" i="3"/>
  <c r="AJ92" i="3" s="1"/>
  <c r="AK92" i="3" s="1"/>
  <c r="AW90" i="3"/>
  <c r="AX90" i="3" s="1"/>
  <c r="AV91" i="3"/>
  <c r="AY91" i="3" s="1"/>
  <c r="AZ91" i="3" s="1"/>
  <c r="M91" i="3"/>
  <c r="P90" i="3"/>
  <c r="Q90" i="3" s="1"/>
  <c r="BA92" i="3"/>
  <c r="BD92" i="3" s="1"/>
  <c r="BE92" i="3" s="1"/>
  <c r="BB91" i="3"/>
  <c r="BC91" i="3" s="1"/>
  <c r="W91" i="3"/>
  <c r="Z91" i="3" s="1"/>
  <c r="AA91" i="3" s="1"/>
  <c r="X90" i="3"/>
  <c r="Y90" i="3" s="1"/>
  <c r="AL92" i="3"/>
  <c r="AO92" i="3" s="1"/>
  <c r="AP92" i="3" s="1"/>
  <c r="AM91" i="3"/>
  <c r="AN91" i="3" s="1"/>
  <c r="AC91" i="3"/>
  <c r="AD91" i="3" s="1"/>
  <c r="AB92" i="3"/>
  <c r="AE92" i="3" s="1"/>
  <c r="AF92" i="3" s="1"/>
  <c r="AQ92" i="3"/>
  <c r="AT92" i="3" s="1"/>
  <c r="AU92" i="3" s="1"/>
  <c r="AR91" i="3"/>
  <c r="AS91" i="3" s="1"/>
  <c r="N90" i="3"/>
  <c r="O89" i="2"/>
  <c r="N90" i="2"/>
  <c r="P89" i="2"/>
  <c r="Q89" i="2" s="1"/>
  <c r="H241" i="4"/>
  <c r="F242" i="4"/>
  <c r="G242" i="4" s="1"/>
  <c r="AA117" i="4"/>
  <c r="Z118" i="4" s="1"/>
  <c r="AA118" i="4" s="1"/>
  <c r="Y117" i="4"/>
  <c r="X118" i="4" s="1"/>
  <c r="Y118" i="4" s="1"/>
  <c r="W117" i="4"/>
  <c r="V118" i="4" s="1"/>
  <c r="W118" i="4" s="1"/>
  <c r="S117" i="4"/>
  <c r="R118" i="4" s="1"/>
  <c r="S118" i="4" s="1"/>
  <c r="Q117" i="4"/>
  <c r="P118" i="4" s="1"/>
  <c r="M117" i="4"/>
  <c r="L118" i="4" s="1"/>
  <c r="M118" i="4" s="1"/>
  <c r="K114" i="4"/>
  <c r="J115" i="4" s="1"/>
  <c r="F216" i="2"/>
  <c r="H215" i="2"/>
  <c r="I215" i="2" s="1"/>
  <c r="G215" i="2"/>
  <c r="AI89" i="2"/>
  <c r="AH90" i="2"/>
  <c r="AJ90" i="2" s="1"/>
  <c r="AK90" i="2" s="1"/>
  <c r="AE89" i="2"/>
  <c r="AD90" i="2"/>
  <c r="AF90" i="2" s="1"/>
  <c r="AG90" i="2" s="1"/>
  <c r="AL90" i="2"/>
  <c r="AN90" i="2" s="1"/>
  <c r="AO90" i="2" s="1"/>
  <c r="AM89" i="2"/>
  <c r="AP90" i="2"/>
  <c r="AR90" i="2" s="1"/>
  <c r="AS90" i="2" s="1"/>
  <c r="AQ89" i="2"/>
  <c r="S89" i="2"/>
  <c r="R90" i="2"/>
  <c r="T90" i="2" s="1"/>
  <c r="U90" i="2" s="1"/>
  <c r="J91" i="2"/>
  <c r="L91" i="2" s="1"/>
  <c r="M91" i="2" s="1"/>
  <c r="K90" i="2"/>
  <c r="AC92" i="3" l="1"/>
  <c r="AD92" i="3" s="1"/>
  <c r="AB93" i="3"/>
  <c r="AE93" i="3" s="1"/>
  <c r="AF93" i="3" s="1"/>
  <c r="BA93" i="3"/>
  <c r="BD93" i="3" s="1"/>
  <c r="BE93" i="3" s="1"/>
  <c r="BB92" i="3"/>
  <c r="BC92" i="3" s="1"/>
  <c r="N91" i="3"/>
  <c r="O90" i="3"/>
  <c r="AW91" i="3"/>
  <c r="AX91" i="3" s="1"/>
  <c r="AV92" i="3"/>
  <c r="AY92" i="3" s="1"/>
  <c r="AZ92" i="3" s="1"/>
  <c r="X91" i="3"/>
  <c r="Y91" i="3" s="1"/>
  <c r="W92" i="3"/>
  <c r="Z92" i="3" s="1"/>
  <c r="AA92" i="3" s="1"/>
  <c r="M92" i="3"/>
  <c r="P91" i="3"/>
  <c r="Q91" i="3" s="1"/>
  <c r="S92" i="3"/>
  <c r="T92" i="3" s="1"/>
  <c r="R93" i="3"/>
  <c r="U93" i="3" s="1"/>
  <c r="V93" i="3" s="1"/>
  <c r="AQ93" i="3"/>
  <c r="AT93" i="3" s="1"/>
  <c r="AU93" i="3" s="1"/>
  <c r="AR92" i="3"/>
  <c r="AS92" i="3" s="1"/>
  <c r="AL93" i="3"/>
  <c r="AO93" i="3" s="1"/>
  <c r="AP93" i="3" s="1"/>
  <c r="AM92" i="3"/>
  <c r="AN92" i="3" s="1"/>
  <c r="AG93" i="3"/>
  <c r="AJ93" i="3" s="1"/>
  <c r="AK93" i="3" s="1"/>
  <c r="AH92" i="3"/>
  <c r="AI92" i="3" s="1"/>
  <c r="N91" i="2"/>
  <c r="P90" i="2"/>
  <c r="Q90" i="2" s="1"/>
  <c r="O90" i="2"/>
  <c r="H242" i="4"/>
  <c r="F243" i="4"/>
  <c r="G243" i="4" s="1"/>
  <c r="Q118" i="4"/>
  <c r="P123" i="4" s="1"/>
  <c r="Q123" i="4" s="1"/>
  <c r="K115" i="4"/>
  <c r="J116" i="4" s="1"/>
  <c r="L123" i="4"/>
  <c r="M123" i="4" s="1"/>
  <c r="L124" i="4"/>
  <c r="M124" i="4" s="1"/>
  <c r="Z123" i="4"/>
  <c r="AA123" i="4" s="1"/>
  <c r="X123" i="4"/>
  <c r="Y123" i="4" s="1"/>
  <c r="V123" i="4"/>
  <c r="W123" i="4" s="1"/>
  <c r="T122" i="4"/>
  <c r="U122" i="4" s="1"/>
  <c r="R123" i="4"/>
  <c r="S123" i="4" s="1"/>
  <c r="N123" i="4"/>
  <c r="O123" i="4" s="1"/>
  <c r="G216" i="2"/>
  <c r="F217" i="2"/>
  <c r="H216" i="2"/>
  <c r="I216" i="2" s="1"/>
  <c r="AD91" i="2"/>
  <c r="AF91" i="2" s="1"/>
  <c r="AG91" i="2" s="1"/>
  <c r="AE90" i="2"/>
  <c r="AP91" i="2"/>
  <c r="AR91" i="2" s="1"/>
  <c r="AS91" i="2" s="1"/>
  <c r="AQ90" i="2"/>
  <c r="R91" i="2"/>
  <c r="T91" i="2" s="1"/>
  <c r="U91" i="2" s="1"/>
  <c r="S90" i="2"/>
  <c r="AH91" i="2"/>
  <c r="AJ91" i="2" s="1"/>
  <c r="AK91" i="2" s="1"/>
  <c r="AI90" i="2"/>
  <c r="AL91" i="2"/>
  <c r="AN91" i="2" s="1"/>
  <c r="AO91" i="2" s="1"/>
  <c r="AM90" i="2"/>
  <c r="J92" i="2"/>
  <c r="L92" i="2" s="1"/>
  <c r="M92" i="2" s="1"/>
  <c r="K91" i="2"/>
  <c r="P122" i="4" l="1"/>
  <c r="Q122" i="4" s="1"/>
  <c r="N92" i="3"/>
  <c r="AL94" i="3"/>
  <c r="AO94" i="3" s="1"/>
  <c r="AP94" i="3" s="1"/>
  <c r="AM93" i="3"/>
  <c r="AN93" i="3" s="1"/>
  <c r="BA94" i="3"/>
  <c r="BD94" i="3" s="1"/>
  <c r="BE94" i="3" s="1"/>
  <c r="BB93" i="3"/>
  <c r="BC93" i="3" s="1"/>
  <c r="AV93" i="3"/>
  <c r="AY93" i="3" s="1"/>
  <c r="AZ93" i="3" s="1"/>
  <c r="AW92" i="3"/>
  <c r="AX92" i="3" s="1"/>
  <c r="AH93" i="3"/>
  <c r="AI93" i="3" s="1"/>
  <c r="AG94" i="3"/>
  <c r="AJ94" i="3" s="1"/>
  <c r="AK94" i="3" s="1"/>
  <c r="AR93" i="3"/>
  <c r="AS93" i="3" s="1"/>
  <c r="AQ94" i="3"/>
  <c r="AT94" i="3" s="1"/>
  <c r="AU94" i="3" s="1"/>
  <c r="M93" i="3"/>
  <c r="P92" i="3"/>
  <c r="Q92" i="3" s="1"/>
  <c r="AC93" i="3"/>
  <c r="AD93" i="3" s="1"/>
  <c r="AB94" i="3"/>
  <c r="AE94" i="3" s="1"/>
  <c r="AF94" i="3" s="1"/>
  <c r="R94" i="3"/>
  <c r="U94" i="3" s="1"/>
  <c r="V94" i="3" s="1"/>
  <c r="S93" i="3"/>
  <c r="T93" i="3" s="1"/>
  <c r="X92" i="3"/>
  <c r="Y92" i="3" s="1"/>
  <c r="W93" i="3"/>
  <c r="Z93" i="3" s="1"/>
  <c r="AA93" i="3" s="1"/>
  <c r="O91" i="3"/>
  <c r="O91" i="2"/>
  <c r="N92" i="2"/>
  <c r="P91" i="2"/>
  <c r="Q91" i="2" s="1"/>
  <c r="G217" i="2"/>
  <c r="H243" i="4"/>
  <c r="F244" i="4"/>
  <c r="G244" i="4" s="1"/>
  <c r="P124" i="4"/>
  <c r="Q124" i="4" s="1"/>
  <c r="T123" i="4"/>
  <c r="U123" i="4" s="1"/>
  <c r="R122" i="4"/>
  <c r="S122" i="4" s="1"/>
  <c r="T124" i="4"/>
  <c r="U124" i="4" s="1"/>
  <c r="K116" i="4"/>
  <c r="J117" i="4" s="1"/>
  <c r="L122" i="4"/>
  <c r="M122" i="4" s="1"/>
  <c r="M125" i="4" s="1"/>
  <c r="Z122" i="4"/>
  <c r="AA122" i="4" s="1"/>
  <c r="Z124" i="4"/>
  <c r="AA124" i="4" s="1"/>
  <c r="X122" i="4"/>
  <c r="Y122" i="4" s="1"/>
  <c r="X124" i="4"/>
  <c r="Y124" i="4" s="1"/>
  <c r="V124" i="4"/>
  <c r="W124" i="4" s="1"/>
  <c r="V122" i="4"/>
  <c r="W122" i="4" s="1"/>
  <c r="R124" i="4"/>
  <c r="S124" i="4" s="1"/>
  <c r="N122" i="4"/>
  <c r="O122" i="4" s="1"/>
  <c r="N124" i="4"/>
  <c r="O124" i="4" s="1"/>
  <c r="F218" i="2"/>
  <c r="H217" i="2"/>
  <c r="I217" i="2" s="1"/>
  <c r="AP92" i="2"/>
  <c r="AR92" i="2" s="1"/>
  <c r="AS92" i="2" s="1"/>
  <c r="AQ91" i="2"/>
  <c r="AH92" i="2"/>
  <c r="AJ92" i="2" s="1"/>
  <c r="AK92" i="2" s="1"/>
  <c r="AI91" i="2"/>
  <c r="AM91" i="2"/>
  <c r="AL92" i="2"/>
  <c r="AN92" i="2" s="1"/>
  <c r="AO92" i="2" s="1"/>
  <c r="R92" i="2"/>
  <c r="T92" i="2" s="1"/>
  <c r="U92" i="2" s="1"/>
  <c r="S91" i="2"/>
  <c r="AE91" i="2"/>
  <c r="AD92" i="2"/>
  <c r="AF92" i="2" s="1"/>
  <c r="AG92" i="2" s="1"/>
  <c r="J93" i="2"/>
  <c r="L93" i="2" s="1"/>
  <c r="M93" i="2" s="1"/>
  <c r="K92" i="2"/>
  <c r="Q125" i="4" l="1"/>
  <c r="O92" i="3"/>
  <c r="N93" i="3"/>
  <c r="S94" i="3"/>
  <c r="T94" i="3" s="1"/>
  <c r="R95" i="3"/>
  <c r="U95" i="3" s="1"/>
  <c r="V95" i="3" s="1"/>
  <c r="AW93" i="3"/>
  <c r="AX93" i="3" s="1"/>
  <c r="AV94" i="3"/>
  <c r="AY94" i="3" s="1"/>
  <c r="AZ94" i="3" s="1"/>
  <c r="X93" i="3"/>
  <c r="Y93" i="3" s="1"/>
  <c r="W94" i="3"/>
  <c r="Z94" i="3" s="1"/>
  <c r="AA94" i="3" s="1"/>
  <c r="AB95" i="3"/>
  <c r="AE95" i="3" s="1"/>
  <c r="AF95" i="3" s="1"/>
  <c r="AC94" i="3"/>
  <c r="AD94" i="3" s="1"/>
  <c r="AH94" i="3"/>
  <c r="AI94" i="3" s="1"/>
  <c r="AG95" i="3"/>
  <c r="AJ95" i="3" s="1"/>
  <c r="AK95" i="3" s="1"/>
  <c r="M94" i="3"/>
  <c r="P93" i="3"/>
  <c r="Q93" i="3" s="1"/>
  <c r="AM94" i="3"/>
  <c r="AN94" i="3" s="1"/>
  <c r="AL95" i="3"/>
  <c r="AO95" i="3" s="1"/>
  <c r="AP95" i="3" s="1"/>
  <c r="AR94" i="3"/>
  <c r="AS94" i="3" s="1"/>
  <c r="AQ95" i="3"/>
  <c r="AT95" i="3" s="1"/>
  <c r="AU95" i="3" s="1"/>
  <c r="BA95" i="3"/>
  <c r="BD95" i="3" s="1"/>
  <c r="BE95" i="3" s="1"/>
  <c r="BB94" i="3"/>
  <c r="BC94" i="3" s="1"/>
  <c r="N93" i="2"/>
  <c r="P92" i="2"/>
  <c r="Q92" i="2" s="1"/>
  <c r="O92" i="2"/>
  <c r="F245" i="4"/>
  <c r="G245" i="4" s="1"/>
  <c r="H244" i="4"/>
  <c r="S125" i="4"/>
  <c r="U125" i="4"/>
  <c r="W125" i="4"/>
  <c r="AA125" i="4"/>
  <c r="O125" i="4"/>
  <c r="K117" i="4"/>
  <c r="J118" i="4" s="1"/>
  <c r="Y125" i="4"/>
  <c r="F219" i="2"/>
  <c r="H218" i="2"/>
  <c r="I218" i="2" s="1"/>
  <c r="G218" i="2"/>
  <c r="R93" i="2"/>
  <c r="T93" i="2" s="1"/>
  <c r="U93" i="2" s="1"/>
  <c r="S92" i="2"/>
  <c r="AI92" i="2"/>
  <c r="AH93" i="2"/>
  <c r="AJ93" i="2" s="1"/>
  <c r="AK93" i="2" s="1"/>
  <c r="AD93" i="2"/>
  <c r="AF93" i="2" s="1"/>
  <c r="AG93" i="2" s="1"/>
  <c r="AE92" i="2"/>
  <c r="AL93" i="2"/>
  <c r="AN93" i="2" s="1"/>
  <c r="AO93" i="2" s="1"/>
  <c r="AM92" i="2"/>
  <c r="AP93" i="2"/>
  <c r="AR93" i="2" s="1"/>
  <c r="AS93" i="2" s="1"/>
  <c r="AQ92" i="2"/>
  <c r="K93" i="2"/>
  <c r="J94" i="2"/>
  <c r="L94" i="2" s="1"/>
  <c r="M94" i="2" s="1"/>
  <c r="O93" i="3" l="1"/>
  <c r="M95" i="3"/>
  <c r="P94" i="3"/>
  <c r="Q94" i="3" s="1"/>
  <c r="AV95" i="3"/>
  <c r="AY95" i="3" s="1"/>
  <c r="AZ95" i="3" s="1"/>
  <c r="AW94" i="3"/>
  <c r="AX94" i="3" s="1"/>
  <c r="S95" i="3"/>
  <c r="T95" i="3" s="1"/>
  <c r="R96" i="3"/>
  <c r="U96" i="3" s="1"/>
  <c r="V96" i="3" s="1"/>
  <c r="AM95" i="3"/>
  <c r="AN95" i="3" s="1"/>
  <c r="AL96" i="3"/>
  <c r="AO96" i="3" s="1"/>
  <c r="AP96" i="3" s="1"/>
  <c r="AC95" i="3"/>
  <c r="AD95" i="3" s="1"/>
  <c r="AB96" i="3"/>
  <c r="AE96" i="3" s="1"/>
  <c r="AF96" i="3" s="1"/>
  <c r="X94" i="3"/>
  <c r="Y94" i="3" s="1"/>
  <c r="W95" i="3"/>
  <c r="Z95" i="3" s="1"/>
  <c r="AA95" i="3" s="1"/>
  <c r="BA96" i="3"/>
  <c r="BD96" i="3" s="1"/>
  <c r="BE96" i="3" s="1"/>
  <c r="BB95" i="3"/>
  <c r="BC95" i="3" s="1"/>
  <c r="AG96" i="3"/>
  <c r="AJ96" i="3" s="1"/>
  <c r="AK96" i="3" s="1"/>
  <c r="AH95" i="3"/>
  <c r="AI95" i="3" s="1"/>
  <c r="AQ96" i="3"/>
  <c r="AT96" i="3" s="1"/>
  <c r="AU96" i="3" s="1"/>
  <c r="AR95" i="3"/>
  <c r="AS95" i="3" s="1"/>
  <c r="N94" i="3"/>
  <c r="N95" i="3" s="1"/>
  <c r="O93" i="2"/>
  <c r="N94" i="2"/>
  <c r="P93" i="2"/>
  <c r="Q93" i="2" s="1"/>
  <c r="H245" i="4"/>
  <c r="F246" i="4"/>
  <c r="G246" i="4" s="1"/>
  <c r="K118" i="4"/>
  <c r="J124" i="4" s="1"/>
  <c r="K124" i="4" s="1"/>
  <c r="G219" i="2"/>
  <c r="F220" i="2"/>
  <c r="H219" i="2"/>
  <c r="I219" i="2" s="1"/>
  <c r="AI93" i="2"/>
  <c r="AH94" i="2"/>
  <c r="AJ94" i="2" s="1"/>
  <c r="AK94" i="2" s="1"/>
  <c r="AM93" i="2"/>
  <c r="AL94" i="2"/>
  <c r="AN94" i="2" s="1"/>
  <c r="AO94" i="2" s="1"/>
  <c r="AP94" i="2"/>
  <c r="AR94" i="2" s="1"/>
  <c r="AS94" i="2" s="1"/>
  <c r="AQ93" i="2"/>
  <c r="AD94" i="2"/>
  <c r="AF94" i="2" s="1"/>
  <c r="AG94" i="2" s="1"/>
  <c r="AE93" i="2"/>
  <c r="S93" i="2"/>
  <c r="R94" i="2"/>
  <c r="T94" i="2" s="1"/>
  <c r="U94" i="2" s="1"/>
  <c r="K94" i="2"/>
  <c r="J95" i="2"/>
  <c r="L95" i="2" s="1"/>
  <c r="M95" i="2" s="1"/>
  <c r="J122" i="4" l="1"/>
  <c r="AQ97" i="3"/>
  <c r="AT97" i="3" s="1"/>
  <c r="AU97" i="3" s="1"/>
  <c r="AR96" i="3"/>
  <c r="AS96" i="3" s="1"/>
  <c r="BA97" i="3"/>
  <c r="BD97" i="3" s="1"/>
  <c r="BE97" i="3" s="1"/>
  <c r="BB96" i="3"/>
  <c r="BC96" i="3" s="1"/>
  <c r="AC96" i="3"/>
  <c r="AD96" i="3" s="1"/>
  <c r="AB97" i="3"/>
  <c r="AE97" i="3" s="1"/>
  <c r="AF97" i="3" s="1"/>
  <c r="O94" i="3"/>
  <c r="O95" i="3" s="1"/>
  <c r="AW95" i="3"/>
  <c r="AX95" i="3" s="1"/>
  <c r="AV96" i="3"/>
  <c r="AY96" i="3" s="1"/>
  <c r="AZ96" i="3" s="1"/>
  <c r="AG97" i="3"/>
  <c r="AJ97" i="3" s="1"/>
  <c r="AK97" i="3" s="1"/>
  <c r="AH96" i="3"/>
  <c r="AI96" i="3" s="1"/>
  <c r="W96" i="3"/>
  <c r="Z96" i="3" s="1"/>
  <c r="AA96" i="3" s="1"/>
  <c r="X95" i="3"/>
  <c r="Y95" i="3" s="1"/>
  <c r="S96" i="3"/>
  <c r="T96" i="3" s="1"/>
  <c r="R97" i="3"/>
  <c r="U97" i="3" s="1"/>
  <c r="V97" i="3" s="1"/>
  <c r="AM96" i="3"/>
  <c r="AN96" i="3" s="1"/>
  <c r="AL97" i="3"/>
  <c r="AO97" i="3" s="1"/>
  <c r="AP97" i="3" s="1"/>
  <c r="M96" i="3"/>
  <c r="P95" i="3"/>
  <c r="Q95" i="3" s="1"/>
  <c r="O94" i="2"/>
  <c r="N95" i="2"/>
  <c r="P94" i="2"/>
  <c r="Q94" i="2" s="1"/>
  <c r="G220" i="2"/>
  <c r="H246" i="4"/>
  <c r="K122" i="4"/>
  <c r="J123" i="4"/>
  <c r="K123" i="4" s="1"/>
  <c r="F221" i="2"/>
  <c r="H220" i="2"/>
  <c r="I220" i="2" s="1"/>
  <c r="AM94" i="2"/>
  <c r="AL95" i="2"/>
  <c r="AN95" i="2" s="1"/>
  <c r="AO95" i="2" s="1"/>
  <c r="AE94" i="2"/>
  <c r="AD95" i="2"/>
  <c r="AF95" i="2" s="1"/>
  <c r="AG95" i="2" s="1"/>
  <c r="AQ94" i="2"/>
  <c r="AP95" i="2"/>
  <c r="AR95" i="2" s="1"/>
  <c r="AS95" i="2" s="1"/>
  <c r="R95" i="2"/>
  <c r="T95" i="2" s="1"/>
  <c r="U95" i="2" s="1"/>
  <c r="S94" i="2"/>
  <c r="AH95" i="2"/>
  <c r="AJ95" i="2" s="1"/>
  <c r="AK95" i="2" s="1"/>
  <c r="AI94" i="2"/>
  <c r="K95" i="2"/>
  <c r="J96" i="2"/>
  <c r="L96" i="2" s="1"/>
  <c r="M96" i="2" s="1"/>
  <c r="R98" i="3" l="1"/>
  <c r="U98" i="3" s="1"/>
  <c r="V98" i="3" s="1"/>
  <c r="S97" i="3"/>
  <c r="T97" i="3" s="1"/>
  <c r="X96" i="3"/>
  <c r="Y96" i="3" s="1"/>
  <c r="W97" i="3"/>
  <c r="Z97" i="3" s="1"/>
  <c r="AA97" i="3" s="1"/>
  <c r="AC97" i="3"/>
  <c r="AD97" i="3" s="1"/>
  <c r="AB98" i="3"/>
  <c r="AE98" i="3" s="1"/>
  <c r="AF98" i="3" s="1"/>
  <c r="M97" i="3"/>
  <c r="P96" i="3"/>
  <c r="Q96" i="3" s="1"/>
  <c r="AV97" i="3"/>
  <c r="AY97" i="3" s="1"/>
  <c r="AZ97" i="3" s="1"/>
  <c r="AW96" i="3"/>
  <c r="AX96" i="3" s="1"/>
  <c r="AR97" i="3"/>
  <c r="AS97" i="3" s="1"/>
  <c r="AQ98" i="3"/>
  <c r="AT98" i="3" s="1"/>
  <c r="AU98" i="3" s="1"/>
  <c r="AL98" i="3"/>
  <c r="AO98" i="3" s="1"/>
  <c r="AP98" i="3" s="1"/>
  <c r="AM97" i="3"/>
  <c r="AN97" i="3" s="1"/>
  <c r="AH97" i="3"/>
  <c r="AI97" i="3" s="1"/>
  <c r="AG98" i="3"/>
  <c r="AJ98" i="3" s="1"/>
  <c r="AK98" i="3" s="1"/>
  <c r="N96" i="3"/>
  <c r="BA98" i="3"/>
  <c r="BD98" i="3" s="1"/>
  <c r="BE98" i="3" s="1"/>
  <c r="BB97" i="3"/>
  <c r="BC97" i="3" s="1"/>
  <c r="O95" i="2"/>
  <c r="N96" i="2"/>
  <c r="P95" i="2"/>
  <c r="Q95" i="2" s="1"/>
  <c r="K125" i="4"/>
  <c r="F222" i="2"/>
  <c r="H221" i="2"/>
  <c r="I221" i="2" s="1"/>
  <c r="G221" i="2"/>
  <c r="AE95" i="2"/>
  <c r="AD96" i="2"/>
  <c r="AF96" i="2" s="1"/>
  <c r="AG96" i="2" s="1"/>
  <c r="S95" i="2"/>
  <c r="R96" i="2"/>
  <c r="T96" i="2" s="1"/>
  <c r="U96" i="2" s="1"/>
  <c r="AP96" i="2"/>
  <c r="AR96" i="2" s="1"/>
  <c r="AS96" i="2" s="1"/>
  <c r="AQ95" i="2"/>
  <c r="AM95" i="2"/>
  <c r="AL96" i="2"/>
  <c r="AN96" i="2" s="1"/>
  <c r="AO96" i="2" s="1"/>
  <c r="AH96" i="2"/>
  <c r="AJ96" i="2" s="1"/>
  <c r="AK96" i="2" s="1"/>
  <c r="AI95" i="2"/>
  <c r="K96" i="2"/>
  <c r="J97" i="2"/>
  <c r="L97" i="2" s="1"/>
  <c r="M97" i="2" s="1"/>
  <c r="N97" i="3" l="1"/>
  <c r="X97" i="3"/>
  <c r="Y97" i="3" s="1"/>
  <c r="W98" i="3"/>
  <c r="Z98" i="3" s="1"/>
  <c r="AA98" i="3" s="1"/>
  <c r="AV98" i="3"/>
  <c r="AY98" i="3" s="1"/>
  <c r="AZ98" i="3" s="1"/>
  <c r="AW97" i="3"/>
  <c r="AX97" i="3" s="1"/>
  <c r="AB99" i="3"/>
  <c r="AE99" i="3" s="1"/>
  <c r="AF99" i="3" s="1"/>
  <c r="AC98" i="3"/>
  <c r="AD98" i="3" s="1"/>
  <c r="AH98" i="3"/>
  <c r="AI98" i="3" s="1"/>
  <c r="AG99" i="3"/>
  <c r="AJ99" i="3" s="1"/>
  <c r="AK99" i="3" s="1"/>
  <c r="BA99" i="3"/>
  <c r="BD99" i="3" s="1"/>
  <c r="BE99" i="3" s="1"/>
  <c r="BB98" i="3"/>
  <c r="BC98" i="3" s="1"/>
  <c r="AR98" i="3"/>
  <c r="AS98" i="3" s="1"/>
  <c r="AQ99" i="3"/>
  <c r="AT99" i="3" s="1"/>
  <c r="AU99" i="3" s="1"/>
  <c r="AL99" i="3"/>
  <c r="AO99" i="3" s="1"/>
  <c r="AP99" i="3" s="1"/>
  <c r="AM98" i="3"/>
  <c r="AN98" i="3" s="1"/>
  <c r="O96" i="3"/>
  <c r="M98" i="3"/>
  <c r="P97" i="3"/>
  <c r="Q97" i="3" s="1"/>
  <c r="R99" i="3"/>
  <c r="U99" i="3" s="1"/>
  <c r="V99" i="3" s="1"/>
  <c r="S98" i="3"/>
  <c r="T98" i="3" s="1"/>
  <c r="O96" i="2"/>
  <c r="N97" i="2"/>
  <c r="P96" i="2"/>
  <c r="Q96" i="2" s="1"/>
  <c r="G222" i="2"/>
  <c r="F223" i="2"/>
  <c r="H222" i="2"/>
  <c r="I222" i="2" s="1"/>
  <c r="AM96" i="2"/>
  <c r="AL97" i="2"/>
  <c r="AN97" i="2" s="1"/>
  <c r="AO97" i="2" s="1"/>
  <c r="R97" i="2"/>
  <c r="T97" i="2" s="1"/>
  <c r="U97" i="2" s="1"/>
  <c r="S96" i="2"/>
  <c r="AE96" i="2"/>
  <c r="AD97" i="2"/>
  <c r="AF97" i="2" s="1"/>
  <c r="AG97" i="2" s="1"/>
  <c r="AH97" i="2"/>
  <c r="AJ97" i="2" s="1"/>
  <c r="AK97" i="2" s="1"/>
  <c r="AI96" i="2"/>
  <c r="AP97" i="2"/>
  <c r="AR97" i="2" s="1"/>
  <c r="AS97" i="2" s="1"/>
  <c r="AQ96" i="2"/>
  <c r="J98" i="2"/>
  <c r="L98" i="2" s="1"/>
  <c r="M98" i="2" s="1"/>
  <c r="K97" i="2"/>
  <c r="O97" i="3" l="1"/>
  <c r="S99" i="3"/>
  <c r="T99" i="3" s="1"/>
  <c r="R100" i="3"/>
  <c r="U100" i="3" s="1"/>
  <c r="V100" i="3" s="1"/>
  <c r="M99" i="3"/>
  <c r="P98" i="3"/>
  <c r="Q98" i="3" s="1"/>
  <c r="AM99" i="3"/>
  <c r="AN99" i="3" s="1"/>
  <c r="AL100" i="3"/>
  <c r="AO100" i="3" s="1"/>
  <c r="AP100" i="3" s="1"/>
  <c r="AW98" i="3"/>
  <c r="AX98" i="3" s="1"/>
  <c r="AV99" i="3"/>
  <c r="AY99" i="3" s="1"/>
  <c r="AZ99" i="3" s="1"/>
  <c r="X98" i="3"/>
  <c r="Y98" i="3" s="1"/>
  <c r="W99" i="3"/>
  <c r="Z99" i="3" s="1"/>
  <c r="AA99" i="3" s="1"/>
  <c r="N98" i="3"/>
  <c r="N99" i="3" s="1"/>
  <c r="BA100" i="3"/>
  <c r="BD100" i="3" s="1"/>
  <c r="BE100" i="3" s="1"/>
  <c r="BB99" i="3"/>
  <c r="BC99" i="3" s="1"/>
  <c r="AC99" i="3"/>
  <c r="AD99" i="3" s="1"/>
  <c r="AB100" i="3"/>
  <c r="AE100" i="3" s="1"/>
  <c r="AF100" i="3" s="1"/>
  <c r="AR99" i="3"/>
  <c r="AS99" i="3" s="1"/>
  <c r="AQ100" i="3"/>
  <c r="AT100" i="3" s="1"/>
  <c r="AU100" i="3" s="1"/>
  <c r="AG100" i="3"/>
  <c r="AJ100" i="3" s="1"/>
  <c r="AK100" i="3" s="1"/>
  <c r="AH99" i="3"/>
  <c r="AI99" i="3" s="1"/>
  <c r="O97" i="2"/>
  <c r="N98" i="2"/>
  <c r="P97" i="2"/>
  <c r="Q97" i="2" s="1"/>
  <c r="F224" i="2"/>
  <c r="H223" i="2"/>
  <c r="I223" i="2" s="1"/>
  <c r="G223" i="2"/>
  <c r="AP98" i="2"/>
  <c r="AR98" i="2" s="1"/>
  <c r="AS98" i="2" s="1"/>
  <c r="AQ97" i="2"/>
  <c r="AI97" i="2"/>
  <c r="AH98" i="2"/>
  <c r="AJ98" i="2" s="1"/>
  <c r="AK98" i="2" s="1"/>
  <c r="R98" i="2"/>
  <c r="T98" i="2" s="1"/>
  <c r="U98" i="2" s="1"/>
  <c r="S97" i="2"/>
  <c r="AE97" i="2"/>
  <c r="AD98" i="2"/>
  <c r="AF98" i="2" s="1"/>
  <c r="AG98" i="2" s="1"/>
  <c r="AM97" i="2"/>
  <c r="AL98" i="2"/>
  <c r="AN98" i="2" s="1"/>
  <c r="AO98" i="2" s="1"/>
  <c r="K98" i="2"/>
  <c r="J99" i="2"/>
  <c r="L99" i="2" s="1"/>
  <c r="M99" i="2" s="1"/>
  <c r="O98" i="3" l="1"/>
  <c r="O99" i="3" s="1"/>
  <c r="AB101" i="3"/>
  <c r="AE101" i="3" s="1"/>
  <c r="AF101" i="3" s="1"/>
  <c r="AC100" i="3"/>
  <c r="AD100" i="3" s="1"/>
  <c r="AW99" i="3"/>
  <c r="AX99" i="3" s="1"/>
  <c r="AV100" i="3"/>
  <c r="AY100" i="3" s="1"/>
  <c r="AZ100" i="3" s="1"/>
  <c r="M100" i="3"/>
  <c r="N100" i="3" s="1"/>
  <c r="P99" i="3"/>
  <c r="Q99" i="3" s="1"/>
  <c r="AH100" i="3"/>
  <c r="AI100" i="3" s="1"/>
  <c r="AG101" i="3"/>
  <c r="AJ101" i="3" s="1"/>
  <c r="AK101" i="3" s="1"/>
  <c r="X99" i="3"/>
  <c r="Y99" i="3" s="1"/>
  <c r="W100" i="3"/>
  <c r="Z100" i="3" s="1"/>
  <c r="AA100" i="3" s="1"/>
  <c r="AM100" i="3"/>
  <c r="AN100" i="3" s="1"/>
  <c r="AL101" i="3"/>
  <c r="AO101" i="3" s="1"/>
  <c r="AP101" i="3" s="1"/>
  <c r="S100" i="3"/>
  <c r="T100" i="3" s="1"/>
  <c r="R101" i="3"/>
  <c r="U101" i="3" s="1"/>
  <c r="V101" i="3" s="1"/>
  <c r="AQ101" i="3"/>
  <c r="AT101" i="3" s="1"/>
  <c r="AU101" i="3" s="1"/>
  <c r="AR100" i="3"/>
  <c r="AS100" i="3" s="1"/>
  <c r="BA101" i="3"/>
  <c r="BD101" i="3" s="1"/>
  <c r="BE101" i="3" s="1"/>
  <c r="BB100" i="3"/>
  <c r="BC100" i="3" s="1"/>
  <c r="N99" i="2"/>
  <c r="P98" i="2"/>
  <c r="Q98" i="2" s="1"/>
  <c r="O98" i="2"/>
  <c r="G224" i="2"/>
  <c r="F225" i="2"/>
  <c r="H224" i="2"/>
  <c r="I224" i="2" s="1"/>
  <c r="S98" i="2"/>
  <c r="R99" i="2"/>
  <c r="T99" i="2" s="1"/>
  <c r="U99" i="2" s="1"/>
  <c r="AE98" i="2"/>
  <c r="AD99" i="2"/>
  <c r="AF99" i="2" s="1"/>
  <c r="AG99" i="2" s="1"/>
  <c r="AH99" i="2"/>
  <c r="AJ99" i="2" s="1"/>
  <c r="AK99" i="2" s="1"/>
  <c r="AI98" i="2"/>
  <c r="AM98" i="2"/>
  <c r="AL99" i="2"/>
  <c r="AN99" i="2" s="1"/>
  <c r="AO99" i="2" s="1"/>
  <c r="AP99" i="2"/>
  <c r="AR99" i="2" s="1"/>
  <c r="AS99" i="2" s="1"/>
  <c r="AQ98" i="2"/>
  <c r="J100" i="2"/>
  <c r="L100" i="2" s="1"/>
  <c r="M100" i="2" s="1"/>
  <c r="K99" i="2"/>
  <c r="O100" i="3" l="1"/>
  <c r="AL102" i="3"/>
  <c r="AO102" i="3" s="1"/>
  <c r="AP102" i="3" s="1"/>
  <c r="AM101" i="3"/>
  <c r="AN101" i="3" s="1"/>
  <c r="AH101" i="3"/>
  <c r="AI101" i="3" s="1"/>
  <c r="AG102" i="3"/>
  <c r="AJ102" i="3" s="1"/>
  <c r="AK102" i="3" s="1"/>
  <c r="BA102" i="3"/>
  <c r="BD102" i="3" s="1"/>
  <c r="BE102" i="3" s="1"/>
  <c r="BB101" i="3"/>
  <c r="BC101" i="3" s="1"/>
  <c r="AR101" i="3"/>
  <c r="AS101" i="3" s="1"/>
  <c r="AQ102" i="3"/>
  <c r="AT102" i="3" s="1"/>
  <c r="AU102" i="3" s="1"/>
  <c r="R102" i="3"/>
  <c r="U102" i="3" s="1"/>
  <c r="V102" i="3" s="1"/>
  <c r="S101" i="3"/>
  <c r="T101" i="3" s="1"/>
  <c r="W101" i="3"/>
  <c r="Z101" i="3" s="1"/>
  <c r="AA101" i="3" s="1"/>
  <c r="X100" i="3"/>
  <c r="Y100" i="3" s="1"/>
  <c r="M101" i="3"/>
  <c r="P100" i="3"/>
  <c r="Q100" i="3" s="1"/>
  <c r="AV101" i="3"/>
  <c r="AY101" i="3" s="1"/>
  <c r="AZ101" i="3" s="1"/>
  <c r="AW100" i="3"/>
  <c r="AX100" i="3" s="1"/>
  <c r="AB102" i="3"/>
  <c r="AE102" i="3" s="1"/>
  <c r="AF102" i="3" s="1"/>
  <c r="AC101" i="3"/>
  <c r="AD101" i="3" s="1"/>
  <c r="O99" i="2"/>
  <c r="N100" i="2"/>
  <c r="P99" i="2"/>
  <c r="Q99" i="2" s="1"/>
  <c r="F226" i="2"/>
  <c r="H225" i="2"/>
  <c r="I225" i="2" s="1"/>
  <c r="G225" i="2"/>
  <c r="AE99" i="2"/>
  <c r="AD100" i="2"/>
  <c r="AF100" i="2" s="1"/>
  <c r="AG100" i="2" s="1"/>
  <c r="AM99" i="2"/>
  <c r="AL100" i="2"/>
  <c r="AN100" i="2" s="1"/>
  <c r="AO100" i="2" s="1"/>
  <c r="S99" i="2"/>
  <c r="R100" i="2"/>
  <c r="T100" i="2" s="1"/>
  <c r="U100" i="2" s="1"/>
  <c r="AP100" i="2"/>
  <c r="AR100" i="2" s="1"/>
  <c r="AS100" i="2" s="1"/>
  <c r="AQ99" i="2"/>
  <c r="AH100" i="2"/>
  <c r="AJ100" i="2" s="1"/>
  <c r="AK100" i="2" s="1"/>
  <c r="AI99" i="2"/>
  <c r="K100" i="2"/>
  <c r="J101" i="2"/>
  <c r="L101" i="2" s="1"/>
  <c r="M101" i="2" s="1"/>
  <c r="X101" i="3" l="1"/>
  <c r="Y101" i="3" s="1"/>
  <c r="W102" i="3"/>
  <c r="Z102" i="3" s="1"/>
  <c r="AA102" i="3" s="1"/>
  <c r="AH102" i="3"/>
  <c r="AI102" i="3" s="1"/>
  <c r="AG103" i="3"/>
  <c r="AJ103" i="3" s="1"/>
  <c r="AK103" i="3" s="1"/>
  <c r="AB103" i="3"/>
  <c r="AE103" i="3" s="1"/>
  <c r="AF103" i="3" s="1"/>
  <c r="AC102" i="3"/>
  <c r="AD102" i="3" s="1"/>
  <c r="M102" i="3"/>
  <c r="P101" i="3"/>
  <c r="Q101" i="3" s="1"/>
  <c r="R103" i="3"/>
  <c r="U103" i="3" s="1"/>
  <c r="V103" i="3" s="1"/>
  <c r="S102" i="3"/>
  <c r="T102" i="3" s="1"/>
  <c r="BA103" i="3"/>
  <c r="BD103" i="3" s="1"/>
  <c r="BE103" i="3" s="1"/>
  <c r="BB102" i="3"/>
  <c r="BC102" i="3" s="1"/>
  <c r="AV102" i="3"/>
  <c r="AY102" i="3" s="1"/>
  <c r="AZ102" i="3" s="1"/>
  <c r="AW101" i="3"/>
  <c r="AX101" i="3" s="1"/>
  <c r="AQ103" i="3"/>
  <c r="AT103" i="3" s="1"/>
  <c r="AU103" i="3" s="1"/>
  <c r="AR102" i="3"/>
  <c r="AS102" i="3" s="1"/>
  <c r="AL103" i="3"/>
  <c r="AO103" i="3" s="1"/>
  <c r="AP103" i="3" s="1"/>
  <c r="AM102" i="3"/>
  <c r="AN102" i="3" s="1"/>
  <c r="N101" i="3"/>
  <c r="N101" i="2"/>
  <c r="P100" i="2"/>
  <c r="Q100" i="2" s="1"/>
  <c r="O100" i="2"/>
  <c r="G226" i="2"/>
  <c r="F227" i="2"/>
  <c r="H226" i="2"/>
  <c r="I226" i="2" s="1"/>
  <c r="AM100" i="2"/>
  <c r="AL101" i="2"/>
  <c r="AN101" i="2" s="1"/>
  <c r="AO101" i="2" s="1"/>
  <c r="AQ100" i="2"/>
  <c r="AP101" i="2"/>
  <c r="AR101" i="2" s="1"/>
  <c r="AS101" i="2" s="1"/>
  <c r="R101" i="2"/>
  <c r="T101" i="2" s="1"/>
  <c r="U101" i="2" s="1"/>
  <c r="S100" i="2"/>
  <c r="AD101" i="2"/>
  <c r="AF101" i="2" s="1"/>
  <c r="AG101" i="2" s="1"/>
  <c r="AE100" i="2"/>
  <c r="AH101" i="2"/>
  <c r="AJ101" i="2" s="1"/>
  <c r="AK101" i="2" s="1"/>
  <c r="AI100" i="2"/>
  <c r="J102" i="2"/>
  <c r="L102" i="2" s="1"/>
  <c r="M102" i="2" s="1"/>
  <c r="K101" i="2"/>
  <c r="N102" i="3" l="1"/>
  <c r="BA104" i="3"/>
  <c r="BD104" i="3" s="1"/>
  <c r="BE104" i="3" s="1"/>
  <c r="BB103" i="3"/>
  <c r="BC103" i="3" s="1"/>
  <c r="AC103" i="3"/>
  <c r="AD103" i="3" s="1"/>
  <c r="AB104" i="3"/>
  <c r="AE104" i="3" s="1"/>
  <c r="AF104" i="3" s="1"/>
  <c r="AH103" i="3"/>
  <c r="AI103" i="3" s="1"/>
  <c r="AG104" i="3"/>
  <c r="AJ104" i="3" s="1"/>
  <c r="AK104" i="3" s="1"/>
  <c r="AQ104" i="3"/>
  <c r="AT104" i="3" s="1"/>
  <c r="AU104" i="3" s="1"/>
  <c r="AR103" i="3"/>
  <c r="AS103" i="3" s="1"/>
  <c r="O101" i="3"/>
  <c r="S103" i="3"/>
  <c r="T103" i="3" s="1"/>
  <c r="R104" i="3"/>
  <c r="U104" i="3" s="1"/>
  <c r="V104" i="3" s="1"/>
  <c r="M103" i="3"/>
  <c r="P102" i="3"/>
  <c r="Q102" i="3" s="1"/>
  <c r="AM103" i="3"/>
  <c r="AN103" i="3" s="1"/>
  <c r="AL104" i="3"/>
  <c r="AO104" i="3" s="1"/>
  <c r="AP104" i="3" s="1"/>
  <c r="W103" i="3"/>
  <c r="Z103" i="3" s="1"/>
  <c r="AA103" i="3" s="1"/>
  <c r="X102" i="3"/>
  <c r="Y102" i="3" s="1"/>
  <c r="AW102" i="3"/>
  <c r="AX102" i="3" s="1"/>
  <c r="AV103" i="3"/>
  <c r="AY103" i="3" s="1"/>
  <c r="AZ103" i="3" s="1"/>
  <c r="O101" i="2"/>
  <c r="N102" i="2"/>
  <c r="P101" i="2"/>
  <c r="Q101" i="2" s="1"/>
  <c r="F228" i="2"/>
  <c r="H227" i="2"/>
  <c r="I227" i="2" s="1"/>
  <c r="G227" i="2"/>
  <c r="AP102" i="2"/>
  <c r="AR102" i="2" s="1"/>
  <c r="AS102" i="2" s="1"/>
  <c r="AQ101" i="2"/>
  <c r="AE101" i="2"/>
  <c r="AD102" i="2"/>
  <c r="AF102" i="2" s="1"/>
  <c r="AG102" i="2" s="1"/>
  <c r="AM101" i="2"/>
  <c r="AL102" i="2"/>
  <c r="AN102" i="2" s="1"/>
  <c r="AO102" i="2" s="1"/>
  <c r="AI101" i="2"/>
  <c r="AH102" i="2"/>
  <c r="AJ102" i="2" s="1"/>
  <c r="AK102" i="2" s="1"/>
  <c r="R102" i="2"/>
  <c r="T102" i="2" s="1"/>
  <c r="U102" i="2" s="1"/>
  <c r="S101" i="2"/>
  <c r="K102" i="2"/>
  <c r="J103" i="2"/>
  <c r="L103" i="2" s="1"/>
  <c r="M103" i="2" s="1"/>
  <c r="O102" i="3" l="1"/>
  <c r="AW103" i="3"/>
  <c r="AX103" i="3" s="1"/>
  <c r="AV104" i="3"/>
  <c r="AY104" i="3" s="1"/>
  <c r="AZ104" i="3" s="1"/>
  <c r="AM104" i="3"/>
  <c r="AN104" i="3" s="1"/>
  <c r="AL105" i="3"/>
  <c r="AO105" i="3" s="1"/>
  <c r="AP105" i="3" s="1"/>
  <c r="S104" i="3"/>
  <c r="T104" i="3" s="1"/>
  <c r="R105" i="3"/>
  <c r="U105" i="3" s="1"/>
  <c r="V105" i="3" s="1"/>
  <c r="AQ105" i="3"/>
  <c r="AT105" i="3" s="1"/>
  <c r="AU105" i="3" s="1"/>
  <c r="AR104" i="3"/>
  <c r="AS104" i="3" s="1"/>
  <c r="AC104" i="3"/>
  <c r="AD104" i="3" s="1"/>
  <c r="AB105" i="3"/>
  <c r="AE105" i="3" s="1"/>
  <c r="AF105" i="3" s="1"/>
  <c r="AG105" i="3"/>
  <c r="AJ105" i="3" s="1"/>
  <c r="AK105" i="3" s="1"/>
  <c r="AH104" i="3"/>
  <c r="AI104" i="3" s="1"/>
  <c r="X103" i="3"/>
  <c r="Y103" i="3" s="1"/>
  <c r="W104" i="3"/>
  <c r="Z104" i="3" s="1"/>
  <c r="AA104" i="3" s="1"/>
  <c r="M104" i="3"/>
  <c r="P103" i="3"/>
  <c r="Q103" i="3" s="1"/>
  <c r="N103" i="3"/>
  <c r="BA105" i="3"/>
  <c r="BD105" i="3" s="1"/>
  <c r="BE105" i="3" s="1"/>
  <c r="BB104" i="3"/>
  <c r="BC104" i="3" s="1"/>
  <c r="N103" i="2"/>
  <c r="P102" i="2"/>
  <c r="Q102" i="2" s="1"/>
  <c r="O102" i="2"/>
  <c r="G228" i="2"/>
  <c r="F229" i="2"/>
  <c r="H228" i="2"/>
  <c r="I228" i="2" s="1"/>
  <c r="R103" i="2"/>
  <c r="T103" i="2" s="1"/>
  <c r="U103" i="2" s="1"/>
  <c r="S102" i="2"/>
  <c r="AH103" i="2"/>
  <c r="AJ103" i="2" s="1"/>
  <c r="AK103" i="2" s="1"/>
  <c r="AI102" i="2"/>
  <c r="AD103" i="2"/>
  <c r="AF103" i="2" s="1"/>
  <c r="AG103" i="2" s="1"/>
  <c r="AE102" i="2"/>
  <c r="AL103" i="2"/>
  <c r="AN103" i="2" s="1"/>
  <c r="AO103" i="2" s="1"/>
  <c r="AM102" i="2"/>
  <c r="AP103" i="2"/>
  <c r="AR103" i="2" s="1"/>
  <c r="AS103" i="2" s="1"/>
  <c r="AQ102" i="2"/>
  <c r="J104" i="2"/>
  <c r="L104" i="2" s="1"/>
  <c r="M104" i="2" s="1"/>
  <c r="K103" i="2"/>
  <c r="N104" i="3" l="1"/>
  <c r="O103" i="3"/>
  <c r="M105" i="3"/>
  <c r="P104" i="3"/>
  <c r="Q104" i="3" s="1"/>
  <c r="AB106" i="3"/>
  <c r="AE106" i="3" s="1"/>
  <c r="AF106" i="3" s="1"/>
  <c r="AC105" i="3"/>
  <c r="AD105" i="3" s="1"/>
  <c r="R106" i="3"/>
  <c r="U106" i="3" s="1"/>
  <c r="V106" i="3" s="1"/>
  <c r="S105" i="3"/>
  <c r="T105" i="3" s="1"/>
  <c r="AL106" i="3"/>
  <c r="AO106" i="3" s="1"/>
  <c r="AP106" i="3" s="1"/>
  <c r="AM105" i="3"/>
  <c r="AN105" i="3" s="1"/>
  <c r="BA106" i="3"/>
  <c r="BD106" i="3" s="1"/>
  <c r="BE106" i="3" s="1"/>
  <c r="BB105" i="3"/>
  <c r="BC105" i="3" s="1"/>
  <c r="X104" i="3"/>
  <c r="Y104" i="3" s="1"/>
  <c r="W105" i="3"/>
  <c r="Z105" i="3" s="1"/>
  <c r="AA105" i="3" s="1"/>
  <c r="AH105" i="3"/>
  <c r="AI105" i="3" s="1"/>
  <c r="AG106" i="3"/>
  <c r="AJ106" i="3" s="1"/>
  <c r="AK106" i="3" s="1"/>
  <c r="AV105" i="3"/>
  <c r="AY105" i="3" s="1"/>
  <c r="AZ105" i="3" s="1"/>
  <c r="AW104" i="3"/>
  <c r="AX104" i="3" s="1"/>
  <c r="AR105" i="3"/>
  <c r="AS105" i="3" s="1"/>
  <c r="AQ106" i="3"/>
  <c r="AT106" i="3" s="1"/>
  <c r="AU106" i="3" s="1"/>
  <c r="O103" i="2"/>
  <c r="N104" i="2"/>
  <c r="P103" i="2"/>
  <c r="Q103" i="2" s="1"/>
  <c r="F230" i="2"/>
  <c r="H229" i="2"/>
  <c r="I229" i="2" s="1"/>
  <c r="G229" i="2"/>
  <c r="AM103" i="2"/>
  <c r="AL104" i="2"/>
  <c r="AN104" i="2" s="1"/>
  <c r="AO104" i="2" s="1"/>
  <c r="AH104" i="2"/>
  <c r="AJ104" i="2" s="1"/>
  <c r="AK104" i="2" s="1"/>
  <c r="AI103" i="2"/>
  <c r="AP104" i="2"/>
  <c r="AR104" i="2" s="1"/>
  <c r="AS104" i="2" s="1"/>
  <c r="AQ103" i="2"/>
  <c r="AD104" i="2"/>
  <c r="AF104" i="2" s="1"/>
  <c r="AG104" i="2" s="1"/>
  <c r="AE103" i="2"/>
  <c r="S103" i="2"/>
  <c r="R104" i="2"/>
  <c r="T104" i="2" s="1"/>
  <c r="U104" i="2" s="1"/>
  <c r="K104" i="2"/>
  <c r="J105" i="2"/>
  <c r="L105" i="2" s="1"/>
  <c r="M105" i="2" s="1"/>
  <c r="N105" i="3" l="1"/>
  <c r="O104" i="3"/>
  <c r="AH106" i="3"/>
  <c r="AI106" i="3" s="1"/>
  <c r="AG107" i="3"/>
  <c r="AJ107" i="3" s="1"/>
  <c r="AK107" i="3" s="1"/>
  <c r="BA107" i="3"/>
  <c r="BD107" i="3" s="1"/>
  <c r="BE107" i="3" s="1"/>
  <c r="BB106" i="3"/>
  <c r="BC106" i="3" s="1"/>
  <c r="R107" i="3"/>
  <c r="U107" i="3" s="1"/>
  <c r="V107" i="3" s="1"/>
  <c r="S106" i="3"/>
  <c r="T106" i="3" s="1"/>
  <c r="M106" i="3"/>
  <c r="P105" i="3"/>
  <c r="Q105" i="3" s="1"/>
  <c r="AQ107" i="3"/>
  <c r="AT107" i="3" s="1"/>
  <c r="AU107" i="3" s="1"/>
  <c r="AR106" i="3"/>
  <c r="AS106" i="3" s="1"/>
  <c r="X105" i="3"/>
  <c r="Y105" i="3" s="1"/>
  <c r="W106" i="3"/>
  <c r="Z106" i="3" s="1"/>
  <c r="AA106" i="3" s="1"/>
  <c r="AV106" i="3"/>
  <c r="AY106" i="3" s="1"/>
  <c r="AZ106" i="3" s="1"/>
  <c r="AW105" i="3"/>
  <c r="AX105" i="3" s="1"/>
  <c r="AL107" i="3"/>
  <c r="AO107" i="3" s="1"/>
  <c r="AP107" i="3" s="1"/>
  <c r="AM106" i="3"/>
  <c r="AN106" i="3" s="1"/>
  <c r="AB107" i="3"/>
  <c r="AE107" i="3" s="1"/>
  <c r="AF107" i="3" s="1"/>
  <c r="AC106" i="3"/>
  <c r="AD106" i="3" s="1"/>
  <c r="O104" i="2"/>
  <c r="N105" i="2"/>
  <c r="O105" i="2" s="1"/>
  <c r="P104" i="2"/>
  <c r="Q104" i="2" s="1"/>
  <c r="G230" i="2"/>
  <c r="F231" i="2"/>
  <c r="H230" i="2"/>
  <c r="I230" i="2" s="1"/>
  <c r="AH105" i="2"/>
  <c r="AJ105" i="2" s="1"/>
  <c r="AK105" i="2" s="1"/>
  <c r="AI104" i="2"/>
  <c r="AD105" i="2"/>
  <c r="AF105" i="2" s="1"/>
  <c r="AG105" i="2" s="1"/>
  <c r="AE104" i="2"/>
  <c r="S104" i="2"/>
  <c r="R105" i="2"/>
  <c r="T105" i="2" s="1"/>
  <c r="U105" i="2" s="1"/>
  <c r="AL105" i="2"/>
  <c r="AN105" i="2" s="1"/>
  <c r="AO105" i="2" s="1"/>
  <c r="AM104" i="2"/>
  <c r="AP105" i="2"/>
  <c r="AR105" i="2" s="1"/>
  <c r="AS105" i="2" s="1"/>
  <c r="AQ104" i="2"/>
  <c r="J106" i="2"/>
  <c r="L106" i="2" s="1"/>
  <c r="M106" i="2" s="1"/>
  <c r="K105" i="2"/>
  <c r="O105" i="3" l="1"/>
  <c r="AL108" i="3"/>
  <c r="AO108" i="3" s="1"/>
  <c r="AP108" i="3" s="1"/>
  <c r="AM107" i="3"/>
  <c r="AN107" i="3" s="1"/>
  <c r="W107" i="3"/>
  <c r="Z107" i="3" s="1"/>
  <c r="AA107" i="3" s="1"/>
  <c r="X106" i="3"/>
  <c r="Y106" i="3" s="1"/>
  <c r="M107" i="3"/>
  <c r="P106" i="3"/>
  <c r="Q106" i="3" s="1"/>
  <c r="BA108" i="3"/>
  <c r="BD108" i="3" s="1"/>
  <c r="BE108" i="3" s="1"/>
  <c r="BB107" i="3"/>
  <c r="BC107" i="3" s="1"/>
  <c r="AB108" i="3"/>
  <c r="AE108" i="3" s="1"/>
  <c r="AF108" i="3" s="1"/>
  <c r="AC107" i="3"/>
  <c r="AD107" i="3" s="1"/>
  <c r="AV107" i="3"/>
  <c r="AY107" i="3" s="1"/>
  <c r="AZ107" i="3" s="1"/>
  <c r="AW106" i="3"/>
  <c r="AX106" i="3" s="1"/>
  <c r="N106" i="3"/>
  <c r="AH107" i="3"/>
  <c r="AI107" i="3" s="1"/>
  <c r="AG108" i="3"/>
  <c r="AJ108" i="3" s="1"/>
  <c r="AK108" i="3" s="1"/>
  <c r="AQ108" i="3"/>
  <c r="AT108" i="3" s="1"/>
  <c r="AU108" i="3" s="1"/>
  <c r="AR107" i="3"/>
  <c r="AS107" i="3" s="1"/>
  <c r="S107" i="3"/>
  <c r="T107" i="3" s="1"/>
  <c r="R108" i="3"/>
  <c r="U108" i="3" s="1"/>
  <c r="V108" i="3" s="1"/>
  <c r="N106" i="2"/>
  <c r="O106" i="2" s="1"/>
  <c r="P105" i="2"/>
  <c r="Q105" i="2" s="1"/>
  <c r="F232" i="2"/>
  <c r="H231" i="2"/>
  <c r="I231" i="2" s="1"/>
  <c r="G231" i="2"/>
  <c r="AM105" i="2"/>
  <c r="AL106" i="2"/>
  <c r="AN106" i="2" s="1"/>
  <c r="AO106" i="2" s="1"/>
  <c r="AE105" i="2"/>
  <c r="AD106" i="2"/>
  <c r="AF106" i="2" s="1"/>
  <c r="AG106" i="2" s="1"/>
  <c r="S105" i="2"/>
  <c r="R106" i="2"/>
  <c r="T106" i="2" s="1"/>
  <c r="U106" i="2" s="1"/>
  <c r="AP106" i="2"/>
  <c r="AR106" i="2" s="1"/>
  <c r="AS106" i="2" s="1"/>
  <c r="AQ105" i="2"/>
  <c r="AH106" i="2"/>
  <c r="AJ106" i="2" s="1"/>
  <c r="AK106" i="2" s="1"/>
  <c r="AI105" i="2"/>
  <c r="K106" i="2"/>
  <c r="J107" i="2"/>
  <c r="L107" i="2" s="1"/>
  <c r="M107" i="2" s="1"/>
  <c r="N107" i="3" l="1"/>
  <c r="AQ109" i="3"/>
  <c r="AT109" i="3" s="1"/>
  <c r="AU109" i="3" s="1"/>
  <c r="AR108" i="3"/>
  <c r="AS108" i="3" s="1"/>
  <c r="S108" i="3"/>
  <c r="T108" i="3" s="1"/>
  <c r="R109" i="3"/>
  <c r="U109" i="3" s="1"/>
  <c r="V109" i="3" s="1"/>
  <c r="O106" i="3"/>
  <c r="M108" i="3"/>
  <c r="P107" i="3"/>
  <c r="Q107" i="3" s="1"/>
  <c r="X107" i="3"/>
  <c r="Y107" i="3" s="1"/>
  <c r="W108" i="3"/>
  <c r="Z108" i="3" s="1"/>
  <c r="AA108" i="3" s="1"/>
  <c r="AG109" i="3"/>
  <c r="AJ109" i="3" s="1"/>
  <c r="AK109" i="3" s="1"/>
  <c r="AH108" i="3"/>
  <c r="AI108" i="3" s="1"/>
  <c r="AV108" i="3"/>
  <c r="AY108" i="3" s="1"/>
  <c r="AZ108" i="3" s="1"/>
  <c r="AW107" i="3"/>
  <c r="AX107" i="3" s="1"/>
  <c r="BA109" i="3"/>
  <c r="BD109" i="3" s="1"/>
  <c r="BE109" i="3" s="1"/>
  <c r="BB108" i="3"/>
  <c r="BC108" i="3" s="1"/>
  <c r="AM108" i="3"/>
  <c r="AN108" i="3" s="1"/>
  <c r="AL109" i="3"/>
  <c r="AO109" i="3" s="1"/>
  <c r="AP109" i="3" s="1"/>
  <c r="AC108" i="3"/>
  <c r="AD108" i="3" s="1"/>
  <c r="AB109" i="3"/>
  <c r="AE109" i="3" s="1"/>
  <c r="AF109" i="3" s="1"/>
  <c r="N107" i="2"/>
  <c r="O107" i="2" s="1"/>
  <c r="P106" i="2"/>
  <c r="Q106" i="2" s="1"/>
  <c r="G232" i="2"/>
  <c r="F233" i="2"/>
  <c r="H232" i="2"/>
  <c r="I232" i="2" s="1"/>
  <c r="AD107" i="2"/>
  <c r="AF107" i="2" s="1"/>
  <c r="AG107" i="2" s="1"/>
  <c r="AE106" i="2"/>
  <c r="AP107" i="2"/>
  <c r="AR107" i="2" s="1"/>
  <c r="AS107" i="2" s="1"/>
  <c r="AQ106" i="2"/>
  <c r="S106" i="2"/>
  <c r="R107" i="2"/>
  <c r="T107" i="2" s="1"/>
  <c r="U107" i="2" s="1"/>
  <c r="AL107" i="2"/>
  <c r="AN107" i="2" s="1"/>
  <c r="AO107" i="2" s="1"/>
  <c r="AM106" i="2"/>
  <c r="AH107" i="2"/>
  <c r="AJ107" i="2" s="1"/>
  <c r="AK107" i="2" s="1"/>
  <c r="AI106" i="2"/>
  <c r="K107" i="2"/>
  <c r="J108" i="2"/>
  <c r="L108" i="2" s="1"/>
  <c r="M108" i="2" s="1"/>
  <c r="O107" i="3" l="1"/>
  <c r="AH109" i="3"/>
  <c r="AI109" i="3" s="1"/>
  <c r="AG110" i="3"/>
  <c r="AJ110" i="3" s="1"/>
  <c r="AK110" i="3" s="1"/>
  <c r="M109" i="3"/>
  <c r="P108" i="3"/>
  <c r="Q108" i="3" s="1"/>
  <c r="W109" i="3"/>
  <c r="Z109" i="3" s="1"/>
  <c r="AA109" i="3" s="1"/>
  <c r="X108" i="3"/>
  <c r="Y108" i="3" s="1"/>
  <c r="AL110" i="3"/>
  <c r="AO110" i="3" s="1"/>
  <c r="AP110" i="3" s="1"/>
  <c r="AM109" i="3"/>
  <c r="AN109" i="3" s="1"/>
  <c r="S109" i="3"/>
  <c r="T109" i="3" s="1"/>
  <c r="R110" i="3"/>
  <c r="U110" i="3" s="1"/>
  <c r="V110" i="3" s="1"/>
  <c r="AB110" i="3"/>
  <c r="AE110" i="3" s="1"/>
  <c r="AF110" i="3" s="1"/>
  <c r="AC109" i="3"/>
  <c r="AD109" i="3" s="1"/>
  <c r="BA110" i="3"/>
  <c r="BD110" i="3" s="1"/>
  <c r="BE110" i="3" s="1"/>
  <c r="BB109" i="3"/>
  <c r="BC109" i="3" s="1"/>
  <c r="N108" i="3"/>
  <c r="AV109" i="3"/>
  <c r="AY109" i="3" s="1"/>
  <c r="AZ109" i="3" s="1"/>
  <c r="AW108" i="3"/>
  <c r="AX108" i="3" s="1"/>
  <c r="AQ110" i="3"/>
  <c r="AT110" i="3" s="1"/>
  <c r="AU110" i="3" s="1"/>
  <c r="AR109" i="3"/>
  <c r="AS109" i="3" s="1"/>
  <c r="N108" i="2"/>
  <c r="P107" i="2"/>
  <c r="Q107" i="2" s="1"/>
  <c r="G233" i="2"/>
  <c r="F234" i="2"/>
  <c r="H233" i="2"/>
  <c r="I233" i="2" s="1"/>
  <c r="AP108" i="2"/>
  <c r="AR108" i="2" s="1"/>
  <c r="AS108" i="2" s="1"/>
  <c r="AQ107" i="2"/>
  <c r="AL108" i="2"/>
  <c r="AN108" i="2" s="1"/>
  <c r="AO108" i="2" s="1"/>
  <c r="AM107" i="2"/>
  <c r="S107" i="2"/>
  <c r="R108" i="2"/>
  <c r="T108" i="2" s="1"/>
  <c r="U108" i="2" s="1"/>
  <c r="AI107" i="2"/>
  <c r="AH108" i="2"/>
  <c r="AJ108" i="2" s="1"/>
  <c r="AK108" i="2" s="1"/>
  <c r="AE107" i="2"/>
  <c r="AD108" i="2"/>
  <c r="AF108" i="2" s="1"/>
  <c r="AG108" i="2" s="1"/>
  <c r="K108" i="2"/>
  <c r="J109" i="2"/>
  <c r="L109" i="2" s="1"/>
  <c r="M109" i="2" s="1"/>
  <c r="N109" i="3" l="1"/>
  <c r="O108" i="3"/>
  <c r="AR110" i="3"/>
  <c r="AS110" i="3" s="1"/>
  <c r="AQ111" i="3"/>
  <c r="AT111" i="3" s="1"/>
  <c r="AU111" i="3" s="1"/>
  <c r="BA111" i="3"/>
  <c r="BD111" i="3" s="1"/>
  <c r="BE111" i="3" s="1"/>
  <c r="BB110" i="3"/>
  <c r="BC110" i="3" s="1"/>
  <c r="AG111" i="3"/>
  <c r="AJ111" i="3" s="1"/>
  <c r="AK111" i="3" s="1"/>
  <c r="AH110" i="3"/>
  <c r="AI110" i="3" s="1"/>
  <c r="X109" i="3"/>
  <c r="Y109" i="3" s="1"/>
  <c r="W110" i="3"/>
  <c r="Z110" i="3" s="1"/>
  <c r="AA110" i="3" s="1"/>
  <c r="AV110" i="3"/>
  <c r="AY110" i="3" s="1"/>
  <c r="AZ110" i="3" s="1"/>
  <c r="AW109" i="3"/>
  <c r="AX109" i="3" s="1"/>
  <c r="R111" i="3"/>
  <c r="U111" i="3" s="1"/>
  <c r="V111" i="3" s="1"/>
  <c r="S110" i="3"/>
  <c r="T110" i="3" s="1"/>
  <c r="M110" i="3"/>
  <c r="N110" i="3" s="1"/>
  <c r="P109" i="3"/>
  <c r="Q109" i="3" s="1"/>
  <c r="AB111" i="3"/>
  <c r="AE111" i="3" s="1"/>
  <c r="AF111" i="3" s="1"/>
  <c r="AC110" i="3"/>
  <c r="AD110" i="3" s="1"/>
  <c r="AL111" i="3"/>
  <c r="AO111" i="3" s="1"/>
  <c r="AP111" i="3" s="1"/>
  <c r="AM110" i="3"/>
  <c r="AN110" i="3" s="1"/>
  <c r="N109" i="2"/>
  <c r="P108" i="2"/>
  <c r="Q108" i="2" s="1"/>
  <c r="O108" i="2"/>
  <c r="G234" i="2"/>
  <c r="F235" i="2"/>
  <c r="H234" i="2"/>
  <c r="I234" i="2" s="1"/>
  <c r="AH109" i="2"/>
  <c r="AJ109" i="2" s="1"/>
  <c r="AK109" i="2" s="1"/>
  <c r="AI108" i="2"/>
  <c r="AL109" i="2"/>
  <c r="AN109" i="2" s="1"/>
  <c r="AO109" i="2" s="1"/>
  <c r="AM108" i="2"/>
  <c r="AD109" i="2"/>
  <c r="AF109" i="2" s="1"/>
  <c r="AG109" i="2" s="1"/>
  <c r="AE108" i="2"/>
  <c r="S108" i="2"/>
  <c r="R109" i="2"/>
  <c r="T109" i="2" s="1"/>
  <c r="U109" i="2" s="1"/>
  <c r="AP109" i="2"/>
  <c r="AR109" i="2" s="1"/>
  <c r="AS109" i="2" s="1"/>
  <c r="AQ108" i="2"/>
  <c r="K109" i="2"/>
  <c r="J110" i="2"/>
  <c r="L110" i="2" s="1"/>
  <c r="M110" i="2" s="1"/>
  <c r="O109" i="3" l="1"/>
  <c r="O110" i="3" s="1"/>
  <c r="BA112" i="3"/>
  <c r="BD112" i="3" s="1"/>
  <c r="BE112" i="3" s="1"/>
  <c r="BB111" i="3"/>
  <c r="BC111" i="3" s="1"/>
  <c r="AM111" i="3"/>
  <c r="AN111" i="3" s="1"/>
  <c r="AL112" i="3"/>
  <c r="AO112" i="3" s="1"/>
  <c r="AP112" i="3" s="1"/>
  <c r="W111" i="3"/>
  <c r="Z111" i="3" s="1"/>
  <c r="AA111" i="3" s="1"/>
  <c r="X110" i="3"/>
  <c r="Y110" i="3" s="1"/>
  <c r="AR111" i="3"/>
  <c r="AS111" i="3" s="1"/>
  <c r="AQ112" i="3"/>
  <c r="AT112" i="3" s="1"/>
  <c r="AU112" i="3" s="1"/>
  <c r="AC111" i="3"/>
  <c r="AD111" i="3" s="1"/>
  <c r="AB112" i="3"/>
  <c r="AE112" i="3" s="1"/>
  <c r="AF112" i="3" s="1"/>
  <c r="M111" i="3"/>
  <c r="P110" i="3"/>
  <c r="Q110" i="3" s="1"/>
  <c r="AV111" i="3"/>
  <c r="AY111" i="3" s="1"/>
  <c r="AZ111" i="3" s="1"/>
  <c r="AW110" i="3"/>
  <c r="AX110" i="3" s="1"/>
  <c r="S111" i="3"/>
  <c r="T111" i="3" s="1"/>
  <c r="R112" i="3"/>
  <c r="U112" i="3" s="1"/>
  <c r="V112" i="3" s="1"/>
  <c r="AG112" i="3"/>
  <c r="AJ112" i="3" s="1"/>
  <c r="AK112" i="3" s="1"/>
  <c r="AH111" i="3"/>
  <c r="AI111" i="3" s="1"/>
  <c r="O109" i="2"/>
  <c r="N110" i="2"/>
  <c r="P109" i="2"/>
  <c r="Q109" i="2" s="1"/>
  <c r="F236" i="2"/>
  <c r="H235" i="2"/>
  <c r="I235" i="2" s="1"/>
  <c r="G235" i="2"/>
  <c r="S109" i="2"/>
  <c r="R110" i="2"/>
  <c r="T110" i="2" s="1"/>
  <c r="U110" i="2" s="1"/>
  <c r="AM109" i="2"/>
  <c r="AL110" i="2"/>
  <c r="AN110" i="2" s="1"/>
  <c r="AO110" i="2" s="1"/>
  <c r="AP110" i="2"/>
  <c r="AR110" i="2" s="1"/>
  <c r="AS110" i="2" s="1"/>
  <c r="AQ109" i="2"/>
  <c r="AD110" i="2"/>
  <c r="AF110" i="2" s="1"/>
  <c r="AG110" i="2" s="1"/>
  <c r="AE109" i="2"/>
  <c r="AH110" i="2"/>
  <c r="AJ110" i="2" s="1"/>
  <c r="AK110" i="2" s="1"/>
  <c r="AI109" i="2"/>
  <c r="J111" i="2"/>
  <c r="L111" i="2" s="1"/>
  <c r="M111" i="2" s="1"/>
  <c r="K110" i="2"/>
  <c r="AG113" i="3" l="1"/>
  <c r="AJ113" i="3" s="1"/>
  <c r="AK113" i="3" s="1"/>
  <c r="AH112" i="3"/>
  <c r="AI112" i="3" s="1"/>
  <c r="AW111" i="3"/>
  <c r="AX111" i="3" s="1"/>
  <c r="AV112" i="3"/>
  <c r="AY112" i="3" s="1"/>
  <c r="AZ112" i="3" s="1"/>
  <c r="X111" i="3"/>
  <c r="Y111" i="3" s="1"/>
  <c r="W112" i="3"/>
  <c r="Z112" i="3" s="1"/>
  <c r="AA112" i="3" s="1"/>
  <c r="BA113" i="3"/>
  <c r="BD113" i="3" s="1"/>
  <c r="BE113" i="3" s="1"/>
  <c r="BB112" i="3"/>
  <c r="BC112" i="3" s="1"/>
  <c r="M112" i="3"/>
  <c r="P111" i="3"/>
  <c r="Q111" i="3" s="1"/>
  <c r="AC112" i="3"/>
  <c r="AD112" i="3" s="1"/>
  <c r="AB113" i="3"/>
  <c r="AE113" i="3" s="1"/>
  <c r="AF113" i="3" s="1"/>
  <c r="S112" i="3"/>
  <c r="T112" i="3" s="1"/>
  <c r="R113" i="3"/>
  <c r="U113" i="3" s="1"/>
  <c r="V113" i="3" s="1"/>
  <c r="AQ113" i="3"/>
  <c r="AT113" i="3" s="1"/>
  <c r="AU113" i="3" s="1"/>
  <c r="AR112" i="3"/>
  <c r="AS112" i="3" s="1"/>
  <c r="AM112" i="3"/>
  <c r="AN112" i="3" s="1"/>
  <c r="AL113" i="3"/>
  <c r="AO113" i="3" s="1"/>
  <c r="AP113" i="3" s="1"/>
  <c r="N111" i="3"/>
  <c r="N112" i="3" s="1"/>
  <c r="N111" i="2"/>
  <c r="P110" i="2"/>
  <c r="Q110" i="2" s="1"/>
  <c r="O110" i="2"/>
  <c r="G236" i="2"/>
  <c r="F237" i="2"/>
  <c r="H236" i="2"/>
  <c r="I236" i="2" s="1"/>
  <c r="AL111" i="2"/>
  <c r="AN111" i="2" s="1"/>
  <c r="AO111" i="2" s="1"/>
  <c r="AM110" i="2"/>
  <c r="AD111" i="2"/>
  <c r="AF111" i="2" s="1"/>
  <c r="AG111" i="2" s="1"/>
  <c r="AE110" i="2"/>
  <c r="R111" i="2"/>
  <c r="T111" i="2" s="1"/>
  <c r="U111" i="2" s="1"/>
  <c r="S110" i="2"/>
  <c r="AH111" i="2"/>
  <c r="AJ111" i="2" s="1"/>
  <c r="AK111" i="2" s="1"/>
  <c r="AI110" i="2"/>
  <c r="AP111" i="2"/>
  <c r="AR111" i="2" s="1"/>
  <c r="AS111" i="2" s="1"/>
  <c r="AQ110" i="2"/>
  <c r="K111" i="2"/>
  <c r="J112" i="2"/>
  <c r="L112" i="2" s="1"/>
  <c r="M112" i="2" s="1"/>
  <c r="AL114" i="3" l="1"/>
  <c r="AO114" i="3" s="1"/>
  <c r="AP114" i="3" s="1"/>
  <c r="AM113" i="3"/>
  <c r="AN113" i="3" s="1"/>
  <c r="S113" i="3"/>
  <c r="T113" i="3" s="1"/>
  <c r="R114" i="3"/>
  <c r="U114" i="3" s="1"/>
  <c r="V114" i="3" s="1"/>
  <c r="W113" i="3"/>
  <c r="Z113" i="3" s="1"/>
  <c r="AA113" i="3" s="1"/>
  <c r="X112" i="3"/>
  <c r="Y112" i="3" s="1"/>
  <c r="M113" i="3"/>
  <c r="N113" i="3" s="1"/>
  <c r="P112" i="3"/>
  <c r="Q112" i="3" s="1"/>
  <c r="AH113" i="3"/>
  <c r="AI113" i="3" s="1"/>
  <c r="AG114" i="3"/>
  <c r="AJ114" i="3" s="1"/>
  <c r="AK114" i="3" s="1"/>
  <c r="AB114" i="3"/>
  <c r="AE114" i="3" s="1"/>
  <c r="AF114" i="3" s="1"/>
  <c r="AC113" i="3"/>
  <c r="AD113" i="3" s="1"/>
  <c r="AV113" i="3"/>
  <c r="AY113" i="3" s="1"/>
  <c r="AZ113" i="3" s="1"/>
  <c r="AW112" i="3"/>
  <c r="AX112" i="3" s="1"/>
  <c r="O111" i="3"/>
  <c r="O112" i="3" s="1"/>
  <c r="AQ114" i="3"/>
  <c r="AT114" i="3" s="1"/>
  <c r="AU114" i="3" s="1"/>
  <c r="AR113" i="3"/>
  <c r="AS113" i="3" s="1"/>
  <c r="BA114" i="3"/>
  <c r="BD114" i="3" s="1"/>
  <c r="BE114" i="3" s="1"/>
  <c r="BB113" i="3"/>
  <c r="BC113" i="3" s="1"/>
  <c r="O111" i="2"/>
  <c r="N112" i="2"/>
  <c r="P111" i="2"/>
  <c r="Q111" i="2" s="1"/>
  <c r="F238" i="2"/>
  <c r="H237" i="2"/>
  <c r="I237" i="2" s="1"/>
  <c r="G237" i="2"/>
  <c r="AI111" i="2"/>
  <c r="AH112" i="2"/>
  <c r="AJ112" i="2" s="1"/>
  <c r="AK112" i="2" s="1"/>
  <c r="AD112" i="2"/>
  <c r="AF112" i="2" s="1"/>
  <c r="AG112" i="2" s="1"/>
  <c r="AE111" i="2"/>
  <c r="AP112" i="2"/>
  <c r="AR112" i="2" s="1"/>
  <c r="AS112" i="2" s="1"/>
  <c r="AQ111" i="2"/>
  <c r="R112" i="2"/>
  <c r="T112" i="2" s="1"/>
  <c r="U112" i="2" s="1"/>
  <c r="S111" i="2"/>
  <c r="AM111" i="2"/>
  <c r="AL112" i="2"/>
  <c r="AN112" i="2" s="1"/>
  <c r="AO112" i="2" s="1"/>
  <c r="J113" i="2"/>
  <c r="L113" i="2" s="1"/>
  <c r="M113" i="2" s="1"/>
  <c r="K112" i="2"/>
  <c r="O113" i="3" l="1"/>
  <c r="AR114" i="3"/>
  <c r="AS114" i="3" s="1"/>
  <c r="AQ115" i="3"/>
  <c r="AT115" i="3" s="1"/>
  <c r="AU115" i="3" s="1"/>
  <c r="R115" i="3"/>
  <c r="U115" i="3" s="1"/>
  <c r="V115" i="3" s="1"/>
  <c r="S114" i="3"/>
  <c r="T114" i="3" s="1"/>
  <c r="AV114" i="3"/>
  <c r="AY114" i="3" s="1"/>
  <c r="AZ114" i="3" s="1"/>
  <c r="AW113" i="3"/>
  <c r="AX113" i="3" s="1"/>
  <c r="M114" i="3"/>
  <c r="N114" i="3" s="1"/>
  <c r="P113" i="3"/>
  <c r="Q113" i="3" s="1"/>
  <c r="BA115" i="3"/>
  <c r="BD115" i="3" s="1"/>
  <c r="BE115" i="3" s="1"/>
  <c r="BB114" i="3"/>
  <c r="BC114" i="3" s="1"/>
  <c r="AG115" i="3"/>
  <c r="AJ115" i="3" s="1"/>
  <c r="AK115" i="3" s="1"/>
  <c r="AH114" i="3"/>
  <c r="AI114" i="3" s="1"/>
  <c r="AB115" i="3"/>
  <c r="AE115" i="3" s="1"/>
  <c r="AF115" i="3" s="1"/>
  <c r="AC114" i="3"/>
  <c r="AD114" i="3" s="1"/>
  <c r="X113" i="3"/>
  <c r="Y113" i="3" s="1"/>
  <c r="W114" i="3"/>
  <c r="Z114" i="3" s="1"/>
  <c r="AA114" i="3" s="1"/>
  <c r="AL115" i="3"/>
  <c r="AO115" i="3" s="1"/>
  <c r="AP115" i="3" s="1"/>
  <c r="AM114" i="3"/>
  <c r="AN114" i="3" s="1"/>
  <c r="O112" i="2"/>
  <c r="N113" i="2"/>
  <c r="P112" i="2"/>
  <c r="Q112" i="2" s="1"/>
  <c r="G238" i="2"/>
  <c r="F239" i="2"/>
  <c r="H238" i="2"/>
  <c r="I238" i="2" s="1"/>
  <c r="AI112" i="2"/>
  <c r="AH113" i="2"/>
  <c r="AJ113" i="2" s="1"/>
  <c r="AK113" i="2" s="1"/>
  <c r="S112" i="2"/>
  <c r="R113" i="2"/>
  <c r="T113" i="2" s="1"/>
  <c r="U113" i="2" s="1"/>
  <c r="AD113" i="2"/>
  <c r="AF113" i="2" s="1"/>
  <c r="AG113" i="2" s="1"/>
  <c r="AE112" i="2"/>
  <c r="AL113" i="2"/>
  <c r="AN113" i="2" s="1"/>
  <c r="AO113" i="2" s="1"/>
  <c r="AM112" i="2"/>
  <c r="AP113" i="2"/>
  <c r="AR113" i="2" s="1"/>
  <c r="AS113" i="2" s="1"/>
  <c r="AQ112" i="2"/>
  <c r="J114" i="2"/>
  <c r="L114" i="2" s="1"/>
  <c r="M114" i="2" s="1"/>
  <c r="K113" i="2"/>
  <c r="AG116" i="3" l="1"/>
  <c r="AJ116" i="3" s="1"/>
  <c r="AK116" i="3" s="1"/>
  <c r="AH115" i="3"/>
  <c r="AI115" i="3" s="1"/>
  <c r="R116" i="3"/>
  <c r="U116" i="3" s="1"/>
  <c r="V116" i="3" s="1"/>
  <c r="S115" i="3"/>
  <c r="T115" i="3" s="1"/>
  <c r="AM115" i="3"/>
  <c r="AN115" i="3" s="1"/>
  <c r="AL116" i="3"/>
  <c r="AO116" i="3" s="1"/>
  <c r="AP116" i="3" s="1"/>
  <c r="AB116" i="3"/>
  <c r="AE116" i="3" s="1"/>
  <c r="AF116" i="3" s="1"/>
  <c r="AC115" i="3"/>
  <c r="AD115" i="3" s="1"/>
  <c r="M115" i="3"/>
  <c r="N115" i="3" s="1"/>
  <c r="P114" i="3"/>
  <c r="Q114" i="3" s="1"/>
  <c r="AV115" i="3"/>
  <c r="AY115" i="3" s="1"/>
  <c r="AZ115" i="3" s="1"/>
  <c r="AW114" i="3"/>
  <c r="AX114" i="3" s="1"/>
  <c r="AQ116" i="3"/>
  <c r="AT116" i="3" s="1"/>
  <c r="AU116" i="3" s="1"/>
  <c r="AR115" i="3"/>
  <c r="AS115" i="3" s="1"/>
  <c r="O114" i="3"/>
  <c r="W115" i="3"/>
  <c r="Z115" i="3" s="1"/>
  <c r="AA115" i="3" s="1"/>
  <c r="X114" i="3"/>
  <c r="Y114" i="3" s="1"/>
  <c r="BA116" i="3"/>
  <c r="BD116" i="3" s="1"/>
  <c r="BE116" i="3" s="1"/>
  <c r="BB115" i="3"/>
  <c r="BC115" i="3" s="1"/>
  <c r="O113" i="2"/>
  <c r="N114" i="2"/>
  <c r="O114" i="2" s="1"/>
  <c r="P113" i="2"/>
  <c r="Q113" i="2" s="1"/>
  <c r="F240" i="2"/>
  <c r="H239" i="2"/>
  <c r="I239" i="2" s="1"/>
  <c r="G239" i="2"/>
  <c r="S113" i="2"/>
  <c r="R114" i="2"/>
  <c r="T114" i="2" s="1"/>
  <c r="U114" i="2" s="1"/>
  <c r="AM113" i="2"/>
  <c r="AL114" i="2"/>
  <c r="AN114" i="2" s="1"/>
  <c r="AO114" i="2" s="1"/>
  <c r="AP114" i="2"/>
  <c r="AR114" i="2" s="1"/>
  <c r="AS114" i="2" s="1"/>
  <c r="AQ113" i="2"/>
  <c r="AH114" i="2"/>
  <c r="AJ114" i="2" s="1"/>
  <c r="AK114" i="2" s="1"/>
  <c r="AI113" i="2"/>
  <c r="AD114" i="2"/>
  <c r="AF114" i="2" s="1"/>
  <c r="AG114" i="2" s="1"/>
  <c r="AE113" i="2"/>
  <c r="K114" i="2"/>
  <c r="J115" i="2"/>
  <c r="L115" i="2" s="1"/>
  <c r="M115" i="2" s="1"/>
  <c r="O115" i="3" l="1"/>
  <c r="BA117" i="3"/>
  <c r="BD117" i="3" s="1"/>
  <c r="BE117" i="3" s="1"/>
  <c r="BB116" i="3"/>
  <c r="BC116" i="3" s="1"/>
  <c r="AV116" i="3"/>
  <c r="AY116" i="3" s="1"/>
  <c r="AZ116" i="3" s="1"/>
  <c r="AW115" i="3"/>
  <c r="AX115" i="3" s="1"/>
  <c r="AC116" i="3"/>
  <c r="AD116" i="3" s="1"/>
  <c r="AB117" i="3"/>
  <c r="AE117" i="3" s="1"/>
  <c r="AF117" i="3" s="1"/>
  <c r="S116" i="3"/>
  <c r="T116" i="3" s="1"/>
  <c r="R117" i="3"/>
  <c r="U117" i="3" s="1"/>
  <c r="V117" i="3" s="1"/>
  <c r="W116" i="3"/>
  <c r="Z116" i="3" s="1"/>
  <c r="AA116" i="3" s="1"/>
  <c r="X115" i="3"/>
  <c r="Y115" i="3" s="1"/>
  <c r="AR116" i="3"/>
  <c r="AS116" i="3" s="1"/>
  <c r="AQ117" i="3"/>
  <c r="AT117" i="3" s="1"/>
  <c r="AU117" i="3" s="1"/>
  <c r="M116" i="3"/>
  <c r="N116" i="3" s="1"/>
  <c r="P115" i="3"/>
  <c r="Q115" i="3" s="1"/>
  <c r="AL117" i="3"/>
  <c r="AO117" i="3" s="1"/>
  <c r="AP117" i="3" s="1"/>
  <c r="AM116" i="3"/>
  <c r="AN116" i="3" s="1"/>
  <c r="AG117" i="3"/>
  <c r="AJ117" i="3" s="1"/>
  <c r="AK117" i="3" s="1"/>
  <c r="AH116" i="3"/>
  <c r="AI116" i="3" s="1"/>
  <c r="N115" i="2"/>
  <c r="O115" i="2" s="1"/>
  <c r="P114" i="2"/>
  <c r="Q114" i="2" s="1"/>
  <c r="G240" i="2"/>
  <c r="F241" i="2"/>
  <c r="H240" i="2"/>
  <c r="I240" i="2" s="1"/>
  <c r="AL115" i="2"/>
  <c r="AN115" i="2" s="1"/>
  <c r="AO115" i="2" s="1"/>
  <c r="AM114" i="2"/>
  <c r="AH115" i="2"/>
  <c r="AJ115" i="2" s="1"/>
  <c r="AK115" i="2" s="1"/>
  <c r="AI114" i="2"/>
  <c r="R115" i="2"/>
  <c r="T115" i="2" s="1"/>
  <c r="U115" i="2" s="1"/>
  <c r="S114" i="2"/>
  <c r="AD115" i="2"/>
  <c r="AF115" i="2" s="1"/>
  <c r="AG115" i="2" s="1"/>
  <c r="AE114" i="2"/>
  <c r="AQ114" i="2"/>
  <c r="AP115" i="2"/>
  <c r="AR115" i="2" s="1"/>
  <c r="AS115" i="2" s="1"/>
  <c r="K115" i="2"/>
  <c r="J116" i="2"/>
  <c r="L116" i="2" s="1"/>
  <c r="M116" i="2" s="1"/>
  <c r="AG118" i="3" l="1"/>
  <c r="AH117" i="3"/>
  <c r="AI117" i="3" s="1"/>
  <c r="AL118" i="3"/>
  <c r="AM117" i="3"/>
  <c r="AN117" i="3" s="1"/>
  <c r="R118" i="3"/>
  <c r="S117" i="3"/>
  <c r="T117" i="3" s="1"/>
  <c r="BA118" i="3"/>
  <c r="BB117" i="3"/>
  <c r="BC117" i="3" s="1"/>
  <c r="O116" i="3"/>
  <c r="M117" i="3"/>
  <c r="N117" i="3" s="1"/>
  <c r="P116" i="3"/>
  <c r="Q116" i="3" s="1"/>
  <c r="W117" i="3"/>
  <c r="Z117" i="3" s="1"/>
  <c r="AA117" i="3" s="1"/>
  <c r="X116" i="3"/>
  <c r="Y116" i="3" s="1"/>
  <c r="AW116" i="3"/>
  <c r="AX116" i="3" s="1"/>
  <c r="AV117" i="3"/>
  <c r="AY117" i="3" s="1"/>
  <c r="AZ117" i="3" s="1"/>
  <c r="AQ118" i="3"/>
  <c r="AR117" i="3"/>
  <c r="AS117" i="3" s="1"/>
  <c r="AB118" i="3"/>
  <c r="AC117" i="3"/>
  <c r="AD117" i="3" s="1"/>
  <c r="N116" i="2"/>
  <c r="O116" i="2" s="1"/>
  <c r="P115" i="2"/>
  <c r="Q115" i="2" s="1"/>
  <c r="F242" i="2"/>
  <c r="H241" i="2"/>
  <c r="I241" i="2" s="1"/>
  <c r="G241" i="2"/>
  <c r="AI115" i="2"/>
  <c r="AH116" i="2"/>
  <c r="AJ116" i="2" s="1"/>
  <c r="AK116" i="2" s="1"/>
  <c r="AE115" i="2"/>
  <c r="AD116" i="2"/>
  <c r="AF116" i="2" s="1"/>
  <c r="AG116" i="2" s="1"/>
  <c r="AP116" i="2"/>
  <c r="AR116" i="2" s="1"/>
  <c r="AS116" i="2" s="1"/>
  <c r="AQ115" i="2"/>
  <c r="S115" i="2"/>
  <c r="R116" i="2"/>
  <c r="T116" i="2" s="1"/>
  <c r="U116" i="2" s="1"/>
  <c r="AL116" i="2"/>
  <c r="AN116" i="2" s="1"/>
  <c r="AO116" i="2" s="1"/>
  <c r="AM115" i="2"/>
  <c r="J117" i="2"/>
  <c r="L117" i="2" s="1"/>
  <c r="M117" i="2" s="1"/>
  <c r="K116" i="2"/>
  <c r="U118" i="3" l="1"/>
  <c r="V118" i="3" s="1"/>
  <c r="R119" i="3"/>
  <c r="AO118" i="3"/>
  <c r="AP118" i="3" s="1"/>
  <c r="AL119" i="3"/>
  <c r="AE118" i="3"/>
  <c r="AF118" i="3" s="1"/>
  <c r="AB119" i="3"/>
  <c r="AT118" i="3"/>
  <c r="AU118" i="3" s="1"/>
  <c r="AQ119" i="3"/>
  <c r="BD118" i="3"/>
  <c r="BE118" i="3" s="1"/>
  <c r="BA119" i="3"/>
  <c r="AJ118" i="3"/>
  <c r="AK118" i="3" s="1"/>
  <c r="AG119" i="3"/>
  <c r="O117" i="3"/>
  <c r="AR118" i="3"/>
  <c r="AS118" i="3" s="1"/>
  <c r="W118" i="3"/>
  <c r="X117" i="3"/>
  <c r="Y117" i="3" s="1"/>
  <c r="S118" i="3"/>
  <c r="T118" i="3" s="1"/>
  <c r="AM118" i="3"/>
  <c r="AN118" i="3" s="1"/>
  <c r="AV118" i="3"/>
  <c r="AW117" i="3"/>
  <c r="AX117" i="3" s="1"/>
  <c r="AC118" i="3"/>
  <c r="AD118" i="3" s="1"/>
  <c r="M118" i="3"/>
  <c r="M119" i="3" s="1"/>
  <c r="P117" i="3"/>
  <c r="Q117" i="3" s="1"/>
  <c r="BB118" i="3"/>
  <c r="BC118" i="3" s="1"/>
  <c r="AH118" i="3"/>
  <c r="AI118" i="3" s="1"/>
  <c r="N117" i="2"/>
  <c r="O117" i="2" s="1"/>
  <c r="P116" i="2"/>
  <c r="Q116" i="2" s="1"/>
  <c r="G242" i="2"/>
  <c r="F243" i="2"/>
  <c r="H242" i="2"/>
  <c r="I242" i="2" s="1"/>
  <c r="R117" i="2"/>
  <c r="T117" i="2" s="1"/>
  <c r="U117" i="2" s="1"/>
  <c r="S116" i="2"/>
  <c r="AD117" i="2"/>
  <c r="AF117" i="2" s="1"/>
  <c r="AG117" i="2" s="1"/>
  <c r="AE116" i="2"/>
  <c r="AH117" i="2"/>
  <c r="AJ117" i="2" s="1"/>
  <c r="AK117" i="2" s="1"/>
  <c r="AI116" i="2"/>
  <c r="AL117" i="2"/>
  <c r="AN117" i="2" s="1"/>
  <c r="AO117" i="2" s="1"/>
  <c r="AM116" i="2"/>
  <c r="AP117" i="2"/>
  <c r="AR117" i="2" s="1"/>
  <c r="AS117" i="2" s="1"/>
  <c r="AQ116" i="2"/>
  <c r="J118" i="2"/>
  <c r="L118" i="2" s="1"/>
  <c r="M118" i="2" s="1"/>
  <c r="K117" i="2"/>
  <c r="M120" i="3" l="1"/>
  <c r="P119" i="3"/>
  <c r="Q119" i="3" s="1"/>
  <c r="AJ119" i="3"/>
  <c r="AK119" i="3" s="1"/>
  <c r="AH119" i="3"/>
  <c r="AI119" i="3" s="1"/>
  <c r="AG120" i="3"/>
  <c r="AT119" i="3"/>
  <c r="AU119" i="3" s="1"/>
  <c r="AR119" i="3"/>
  <c r="AS119" i="3" s="1"/>
  <c r="AQ120" i="3"/>
  <c r="AM119" i="3"/>
  <c r="AN119" i="3" s="1"/>
  <c r="AO119" i="3"/>
  <c r="AP119" i="3" s="1"/>
  <c r="AL120" i="3"/>
  <c r="BD119" i="3"/>
  <c r="BE119" i="3" s="1"/>
  <c r="BA120" i="3"/>
  <c r="BB119" i="3"/>
  <c r="BC119" i="3" s="1"/>
  <c r="AC119" i="3"/>
  <c r="AD119" i="3" s="1"/>
  <c r="AE119" i="3"/>
  <c r="AF119" i="3" s="1"/>
  <c r="AB120" i="3"/>
  <c r="S119" i="3"/>
  <c r="T119" i="3" s="1"/>
  <c r="U119" i="3"/>
  <c r="V119" i="3" s="1"/>
  <c r="R120" i="3"/>
  <c r="AY118" i="3"/>
  <c r="AZ118" i="3" s="1"/>
  <c r="AV119" i="3"/>
  <c r="W119" i="3"/>
  <c r="Z118" i="3"/>
  <c r="AA118" i="3" s="1"/>
  <c r="P118" i="3"/>
  <c r="Q118" i="3" s="1"/>
  <c r="X118" i="3"/>
  <c r="Y118" i="3" s="1"/>
  <c r="AW118" i="3"/>
  <c r="AX118" i="3" s="1"/>
  <c r="N118" i="3"/>
  <c r="O118" i="3" s="1"/>
  <c r="N118" i="2"/>
  <c r="O118" i="2" s="1"/>
  <c r="P117" i="2"/>
  <c r="Q117" i="2" s="1"/>
  <c r="J119" i="2"/>
  <c r="L119" i="2" s="1"/>
  <c r="M119" i="2" s="1"/>
  <c r="F244" i="2"/>
  <c r="H243" i="2"/>
  <c r="I243" i="2" s="1"/>
  <c r="G243" i="2"/>
  <c r="AL118" i="2"/>
  <c r="AM117" i="2"/>
  <c r="AD118" i="2"/>
  <c r="AE117" i="2"/>
  <c r="AP118" i="2"/>
  <c r="AQ117" i="2"/>
  <c r="AI117" i="2"/>
  <c r="AH118" i="2"/>
  <c r="S117" i="2"/>
  <c r="R118" i="2"/>
  <c r="K118" i="2"/>
  <c r="R121" i="3" l="1"/>
  <c r="U120" i="3"/>
  <c r="V120" i="3" s="1"/>
  <c r="S120" i="3"/>
  <c r="T120" i="3" s="1"/>
  <c r="Z119" i="3"/>
  <c r="AA119" i="3" s="1"/>
  <c r="X119" i="3"/>
  <c r="Y119" i="3" s="1"/>
  <c r="W120" i="3"/>
  <c r="AO120" i="3"/>
  <c r="AP120" i="3" s="1"/>
  <c r="AL121" i="3"/>
  <c r="AM120" i="3"/>
  <c r="AN120" i="3" s="1"/>
  <c r="AW119" i="3"/>
  <c r="AX119" i="3" s="1"/>
  <c r="AY119" i="3"/>
  <c r="AZ119" i="3" s="1"/>
  <c r="AV120" i="3"/>
  <c r="AE120" i="3"/>
  <c r="AF120" i="3" s="1"/>
  <c r="AC120" i="3"/>
  <c r="AD120" i="3" s="1"/>
  <c r="AB121" i="3"/>
  <c r="BB120" i="3"/>
  <c r="BC120" i="3" s="1"/>
  <c r="BD120" i="3"/>
  <c r="BE120" i="3" s="1"/>
  <c r="BA121" i="3"/>
  <c r="AH120" i="3"/>
  <c r="AI120" i="3" s="1"/>
  <c r="AJ120" i="3"/>
  <c r="AK120" i="3" s="1"/>
  <c r="AG121" i="3"/>
  <c r="P120" i="3"/>
  <c r="Q120" i="3" s="1"/>
  <c r="M121" i="3"/>
  <c r="AR120" i="3"/>
  <c r="AS120" i="3" s="1"/>
  <c r="AT120" i="3"/>
  <c r="AU120" i="3" s="1"/>
  <c r="AQ121" i="3"/>
  <c r="N119" i="3"/>
  <c r="O119" i="3" s="1"/>
  <c r="R119" i="2"/>
  <c r="T119" i="2" s="1"/>
  <c r="U119" i="2" s="1"/>
  <c r="T118" i="2"/>
  <c r="U118" i="2" s="1"/>
  <c r="AL119" i="2"/>
  <c r="AN119" i="2" s="1"/>
  <c r="AO119" i="2" s="1"/>
  <c r="AN118" i="2"/>
  <c r="AO118" i="2" s="1"/>
  <c r="AP119" i="2"/>
  <c r="AR119" i="2" s="1"/>
  <c r="AS119" i="2" s="1"/>
  <c r="AR118" i="2"/>
  <c r="AS118" i="2" s="1"/>
  <c r="AH119" i="2"/>
  <c r="AJ119" i="2" s="1"/>
  <c r="AK119" i="2" s="1"/>
  <c r="AJ118" i="2"/>
  <c r="AK118" i="2" s="1"/>
  <c r="AD119" i="2"/>
  <c r="AF119" i="2" s="1"/>
  <c r="AG119" i="2" s="1"/>
  <c r="AF118" i="2"/>
  <c r="AG118" i="2" s="1"/>
  <c r="N119" i="2"/>
  <c r="O119" i="2" s="1"/>
  <c r="P118" i="2"/>
  <c r="Q118" i="2" s="1"/>
  <c r="K119" i="2"/>
  <c r="J120" i="2"/>
  <c r="L120" i="2" s="1"/>
  <c r="M120" i="2" s="1"/>
  <c r="R120" i="2"/>
  <c r="T120" i="2" s="1"/>
  <c r="U120" i="2" s="1"/>
  <c r="AP120" i="2"/>
  <c r="AR120" i="2" s="1"/>
  <c r="AS120" i="2" s="1"/>
  <c r="AL120" i="2"/>
  <c r="AN120" i="2" s="1"/>
  <c r="AO120" i="2" s="1"/>
  <c r="G244" i="2"/>
  <c r="F245" i="2"/>
  <c r="H244" i="2"/>
  <c r="I244" i="2" s="1"/>
  <c r="AI118" i="2"/>
  <c r="AI119" i="2" s="1"/>
  <c r="AE118" i="2"/>
  <c r="AE119" i="2" s="1"/>
  <c r="S118" i="2"/>
  <c r="S119" i="2" s="1"/>
  <c r="AQ118" i="2"/>
  <c r="AQ119" i="2" s="1"/>
  <c r="AM118" i="2"/>
  <c r="AM119" i="2" s="1"/>
  <c r="N120" i="3" l="1"/>
  <c r="O120" i="3" s="1"/>
  <c r="AY120" i="3"/>
  <c r="AZ120" i="3" s="1"/>
  <c r="AW120" i="3"/>
  <c r="AX120" i="3" s="1"/>
  <c r="AV121" i="3"/>
  <c r="AM121" i="3"/>
  <c r="AN121" i="3" s="1"/>
  <c r="AO121" i="3"/>
  <c r="P121" i="3"/>
  <c r="AC121" i="3"/>
  <c r="AD121" i="3" s="1"/>
  <c r="AE121" i="3"/>
  <c r="AR121" i="3"/>
  <c r="AS121" i="3" s="1"/>
  <c r="AT121" i="3"/>
  <c r="BB121" i="3"/>
  <c r="BC121" i="3" s="1"/>
  <c r="BD121" i="3"/>
  <c r="BD122" i="3" s="1"/>
  <c r="G23" i="3" s="1"/>
  <c r="X120" i="3"/>
  <c r="Y120" i="3" s="1"/>
  <c r="Z120" i="3"/>
  <c r="AA120" i="3" s="1"/>
  <c r="W121" i="3"/>
  <c r="AH121" i="3"/>
  <c r="AI121" i="3" s="1"/>
  <c r="AJ121" i="3"/>
  <c r="U121" i="3"/>
  <c r="S121" i="3"/>
  <c r="T121" i="3" s="1"/>
  <c r="AD120" i="2"/>
  <c r="AF120" i="2" s="1"/>
  <c r="AG120" i="2" s="1"/>
  <c r="AH120" i="2"/>
  <c r="AJ120" i="2" s="1"/>
  <c r="AK120" i="2" s="1"/>
  <c r="P119" i="2"/>
  <c r="Q119" i="2" s="1"/>
  <c r="N120" i="2"/>
  <c r="J121" i="2"/>
  <c r="L121" i="2" s="1"/>
  <c r="M121" i="2" s="1"/>
  <c r="K120" i="2"/>
  <c r="AP121" i="2"/>
  <c r="AR121" i="2" s="1"/>
  <c r="AQ120" i="2"/>
  <c r="S120" i="2"/>
  <c r="R121" i="2"/>
  <c r="AM120" i="2"/>
  <c r="AL121" i="2"/>
  <c r="F246" i="2"/>
  <c r="H245" i="2"/>
  <c r="I245" i="2" s="1"/>
  <c r="G245" i="2"/>
  <c r="N121" i="3" l="1"/>
  <c r="O121" i="3" s="1"/>
  <c r="V121" i="3"/>
  <c r="U122" i="3"/>
  <c r="AU121" i="3"/>
  <c r="AT122" i="3"/>
  <c r="AW121" i="3"/>
  <c r="AX121" i="3" s="1"/>
  <c r="AY121" i="3"/>
  <c r="AK121" i="3"/>
  <c r="AJ122" i="3"/>
  <c r="Q121" i="3"/>
  <c r="P122" i="3"/>
  <c r="BE121" i="3"/>
  <c r="AF121" i="3"/>
  <c r="AE122" i="3"/>
  <c r="AP121" i="3"/>
  <c r="AO122" i="3"/>
  <c r="X121" i="3"/>
  <c r="Y121" i="3" s="1"/>
  <c r="Z121" i="3"/>
  <c r="AD121" i="2"/>
  <c r="AF121" i="2" s="1"/>
  <c r="AG121" i="2" s="1"/>
  <c r="AE120" i="2"/>
  <c r="K121" i="2"/>
  <c r="AI120" i="2"/>
  <c r="AH121" i="2"/>
  <c r="AJ121" i="2" s="1"/>
  <c r="AS121" i="2"/>
  <c r="AR122" i="2"/>
  <c r="P120" i="2"/>
  <c r="Q120" i="2" s="1"/>
  <c r="O120" i="2"/>
  <c r="N121" i="2"/>
  <c r="AM121" i="2"/>
  <c r="AN121" i="2"/>
  <c r="S121" i="2"/>
  <c r="T121" i="2"/>
  <c r="L122" i="2"/>
  <c r="AE121" i="2"/>
  <c r="AQ121" i="2"/>
  <c r="G246" i="2"/>
  <c r="F247" i="2"/>
  <c r="H246" i="2"/>
  <c r="I246" i="2" s="1"/>
  <c r="AA121" i="3" l="1"/>
  <c r="Z122" i="3"/>
  <c r="AZ121" i="3"/>
  <c r="AY122" i="3"/>
  <c r="AF122" i="2"/>
  <c r="AI121" i="2"/>
  <c r="U121" i="2"/>
  <c r="T122" i="2"/>
  <c r="AK121" i="2"/>
  <c r="AJ122" i="2"/>
  <c r="AO121" i="2"/>
  <c r="AN122" i="2"/>
  <c r="P121" i="2"/>
  <c r="O121" i="2"/>
  <c r="H247" i="2"/>
  <c r="I247" i="2" s="1"/>
  <c r="I248" i="2" s="1"/>
  <c r="G250" i="2"/>
  <c r="H248" i="2"/>
  <c r="G247" i="2"/>
  <c r="H250" i="2" s="1"/>
  <c r="Q121" i="2" l="1"/>
  <c r="P122" i="2"/>
  <c r="F249" i="2"/>
  <c r="F253" i="2"/>
  <c r="F250" i="2"/>
  <c r="F248" i="2"/>
  <c r="F251" i="2"/>
  <c r="F252" i="2"/>
</calcChain>
</file>

<file path=xl/sharedStrings.xml><?xml version="1.0" encoding="utf-8"?>
<sst xmlns="http://schemas.openxmlformats.org/spreadsheetml/2006/main" count="1364" uniqueCount="160">
  <si>
    <t>Portland Oregon average monthly bus ridership (/100) January 1973 through June 1982, n=114</t>
  </si>
  <si>
    <t>Month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</si>
  <si>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</si>
  <si>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</si>
  <si>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</si>
  <si>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</si>
  <si>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</si>
  <si>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</si>
  <si>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</si>
  <si>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</si>
  <si>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</si>
  <si>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</si>
  <si>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</si>
  <si>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</si>
  <si>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</si>
  <si>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</si>
  <si>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</si>
  <si>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</si>
  <si>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</si>
  <si>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</si>
  <si>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</si>
  <si>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</si>
  <si>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</si>
  <si>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</si>
  <si>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</si>
  <si>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</si>
  <si>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</si>
  <si>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</si>
  <si>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</si>
  <si>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</si>
  <si>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</si>
  <si>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</si>
  <si>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</si>
  <si>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</si>
  <si>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</si>
  <si>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</si>
  <si>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</si>
  <si>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</si>
  <si>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</si>
  <si>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</si>
  <si>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</si>
  <si>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</si>
  <si>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</si>
  <si>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</si>
  <si>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</si>
  <si>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</si>
  <si>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</si>
  <si>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</si>
  <si>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</si>
  <si>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</si>
  <si>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</si>
  <si>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</si>
  <si>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</si>
  <si>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</si>
  <si>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</si>
  <si>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</si>
  <si>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</si>
  <si>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</si>
  <si>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</si>
  <si>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</si>
  <si>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</si>
  <si>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</si>
  <si>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</si>
  <si>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</si>
  <si>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</si>
  <si>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</si>
  <si>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</si>
  <si>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</si>
  <si>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</si>
  <si>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</si>
  <si>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</si>
  <si>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</si>
  <si>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</si>
  <si>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</si>
  <si>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</si>
  <si>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</si>
  <si>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</si>
  <si>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</si>
  <si>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</si>
  <si>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</si>
  <si>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</si>
  <si>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</si>
  <si>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</si>
  <si>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</si>
  <si>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</si>
  <si>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</si>
  <si>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</si>
  <si>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</si>
  <si>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</si>
  <si>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</si>
  <si>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</si>
  <si>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</si>
  <si>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</si>
  <si>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</si>
  <si>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</si>
  <si>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</si>
  <si>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</si>
  <si>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</si>
  <si>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</si>
  <si>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</si>
  <si>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</si>
  <si>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</si>
  <si>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</si>
  <si>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</si>
  <si>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</si>
  <si>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</si>
  <si>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</si>
  <si>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</si>
  <si>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</si>
  <si>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</si>
  <si>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</si>
  <si>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</si>
  <si>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</si>
  <si>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</si>
  <si>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</si>
  <si>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</si>
  <si>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Y</t>
  </si>
  <si>
    <t>t</t>
  </si>
  <si>
    <t>S1</t>
  </si>
  <si>
    <t>𝛼</t>
  </si>
  <si>
    <t>𝛽</t>
  </si>
  <si>
    <t>Test Sample</t>
  </si>
  <si>
    <t>a^</t>
  </si>
  <si>
    <t>S2</t>
  </si>
  <si>
    <t>b^</t>
  </si>
  <si>
    <t>Forecast</t>
  </si>
  <si>
    <t>SUM</t>
  </si>
  <si>
    <t>MIN</t>
  </si>
  <si>
    <t>|Y-Y^|</t>
  </si>
  <si>
    <t>|Y-Y^|/Y</t>
  </si>
  <si>
    <t>A-</t>
  </si>
  <si>
    <t>Mad</t>
  </si>
  <si>
    <t>S3</t>
  </si>
  <si>
    <t>E</t>
  </si>
  <si>
    <t>T</t>
  </si>
  <si>
    <t>Brown(n=2)</t>
  </si>
  <si>
    <t>Holt</t>
  </si>
  <si>
    <t>MAPE</t>
  </si>
  <si>
    <t>1969-07</t>
  </si>
  <si>
    <t>1969-08</t>
  </si>
  <si>
    <t>1969-09</t>
  </si>
  <si>
    <t>1969-10</t>
  </si>
  <si>
    <t>1969-11</t>
  </si>
  <si>
    <t>1969-12</t>
  </si>
  <si>
    <t>m=3</t>
  </si>
  <si>
    <t>m=4</t>
  </si>
  <si>
    <t>Median</t>
  </si>
  <si>
    <t>V(n)</t>
  </si>
  <si>
    <t>Tn</t>
  </si>
  <si>
    <t>V(n)=56</t>
  </si>
  <si>
    <t>e{m=3}</t>
  </si>
  <si>
    <t>Tn=6</t>
  </si>
  <si>
    <t>e{m=4}</t>
  </si>
  <si>
    <t>m=5</t>
  </si>
  <si>
    <t>e{m=5}</t>
  </si>
  <si>
    <t>V(n)=55</t>
  </si>
  <si>
    <t>≤</t>
  </si>
  <si>
    <t>≥</t>
  </si>
  <si>
    <t>t^2</t>
  </si>
  <si>
    <t>Brown(n=1)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</si>
</sst>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18" fillId="34" borderId="16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10" fontId="0" fillId="33" borderId="10" xfId="0" applyNumberFormat="1" applyFill="1" applyBorder="1" applyAlignment="1">
      <alignment horizontal="center"/>
    </xf>
    <xf numFmtId="0" fontId="0" fillId="33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35" borderId="10" xfId="0" applyNumberFormat="1" applyFill="1" applyBorder="1" applyAlignment="1">
      <alignment horizontal="center"/>
    </xf>
    <xf numFmtId="10" fontId="0" fillId="0" borderId="10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Data!$B$2:$B$115</c:f>
              <c:numCache>
                <c:formatCode>General</c:formatCode>
                <c:ptCount val="114"/>
                <c:pt idx="0">
                  <c:v>648</c:v>
                </c:pt>
                <c:pt idx="1">
                  <c:v>646</c:v>
                </c:pt>
                <c:pt idx="2">
                  <c:v>639</c:v>
                </c:pt>
                <c:pt idx="3">
                  <c:v>654</c:v>
                </c:pt>
                <c:pt idx="4">
                  <c:v>630</c:v>
                </c:pt>
                <c:pt idx="5">
                  <c:v>622</c:v>
                </c:pt>
                <c:pt idx="6">
                  <c:v>617</c:v>
                </c:pt>
                <c:pt idx="7">
                  <c:v>613</c:v>
                </c:pt>
                <c:pt idx="8">
                  <c:v>661</c:v>
                </c:pt>
                <c:pt idx="9">
                  <c:v>695</c:v>
                </c:pt>
                <c:pt idx="10">
                  <c:v>690</c:v>
                </c:pt>
                <c:pt idx="11">
                  <c:v>707</c:v>
                </c:pt>
                <c:pt idx="12">
                  <c:v>817</c:v>
                </c:pt>
                <c:pt idx="13">
                  <c:v>839</c:v>
                </c:pt>
                <c:pt idx="14">
                  <c:v>810</c:v>
                </c:pt>
                <c:pt idx="15">
                  <c:v>789</c:v>
                </c:pt>
                <c:pt idx="16">
                  <c:v>760</c:v>
                </c:pt>
                <c:pt idx="17">
                  <c:v>724</c:v>
                </c:pt>
                <c:pt idx="18">
                  <c:v>704</c:v>
                </c:pt>
                <c:pt idx="19">
                  <c:v>691</c:v>
                </c:pt>
                <c:pt idx="20">
                  <c:v>745</c:v>
                </c:pt>
                <c:pt idx="21">
                  <c:v>803</c:v>
                </c:pt>
                <c:pt idx="22">
                  <c:v>780</c:v>
                </c:pt>
                <c:pt idx="23">
                  <c:v>761</c:v>
                </c:pt>
                <c:pt idx="24">
                  <c:v>857</c:v>
                </c:pt>
                <c:pt idx="25">
                  <c:v>907</c:v>
                </c:pt>
                <c:pt idx="26">
                  <c:v>873</c:v>
                </c:pt>
                <c:pt idx="27">
                  <c:v>910</c:v>
                </c:pt>
                <c:pt idx="28">
                  <c:v>900</c:v>
                </c:pt>
                <c:pt idx="29">
                  <c:v>880</c:v>
                </c:pt>
                <c:pt idx="30">
                  <c:v>867</c:v>
                </c:pt>
                <c:pt idx="31">
                  <c:v>854</c:v>
                </c:pt>
                <c:pt idx="32">
                  <c:v>928</c:v>
                </c:pt>
                <c:pt idx="33">
                  <c:v>1064</c:v>
                </c:pt>
                <c:pt idx="34">
                  <c:v>1103</c:v>
                </c:pt>
                <c:pt idx="35">
                  <c:v>1026</c:v>
                </c:pt>
                <c:pt idx="36">
                  <c:v>1102</c:v>
                </c:pt>
                <c:pt idx="37">
                  <c:v>1080</c:v>
                </c:pt>
                <c:pt idx="38">
                  <c:v>1034</c:v>
                </c:pt>
                <c:pt idx="39">
                  <c:v>1083</c:v>
                </c:pt>
                <c:pt idx="40">
                  <c:v>1078</c:v>
                </c:pt>
                <c:pt idx="41">
                  <c:v>1020</c:v>
                </c:pt>
                <c:pt idx="42">
                  <c:v>984</c:v>
                </c:pt>
                <c:pt idx="43">
                  <c:v>952</c:v>
                </c:pt>
                <c:pt idx="44">
                  <c:v>1033</c:v>
                </c:pt>
                <c:pt idx="45">
                  <c:v>1114</c:v>
                </c:pt>
                <c:pt idx="46">
                  <c:v>1160</c:v>
                </c:pt>
                <c:pt idx="47">
                  <c:v>1058</c:v>
                </c:pt>
                <c:pt idx="48">
                  <c:v>1209</c:v>
                </c:pt>
                <c:pt idx="49">
                  <c:v>1200</c:v>
                </c:pt>
                <c:pt idx="50">
                  <c:v>1130</c:v>
                </c:pt>
                <c:pt idx="51">
                  <c:v>1182</c:v>
                </c:pt>
                <c:pt idx="52">
                  <c:v>1152</c:v>
                </c:pt>
                <c:pt idx="53">
                  <c:v>1116</c:v>
                </c:pt>
                <c:pt idx="54">
                  <c:v>1098</c:v>
                </c:pt>
                <c:pt idx="55">
                  <c:v>1044</c:v>
                </c:pt>
                <c:pt idx="56">
                  <c:v>1142</c:v>
                </c:pt>
                <c:pt idx="57">
                  <c:v>1222</c:v>
                </c:pt>
                <c:pt idx="58">
                  <c:v>1234</c:v>
                </c:pt>
                <c:pt idx="59">
                  <c:v>1155</c:v>
                </c:pt>
                <c:pt idx="60">
                  <c:v>1286</c:v>
                </c:pt>
                <c:pt idx="61">
                  <c:v>1281</c:v>
                </c:pt>
                <c:pt idx="62">
                  <c:v>1224</c:v>
                </c:pt>
                <c:pt idx="63">
                  <c:v>1280</c:v>
                </c:pt>
                <c:pt idx="64">
                  <c:v>1228</c:v>
                </c:pt>
                <c:pt idx="65">
                  <c:v>1181</c:v>
                </c:pt>
                <c:pt idx="66">
                  <c:v>1156</c:v>
                </c:pt>
                <c:pt idx="67">
                  <c:v>1124</c:v>
                </c:pt>
                <c:pt idx="68">
                  <c:v>1152</c:v>
                </c:pt>
                <c:pt idx="69">
                  <c:v>1205</c:v>
                </c:pt>
                <c:pt idx="70">
                  <c:v>1260</c:v>
                </c:pt>
                <c:pt idx="71">
                  <c:v>1188</c:v>
                </c:pt>
                <c:pt idx="72">
                  <c:v>1212</c:v>
                </c:pt>
                <c:pt idx="73">
                  <c:v>1269</c:v>
                </c:pt>
                <c:pt idx="74">
                  <c:v>1246</c:v>
                </c:pt>
                <c:pt idx="75">
                  <c:v>1299</c:v>
                </c:pt>
                <c:pt idx="76">
                  <c:v>1284</c:v>
                </c:pt>
                <c:pt idx="77">
                  <c:v>1345</c:v>
                </c:pt>
                <c:pt idx="78">
                  <c:v>1341</c:v>
                </c:pt>
                <c:pt idx="79">
                  <c:v>1308</c:v>
                </c:pt>
                <c:pt idx="80">
                  <c:v>1448</c:v>
                </c:pt>
                <c:pt idx="81">
                  <c:v>1454</c:v>
                </c:pt>
                <c:pt idx="82">
                  <c:v>1467</c:v>
                </c:pt>
                <c:pt idx="83">
                  <c:v>1431</c:v>
                </c:pt>
                <c:pt idx="84">
                  <c:v>1510</c:v>
                </c:pt>
                <c:pt idx="85">
                  <c:v>1558</c:v>
                </c:pt>
                <c:pt idx="86">
                  <c:v>1536</c:v>
                </c:pt>
                <c:pt idx="87">
                  <c:v>1523</c:v>
                </c:pt>
                <c:pt idx="88">
                  <c:v>1492</c:v>
                </c:pt>
                <c:pt idx="89">
                  <c:v>1437</c:v>
                </c:pt>
                <c:pt idx="90">
                  <c:v>1365</c:v>
                </c:pt>
                <c:pt idx="91">
                  <c:v>1310</c:v>
                </c:pt>
                <c:pt idx="92">
                  <c:v>1441</c:v>
                </c:pt>
                <c:pt idx="93">
                  <c:v>1450</c:v>
                </c:pt>
                <c:pt idx="94">
                  <c:v>1424</c:v>
                </c:pt>
                <c:pt idx="95">
                  <c:v>1360</c:v>
                </c:pt>
                <c:pt idx="96">
                  <c:v>1429</c:v>
                </c:pt>
                <c:pt idx="97">
                  <c:v>1440</c:v>
                </c:pt>
                <c:pt idx="98">
                  <c:v>1414</c:v>
                </c:pt>
                <c:pt idx="99">
                  <c:v>1424</c:v>
                </c:pt>
                <c:pt idx="100">
                  <c:v>1408</c:v>
                </c:pt>
                <c:pt idx="101">
                  <c:v>1337</c:v>
                </c:pt>
                <c:pt idx="102">
                  <c:v>1258</c:v>
                </c:pt>
                <c:pt idx="103">
                  <c:v>1214</c:v>
                </c:pt>
                <c:pt idx="104">
                  <c:v>1326</c:v>
                </c:pt>
                <c:pt idx="105">
                  <c:v>1417</c:v>
                </c:pt>
                <c:pt idx="106">
                  <c:v>1417</c:v>
                </c:pt>
                <c:pt idx="107">
                  <c:v>1329</c:v>
                </c:pt>
                <c:pt idx="108">
                  <c:v>1461</c:v>
                </c:pt>
                <c:pt idx="109">
                  <c:v>1425</c:v>
                </c:pt>
                <c:pt idx="110">
                  <c:v>1419</c:v>
                </c:pt>
                <c:pt idx="111">
                  <c:v>1432</c:v>
                </c:pt>
                <c:pt idx="112">
                  <c:v>1394</c:v>
                </c:pt>
                <c:pt idx="113">
                  <c:v>1327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F-D44E-A1F9-F1E281E24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938719"/>
        <c:axId val="732824687"/>
      </c:lineChart>
      <c:catAx>
        <c:axId val="73993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2824687"/>
        <c:crosses val="autoZero"/>
        <c:auto val="1"/>
        <c:lblAlgn val="ctr"/>
        <c:lblOffset val="100"/>
        <c:noMultiLvlLbl val="0"/>
      </c:catAx>
      <c:valAx>
        <c:axId val="73282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93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b="0"/>
            </a:pPr>
            <a:r>
              <a:rPr lang="en-GB" b="0"/>
              <a:t>Platform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31750" cap="rnd">
              <a:solidFill>
                <a:schemeClr val="accent2"/>
              </a:solidFill>
              <a:round/>
            </a:ln>
            <a:effectLst/>
          </c:spPr>
          <c:yVal>
            <c:numRef>
              <c:f>'Brown(n=1)'!$F$134:$F$253</c:f>
              <c:numCache>
                <c:formatCode>General</c:formatCode>
                <c:ptCount val="120"/>
                <c:pt idx="0">
                  <c:v>650.11976765726774</c:v>
                </c:pt>
                <c:pt idx="1">
                  <c:v>646.41197676572676</c:v>
                </c:pt>
                <c:pt idx="2">
                  <c:v>639.74119767657271</c:v>
                </c:pt>
                <c:pt idx="3">
                  <c:v>652.57411976765729</c:v>
                </c:pt>
                <c:pt idx="4">
                  <c:v>632.25741197676575</c:v>
                </c:pt>
                <c:pt idx="5">
                  <c:v>623.02574119767667</c:v>
                </c:pt>
                <c:pt idx="6">
                  <c:v>617.60257411976772</c:v>
                </c:pt>
                <c:pt idx="7">
                  <c:v>613.46025741197684</c:v>
                </c:pt>
                <c:pt idx="8">
                  <c:v>656.24602574119763</c:v>
                </c:pt>
                <c:pt idx="9">
                  <c:v>691.12460257411976</c:v>
                </c:pt>
                <c:pt idx="10">
                  <c:v>690.11246025741195</c:v>
                </c:pt>
                <c:pt idx="11">
                  <c:v>705.3112460257413</c:v>
                </c:pt>
                <c:pt idx="12">
                  <c:v>805.83112460257416</c:v>
                </c:pt>
                <c:pt idx="13">
                  <c:v>835.68311246025746</c:v>
                </c:pt>
                <c:pt idx="14">
                  <c:v>812.56831124602581</c:v>
                </c:pt>
                <c:pt idx="15">
                  <c:v>791.35683112460265</c:v>
                </c:pt>
                <c:pt idx="16">
                  <c:v>763.13568311246024</c:v>
                </c:pt>
                <c:pt idx="17">
                  <c:v>727.91356831124608</c:v>
                </c:pt>
                <c:pt idx="18">
                  <c:v>706.39135683112465</c:v>
                </c:pt>
                <c:pt idx="19">
                  <c:v>692.53913568311248</c:v>
                </c:pt>
                <c:pt idx="20">
                  <c:v>739.75391356831119</c:v>
                </c:pt>
                <c:pt idx="21">
                  <c:v>796.67539135683114</c:v>
                </c:pt>
                <c:pt idx="22">
                  <c:v>781.66753913568311</c:v>
                </c:pt>
                <c:pt idx="23">
                  <c:v>763.06675391356828</c:v>
                </c:pt>
                <c:pt idx="24">
                  <c:v>847.60667539135693</c:v>
                </c:pt>
                <c:pt idx="25">
                  <c:v>901.06066753913581</c:v>
                </c:pt>
                <c:pt idx="26">
                  <c:v>875.80606675391368</c:v>
                </c:pt>
                <c:pt idx="27">
                  <c:v>906.58060667539144</c:v>
                </c:pt>
                <c:pt idx="28">
                  <c:v>900.65806066753919</c:v>
                </c:pt>
                <c:pt idx="29">
                  <c:v>882.06580606675391</c:v>
                </c:pt>
                <c:pt idx="30">
                  <c:v>868.50658060667547</c:v>
                </c:pt>
                <c:pt idx="31">
                  <c:v>855.45065806066759</c:v>
                </c:pt>
                <c:pt idx="32">
                  <c:v>920.7450658060668</c:v>
                </c:pt>
                <c:pt idx="33">
                  <c:v>1049.6745065806067</c:v>
                </c:pt>
                <c:pt idx="34">
                  <c:v>1097.6674506580607</c:v>
                </c:pt>
                <c:pt idx="35">
                  <c:v>1033.166745065806</c:v>
                </c:pt>
                <c:pt idx="36">
                  <c:v>1095.1166745065807</c:v>
                </c:pt>
                <c:pt idx="37">
                  <c:v>1081.511667450658</c:v>
                </c:pt>
                <c:pt idx="38">
                  <c:v>1038.7511667450658</c:v>
                </c:pt>
                <c:pt idx="39">
                  <c:v>1078.5751166745067</c:v>
                </c:pt>
                <c:pt idx="40">
                  <c:v>1078.0575116674506</c:v>
                </c:pt>
                <c:pt idx="41">
                  <c:v>1025.805751166745</c:v>
                </c:pt>
                <c:pt idx="42">
                  <c:v>988.1805751166745</c:v>
                </c:pt>
                <c:pt idx="43">
                  <c:v>955.61805751166753</c:v>
                </c:pt>
                <c:pt idx="44">
                  <c:v>1025.2618057511668</c:v>
                </c:pt>
                <c:pt idx="45">
                  <c:v>1105.1261805751167</c:v>
                </c:pt>
                <c:pt idx="46">
                  <c:v>1154.5126180575116</c:v>
                </c:pt>
                <c:pt idx="47">
                  <c:v>1067.6512618057511</c:v>
                </c:pt>
                <c:pt idx="48">
                  <c:v>1194.8651261805753</c:v>
                </c:pt>
                <c:pt idx="49">
                  <c:v>1199.4865126180575</c:v>
                </c:pt>
                <c:pt idx="50">
                  <c:v>1136.9486512618057</c:v>
                </c:pt>
                <c:pt idx="51">
                  <c:v>1177.4948651261805</c:v>
                </c:pt>
                <c:pt idx="52">
                  <c:v>1154.5494865126179</c:v>
                </c:pt>
                <c:pt idx="53">
                  <c:v>1119.8549486512618</c:v>
                </c:pt>
                <c:pt idx="54">
                  <c:v>1100.1854948651262</c:v>
                </c:pt>
                <c:pt idx="55">
                  <c:v>1049.6185494865126</c:v>
                </c:pt>
                <c:pt idx="56">
                  <c:v>1132.7618549486513</c:v>
                </c:pt>
                <c:pt idx="57">
                  <c:v>1213.0761854948651</c:v>
                </c:pt>
                <c:pt idx="58">
                  <c:v>1231.9076185494866</c:v>
                </c:pt>
                <c:pt idx="59">
                  <c:v>1162.6907618549487</c:v>
                </c:pt>
                <c:pt idx="60">
                  <c:v>1273.669076185495</c:v>
                </c:pt>
                <c:pt idx="61">
                  <c:v>1280.2669076185496</c:v>
                </c:pt>
                <c:pt idx="62">
                  <c:v>1229.6266907618551</c:v>
                </c:pt>
                <c:pt idx="63">
                  <c:v>1274.9626690761854</c:v>
                </c:pt>
                <c:pt idx="64">
                  <c:v>1232.6962669076186</c:v>
                </c:pt>
                <c:pt idx="65">
                  <c:v>1186.169626690762</c:v>
                </c:pt>
                <c:pt idx="66">
                  <c:v>1159.0169626690763</c:v>
                </c:pt>
                <c:pt idx="67">
                  <c:v>1127.5016962669076</c:v>
                </c:pt>
                <c:pt idx="68">
                  <c:v>1149.5501696266906</c:v>
                </c:pt>
                <c:pt idx="69">
                  <c:v>1199.4550169626691</c:v>
                </c:pt>
                <c:pt idx="70">
                  <c:v>1253.945501696267</c:v>
                </c:pt>
                <c:pt idx="71">
                  <c:v>1194.5945501696267</c:v>
                </c:pt>
                <c:pt idx="72">
                  <c:v>1210.2594550169626</c:v>
                </c:pt>
                <c:pt idx="73">
                  <c:v>1263.1259455016964</c:v>
                </c:pt>
                <c:pt idx="74">
                  <c:v>1247.7125945501698</c:v>
                </c:pt>
                <c:pt idx="75">
                  <c:v>1293.871259455017</c:v>
                </c:pt>
                <c:pt idx="76">
                  <c:v>1284.9871259455019</c:v>
                </c:pt>
                <c:pt idx="77">
                  <c:v>1338.9987125945502</c:v>
                </c:pt>
                <c:pt idx="78">
                  <c:v>1340.7998712594551</c:v>
                </c:pt>
                <c:pt idx="79">
                  <c:v>1311.2799871259456</c:v>
                </c:pt>
                <c:pt idx="80">
                  <c:v>1434.3279987125945</c:v>
                </c:pt>
                <c:pt idx="81">
                  <c:v>1452.0327998712596</c:v>
                </c:pt>
                <c:pt idx="82">
                  <c:v>1465.503279987126</c:v>
                </c:pt>
                <c:pt idx="83">
                  <c:v>1434.4503279987127</c:v>
                </c:pt>
                <c:pt idx="84">
                  <c:v>1502.4450327998713</c:v>
                </c:pt>
                <c:pt idx="85">
                  <c:v>1552.4445032799872</c:v>
                </c:pt>
                <c:pt idx="86">
                  <c:v>1537.6444503279988</c:v>
                </c:pt>
                <c:pt idx="87">
                  <c:v>1524.4644450327999</c:v>
                </c:pt>
                <c:pt idx="88">
                  <c:v>1495.2464445032799</c:v>
                </c:pt>
                <c:pt idx="89">
                  <c:v>1442.8246444503279</c:v>
                </c:pt>
                <c:pt idx="90">
                  <c:v>1372.7824644450327</c:v>
                </c:pt>
                <c:pt idx="91">
                  <c:v>1316.2782464445033</c:v>
                </c:pt>
                <c:pt idx="92">
                  <c:v>1428.5278246444504</c:v>
                </c:pt>
                <c:pt idx="93">
                  <c:v>1447.852782464445</c:v>
                </c:pt>
                <c:pt idx="94">
                  <c:v>1426.3852782464446</c:v>
                </c:pt>
                <c:pt idx="95">
                  <c:v>1366.6385278246444</c:v>
                </c:pt>
                <c:pt idx="96">
                  <c:v>1422.7638527824645</c:v>
                </c:pt>
                <c:pt idx="97">
                  <c:v>1438.2763852782464</c:v>
                </c:pt>
                <c:pt idx="98">
                  <c:v>1416.4276385278247</c:v>
                </c:pt>
                <c:pt idx="99">
                  <c:v>1423.2427638527827</c:v>
                </c:pt>
                <c:pt idx="100">
                  <c:v>1409.5242763852784</c:v>
                </c:pt>
                <c:pt idx="101">
                  <c:v>1344.2524276385277</c:v>
                </c:pt>
                <c:pt idx="102">
                  <c:v>1266.6252427638528</c:v>
                </c:pt>
                <c:pt idx="103">
                  <c:v>1219.2625242763854</c:v>
                </c:pt>
                <c:pt idx="104">
                  <c:v>1315.3262524276386</c:v>
                </c:pt>
                <c:pt idx="105">
                  <c:v>1406.8326252427637</c:v>
                </c:pt>
                <c:pt idx="106">
                  <c:v>1415.9832625242764</c:v>
                </c:pt>
                <c:pt idx="107">
                  <c:v>1337.6983262524277</c:v>
                </c:pt>
                <c:pt idx="108">
                  <c:v>1448.6698326252429</c:v>
                </c:pt>
                <c:pt idx="109">
                  <c:v>1427.3669832625242</c:v>
                </c:pt>
                <c:pt idx="110">
                  <c:v>1419.8366983262526</c:v>
                </c:pt>
                <c:pt idx="111">
                  <c:v>1430.7836698326253</c:v>
                </c:pt>
                <c:pt idx="112">
                  <c:v>1397.6783669832625</c:v>
                </c:pt>
                <c:pt idx="113">
                  <c:v>1334.0678366983261</c:v>
                </c:pt>
                <c:pt idx="114">
                  <c:v>1267.2476186243839</c:v>
                </c:pt>
                <c:pt idx="115">
                  <c:v>1207.1094223578359</c:v>
                </c:pt>
                <c:pt idx="116">
                  <c:v>1146.9712260912879</c:v>
                </c:pt>
                <c:pt idx="117">
                  <c:v>1086.8330298247399</c:v>
                </c:pt>
                <c:pt idx="118">
                  <c:v>1026.6948335581919</c:v>
                </c:pt>
                <c:pt idx="119">
                  <c:v>966.55663729164394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C8-B142-BA8F-19A4414A1ED9}"/>
            </c:ext>
          </c:extLst>
        </c:ser>
        <c:ser>
          <c:idx val="0"/>
          <c:order val="1"/>
          <c:spPr>
            <a:ln w="22225" cap="rnd">
              <a:solidFill>
                <a:schemeClr val="tx1"/>
              </a:solidFill>
              <a:round/>
            </a:ln>
            <a:effectLst/>
          </c:spPr>
          <c:yVal>
            <c:numRef>
              <c:f>'Brown(n=1)'!$E$134:$E$247</c:f>
              <c:numCache>
                <c:formatCode>General</c:formatCode>
                <c:ptCount val="114"/>
                <c:pt idx="0">
                  <c:v>648</c:v>
                </c:pt>
                <c:pt idx="1">
                  <c:v>646</c:v>
                </c:pt>
                <c:pt idx="2">
                  <c:v>639</c:v>
                </c:pt>
                <c:pt idx="3">
                  <c:v>654</c:v>
                </c:pt>
                <c:pt idx="4">
                  <c:v>630</c:v>
                </c:pt>
                <c:pt idx="5">
                  <c:v>622</c:v>
                </c:pt>
                <c:pt idx="6">
                  <c:v>617</c:v>
                </c:pt>
                <c:pt idx="7">
                  <c:v>613</c:v>
                </c:pt>
                <c:pt idx="8">
                  <c:v>661</c:v>
                </c:pt>
                <c:pt idx="9">
                  <c:v>695</c:v>
                </c:pt>
                <c:pt idx="10">
                  <c:v>690</c:v>
                </c:pt>
                <c:pt idx="11">
                  <c:v>707</c:v>
                </c:pt>
                <c:pt idx="12">
                  <c:v>817</c:v>
                </c:pt>
                <c:pt idx="13">
                  <c:v>839</c:v>
                </c:pt>
                <c:pt idx="14">
                  <c:v>810</c:v>
                </c:pt>
                <c:pt idx="15">
                  <c:v>789</c:v>
                </c:pt>
                <c:pt idx="16">
                  <c:v>760</c:v>
                </c:pt>
                <c:pt idx="17">
                  <c:v>724</c:v>
                </c:pt>
                <c:pt idx="18">
                  <c:v>704</c:v>
                </c:pt>
                <c:pt idx="19">
                  <c:v>691</c:v>
                </c:pt>
                <c:pt idx="20">
                  <c:v>745</c:v>
                </c:pt>
                <c:pt idx="21">
                  <c:v>803</c:v>
                </c:pt>
                <c:pt idx="22">
                  <c:v>780</c:v>
                </c:pt>
                <c:pt idx="23">
                  <c:v>761</c:v>
                </c:pt>
                <c:pt idx="24">
                  <c:v>857</c:v>
                </c:pt>
                <c:pt idx="25">
                  <c:v>907</c:v>
                </c:pt>
                <c:pt idx="26">
                  <c:v>873</c:v>
                </c:pt>
                <c:pt idx="27">
                  <c:v>910</c:v>
                </c:pt>
                <c:pt idx="28">
                  <c:v>900</c:v>
                </c:pt>
                <c:pt idx="29">
                  <c:v>880</c:v>
                </c:pt>
                <c:pt idx="30">
                  <c:v>867</c:v>
                </c:pt>
                <c:pt idx="31">
                  <c:v>854</c:v>
                </c:pt>
                <c:pt idx="32">
                  <c:v>928</c:v>
                </c:pt>
                <c:pt idx="33">
                  <c:v>1064</c:v>
                </c:pt>
                <c:pt idx="34">
                  <c:v>1103</c:v>
                </c:pt>
                <c:pt idx="35">
                  <c:v>1026</c:v>
                </c:pt>
                <c:pt idx="36">
                  <c:v>1102</c:v>
                </c:pt>
                <c:pt idx="37">
                  <c:v>1080</c:v>
                </c:pt>
                <c:pt idx="38">
                  <c:v>1034</c:v>
                </c:pt>
                <c:pt idx="39">
                  <c:v>1083</c:v>
                </c:pt>
                <c:pt idx="40">
                  <c:v>1078</c:v>
                </c:pt>
                <c:pt idx="41">
                  <c:v>1020</c:v>
                </c:pt>
                <c:pt idx="42">
                  <c:v>984</c:v>
                </c:pt>
                <c:pt idx="43">
                  <c:v>952</c:v>
                </c:pt>
                <c:pt idx="44">
                  <c:v>1033</c:v>
                </c:pt>
                <c:pt idx="45">
                  <c:v>1114</c:v>
                </c:pt>
                <c:pt idx="46">
                  <c:v>1160</c:v>
                </c:pt>
                <c:pt idx="47">
                  <c:v>1058</c:v>
                </c:pt>
                <c:pt idx="48">
                  <c:v>1209</c:v>
                </c:pt>
                <c:pt idx="49">
                  <c:v>1200</c:v>
                </c:pt>
                <c:pt idx="50">
                  <c:v>1130</c:v>
                </c:pt>
                <c:pt idx="51">
                  <c:v>1182</c:v>
                </c:pt>
                <c:pt idx="52">
                  <c:v>1152</c:v>
                </c:pt>
                <c:pt idx="53">
                  <c:v>1116</c:v>
                </c:pt>
                <c:pt idx="54">
                  <c:v>1098</c:v>
                </c:pt>
                <c:pt idx="55">
                  <c:v>1044</c:v>
                </c:pt>
                <c:pt idx="56">
                  <c:v>1142</c:v>
                </c:pt>
                <c:pt idx="57">
                  <c:v>1222</c:v>
                </c:pt>
                <c:pt idx="58">
                  <c:v>1234</c:v>
                </c:pt>
                <c:pt idx="59">
                  <c:v>1155</c:v>
                </c:pt>
                <c:pt idx="60">
                  <c:v>1286</c:v>
                </c:pt>
                <c:pt idx="61">
                  <c:v>1281</c:v>
                </c:pt>
                <c:pt idx="62">
                  <c:v>1224</c:v>
                </c:pt>
                <c:pt idx="63">
                  <c:v>1280</c:v>
                </c:pt>
                <c:pt idx="64">
                  <c:v>1228</c:v>
                </c:pt>
                <c:pt idx="65">
                  <c:v>1181</c:v>
                </c:pt>
                <c:pt idx="66">
                  <c:v>1156</c:v>
                </c:pt>
                <c:pt idx="67">
                  <c:v>1124</c:v>
                </c:pt>
                <c:pt idx="68">
                  <c:v>1152</c:v>
                </c:pt>
                <c:pt idx="69">
                  <c:v>1205</c:v>
                </c:pt>
                <c:pt idx="70">
                  <c:v>1260</c:v>
                </c:pt>
                <c:pt idx="71">
                  <c:v>1188</c:v>
                </c:pt>
                <c:pt idx="72">
                  <c:v>1212</c:v>
                </c:pt>
                <c:pt idx="73">
                  <c:v>1269</c:v>
                </c:pt>
                <c:pt idx="74">
                  <c:v>1246</c:v>
                </c:pt>
                <c:pt idx="75">
                  <c:v>1299</c:v>
                </c:pt>
                <c:pt idx="76">
                  <c:v>1284</c:v>
                </c:pt>
                <c:pt idx="77">
                  <c:v>1345</c:v>
                </c:pt>
                <c:pt idx="78">
                  <c:v>1341</c:v>
                </c:pt>
                <c:pt idx="79">
                  <c:v>1308</c:v>
                </c:pt>
                <c:pt idx="80">
                  <c:v>1448</c:v>
                </c:pt>
                <c:pt idx="81">
                  <c:v>1454</c:v>
                </c:pt>
                <c:pt idx="82">
                  <c:v>1467</c:v>
                </c:pt>
                <c:pt idx="83">
                  <c:v>1431</c:v>
                </c:pt>
                <c:pt idx="84">
                  <c:v>1510</c:v>
                </c:pt>
                <c:pt idx="85">
                  <c:v>1558</c:v>
                </c:pt>
                <c:pt idx="86">
                  <c:v>1536</c:v>
                </c:pt>
                <c:pt idx="87">
                  <c:v>1523</c:v>
                </c:pt>
                <c:pt idx="88">
                  <c:v>1492</c:v>
                </c:pt>
                <c:pt idx="89">
                  <c:v>1437</c:v>
                </c:pt>
                <c:pt idx="90">
                  <c:v>1365</c:v>
                </c:pt>
                <c:pt idx="91">
                  <c:v>1310</c:v>
                </c:pt>
                <c:pt idx="92">
                  <c:v>1441</c:v>
                </c:pt>
                <c:pt idx="93">
                  <c:v>1450</c:v>
                </c:pt>
                <c:pt idx="94">
                  <c:v>1424</c:v>
                </c:pt>
                <c:pt idx="95">
                  <c:v>1360</c:v>
                </c:pt>
                <c:pt idx="96">
                  <c:v>1429</c:v>
                </c:pt>
                <c:pt idx="97">
                  <c:v>1440</c:v>
                </c:pt>
                <c:pt idx="98">
                  <c:v>1414</c:v>
                </c:pt>
                <c:pt idx="99">
                  <c:v>1424</c:v>
                </c:pt>
                <c:pt idx="100">
                  <c:v>1408</c:v>
                </c:pt>
                <c:pt idx="101">
                  <c:v>1337</c:v>
                </c:pt>
                <c:pt idx="102">
                  <c:v>1258</c:v>
                </c:pt>
                <c:pt idx="103">
                  <c:v>1214</c:v>
                </c:pt>
                <c:pt idx="104">
                  <c:v>1326</c:v>
                </c:pt>
                <c:pt idx="105">
                  <c:v>1417</c:v>
                </c:pt>
                <c:pt idx="106">
                  <c:v>1417</c:v>
                </c:pt>
                <c:pt idx="107">
                  <c:v>1329</c:v>
                </c:pt>
                <c:pt idx="108">
                  <c:v>1461</c:v>
                </c:pt>
                <c:pt idx="109">
                  <c:v>1425</c:v>
                </c:pt>
                <c:pt idx="110">
                  <c:v>1419</c:v>
                </c:pt>
                <c:pt idx="111">
                  <c:v>1432</c:v>
                </c:pt>
                <c:pt idx="112">
                  <c:v>1394</c:v>
                </c:pt>
                <c:pt idx="113">
                  <c:v>1327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C8-B142-BA8F-19A4414A1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612719"/>
        <c:axId val="1444144975"/>
      </c:scatterChart>
      <c:valAx>
        <c:axId val="1387612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1444144975"/>
        <c:crosses val="autoZero"/>
        <c:crossBetween val="midCat"/>
      </c:valAx>
      <c:valAx>
        <c:axId val="1444144975"/>
        <c:scaling>
          <c:orientation val="minMax"/>
          <c:max val="16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1387612719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2</xdr:row>
      <xdr:rowOff>196850</xdr:rowOff>
    </xdr:from>
    <xdr:to>
      <xdr:col>12</xdr:col>
      <xdr:colOff>0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8FFCB-D852-B045-884C-45C9B5853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18552</xdr:colOff>
      <xdr:row>216</xdr:row>
      <xdr:rowOff>16932</xdr:rowOff>
    </xdr:from>
    <xdr:to>
      <xdr:col>21</xdr:col>
      <xdr:colOff>16935</xdr:colOff>
      <xdr:row>244</xdr:row>
      <xdr:rowOff>185506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CB9F5-715C-1B4C-8597-3E2648A0B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zoomScale="75" workbookViewId="0">
      <selection activeCell="N29" sqref="N29"/>
    </sheetView>
  </sheetViews>
  <sheetFormatPr baseColWidth="10" defaultRowHeight="16"/>
  <cols>
    <col min="1" max="2" width="10.83203125" style="2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>
        <v>648</v>
      </c>
    </row>
    <row r="3" spans="1:2">
      <c r="A3" s="1" t="s">
        <v>3</v>
      </c>
      <c r="B3" s="1">
        <v>646</v>
      </c>
    </row>
    <row r="4" spans="1:2">
      <c r="A4" s="1" t="s">
        <v>4</v>
      </c>
      <c r="B4" s="1">
        <v>639</v>
      </c>
    </row>
    <row r="5" spans="1:2">
      <c r="A5" s="1" t="s">
        <v>5</v>
      </c>
      <c r="B5" s="1">
        <v>654</v>
      </c>
    </row>
    <row r="6" spans="1:2">
      <c r="A6" s="1" t="s">
        <v>6</v>
      </c>
      <c r="B6" s="1">
        <v>630</v>
      </c>
    </row>
    <row r="7" spans="1:2">
      <c r="A7" s="1" t="s">
        <v>7</v>
      </c>
      <c r="B7" s="1">
        <v>622</v>
      </c>
    </row>
    <row r="8" spans="1:2">
      <c r="A8" s="1" t="s">
        <v>8</v>
      </c>
      <c r="B8" s="1">
        <v>617</v>
      </c>
    </row>
    <row r="9" spans="1:2">
      <c r="A9" s="1" t="s">
        <v>9</v>
      </c>
      <c r="B9" s="1">
        <v>613</v>
      </c>
    </row>
    <row r="10" spans="1:2">
      <c r="A10" s="1" t="s">
        <v>10</v>
      </c>
      <c r="B10" s="1">
        <v>661</v>
      </c>
    </row>
    <row r="11" spans="1:2">
      <c r="A11" s="1" t="s">
        <v>11</v>
      </c>
      <c r="B11" s="1">
        <v>695</v>
      </c>
    </row>
    <row r="12" spans="1:2">
      <c r="A12" s="1" t="s">
        <v>12</v>
      </c>
      <c r="B12" s="1">
        <v>690</v>
      </c>
    </row>
    <row r="13" spans="1:2">
      <c r="A13" s="1" t="s">
        <v>13</v>
      </c>
      <c r="B13" s="1">
        <v>707</v>
      </c>
    </row>
    <row r="14" spans="1:2">
      <c r="A14" s="1" t="s">
        <v>14</v>
      </c>
      <c r="B14" s="1">
        <v>817</v>
      </c>
    </row>
    <row r="15" spans="1:2">
      <c r="A15" s="1" t="s">
        <v>15</v>
      </c>
      <c r="B15" s="1">
        <v>839</v>
      </c>
    </row>
    <row r="16" spans="1:2">
      <c r="A16" s="1" t="s">
        <v>16</v>
      </c>
      <c r="B16" s="1">
        <v>810</v>
      </c>
    </row>
    <row r="17" spans="1:2">
      <c r="A17" s="1" t="s">
        <v>17</v>
      </c>
      <c r="B17" s="1">
        <v>789</v>
      </c>
    </row>
    <row r="18" spans="1:2">
      <c r="A18" s="1" t="s">
        <v>18</v>
      </c>
      <c r="B18" s="1">
        <v>760</v>
      </c>
    </row>
    <row r="19" spans="1:2">
      <c r="A19" s="1" t="s">
        <v>19</v>
      </c>
      <c r="B19" s="1">
        <v>724</v>
      </c>
    </row>
    <row r="20" spans="1:2">
      <c r="A20" s="1" t="s">
        <v>20</v>
      </c>
      <c r="B20" s="1">
        <v>704</v>
      </c>
    </row>
    <row r="21" spans="1:2">
      <c r="A21" s="1" t="s">
        <v>21</v>
      </c>
      <c r="B21" s="1">
        <v>691</v>
      </c>
    </row>
    <row r="22" spans="1:2">
      <c r="A22" s="1" t="s">
        <v>22</v>
      </c>
      <c r="B22" s="1">
        <v>745</v>
      </c>
    </row>
    <row r="23" spans="1:2">
      <c r="A23" s="1" t="s">
        <v>23</v>
      </c>
      <c r="B23" s="1">
        <v>803</v>
      </c>
    </row>
    <row r="24" spans="1:2">
      <c r="A24" s="1" t="s">
        <v>24</v>
      </c>
      <c r="B24" s="1">
        <v>780</v>
      </c>
    </row>
    <row r="25" spans="1:2">
      <c r="A25" s="1" t="s">
        <v>25</v>
      </c>
      <c r="B25" s="1">
        <v>761</v>
      </c>
    </row>
    <row r="26" spans="1:2">
      <c r="A26" s="1" t="s">
        <v>26</v>
      </c>
      <c r="B26" s="1">
        <v>857</v>
      </c>
    </row>
    <row r="27" spans="1:2">
      <c r="A27" s="1" t="s">
        <v>27</v>
      </c>
      <c r="B27" s="1">
        <v>907</v>
      </c>
    </row>
    <row r="28" spans="1:2">
      <c r="A28" s="1" t="s">
        <v>28</v>
      </c>
      <c r="B28" s="1">
        <v>873</v>
      </c>
    </row>
    <row r="29" spans="1:2">
      <c r="A29" s="1" t="s">
        <v>29</v>
      </c>
      <c r="B29" s="1">
        <v>910</v>
      </c>
    </row>
    <row r="30" spans="1:2">
      <c r="A30" s="1" t="s">
        <v>30</v>
      </c>
      <c r="B30" s="1">
        <v>900</v>
      </c>
    </row>
    <row r="31" spans="1:2">
      <c r="A31" s="1" t="s">
        <v>31</v>
      </c>
      <c r="B31" s="1">
        <v>880</v>
      </c>
    </row>
    <row r="32" spans="1:2">
      <c r="A32" s="1" t="s">
        <v>32</v>
      </c>
      <c r="B32" s="1">
        <v>867</v>
      </c>
    </row>
    <row r="33" spans="1:2">
      <c r="A33" s="1" t="s">
        <v>33</v>
      </c>
      <c r="B33" s="1">
        <v>854</v>
      </c>
    </row>
    <row r="34" spans="1:2">
      <c r="A34" s="1" t="s">
        <v>34</v>
      </c>
      <c r="B34" s="1">
        <v>928</v>
      </c>
    </row>
    <row r="35" spans="1:2">
      <c r="A35" s="1" t="s">
        <v>35</v>
      </c>
      <c r="B35" s="1">
        <v>1064</v>
      </c>
    </row>
    <row r="36" spans="1:2">
      <c r="A36" s="1" t="s">
        <v>36</v>
      </c>
      <c r="B36" s="1">
        <v>1103</v>
      </c>
    </row>
    <row r="37" spans="1:2">
      <c r="A37" s="1" t="s">
        <v>37</v>
      </c>
      <c r="B37" s="1">
        <v>1026</v>
      </c>
    </row>
    <row r="38" spans="1:2">
      <c r="A38" s="1" t="s">
        <v>38</v>
      </c>
      <c r="B38" s="1">
        <v>1102</v>
      </c>
    </row>
    <row r="39" spans="1:2">
      <c r="A39" s="1" t="s">
        <v>39</v>
      </c>
      <c r="B39" s="1">
        <v>1080</v>
      </c>
    </row>
    <row r="40" spans="1:2">
      <c r="A40" s="1" t="s">
        <v>40</v>
      </c>
      <c r="B40" s="1">
        <v>1034</v>
      </c>
    </row>
    <row r="41" spans="1:2">
      <c r="A41" s="1" t="s">
        <v>41</v>
      </c>
      <c r="B41" s="1">
        <v>1083</v>
      </c>
    </row>
    <row r="42" spans="1:2">
      <c r="A42" s="1" t="s">
        <v>42</v>
      </c>
      <c r="B42" s="1">
        <v>1078</v>
      </c>
    </row>
    <row r="43" spans="1:2">
      <c r="A43" s="1" t="s">
        <v>43</v>
      </c>
      <c r="B43" s="1">
        <v>1020</v>
      </c>
    </row>
    <row r="44" spans="1:2">
      <c r="A44" s="1" t="s">
        <v>44</v>
      </c>
      <c r="B44" s="1">
        <v>984</v>
      </c>
    </row>
    <row r="45" spans="1:2">
      <c r="A45" s="1" t="s">
        <v>45</v>
      </c>
      <c r="B45" s="1">
        <v>952</v>
      </c>
    </row>
    <row r="46" spans="1:2">
      <c r="A46" s="1" t="s">
        <v>46</v>
      </c>
      <c r="B46" s="1">
        <v>1033</v>
      </c>
    </row>
    <row r="47" spans="1:2">
      <c r="A47" s="1" t="s">
        <v>47</v>
      </c>
      <c r="B47" s="1">
        <v>1114</v>
      </c>
    </row>
    <row r="48" spans="1:2">
      <c r="A48" s="1" t="s">
        <v>48</v>
      </c>
      <c r="B48" s="1">
        <v>1160</v>
      </c>
    </row>
    <row r="49" spans="1:2">
      <c r="A49" s="1" t="s">
        <v>49</v>
      </c>
      <c r="B49" s="1">
        <v>1058</v>
      </c>
    </row>
    <row r="50" spans="1:2">
      <c r="A50" s="1" t="s">
        <v>50</v>
      </c>
      <c r="B50" s="1">
        <v>1209</v>
      </c>
    </row>
    <row r="51" spans="1:2">
      <c r="A51" s="1" t="s">
        <v>51</v>
      </c>
      <c r="B51" s="1">
        <v>1200</v>
      </c>
    </row>
    <row r="52" spans="1:2">
      <c r="A52" s="1" t="s">
        <v>52</v>
      </c>
      <c r="B52" s="1">
        <v>1130</v>
      </c>
    </row>
    <row r="53" spans="1:2">
      <c r="A53" s="1" t="s">
        <v>53</v>
      </c>
      <c r="B53" s="1">
        <v>1182</v>
      </c>
    </row>
    <row r="54" spans="1:2">
      <c r="A54" s="1" t="s">
        <v>54</v>
      </c>
      <c r="B54" s="1">
        <v>1152</v>
      </c>
    </row>
    <row r="55" spans="1:2">
      <c r="A55" s="1" t="s">
        <v>55</v>
      </c>
      <c r="B55" s="1">
        <v>1116</v>
      </c>
    </row>
    <row r="56" spans="1:2">
      <c r="A56" s="1" t="s">
        <v>56</v>
      </c>
      <c r="B56" s="1">
        <v>1098</v>
      </c>
    </row>
    <row r="57" spans="1:2">
      <c r="A57" s="1" t="s">
        <v>57</v>
      </c>
      <c r="B57" s="1">
        <v>1044</v>
      </c>
    </row>
    <row r="58" spans="1:2">
      <c r="A58" s="1" t="s">
        <v>58</v>
      </c>
      <c r="B58" s="1">
        <v>1142</v>
      </c>
    </row>
    <row r="59" spans="1:2">
      <c r="A59" s="1" t="s">
        <v>59</v>
      </c>
      <c r="B59" s="1">
        <v>1222</v>
      </c>
    </row>
    <row r="60" spans="1:2">
      <c r="A60" s="1" t="s">
        <v>60</v>
      </c>
      <c r="B60" s="1">
        <v>1234</v>
      </c>
    </row>
    <row r="61" spans="1:2">
      <c r="A61" s="1" t="s">
        <v>61</v>
      </c>
      <c r="B61" s="1">
        <v>1155</v>
      </c>
    </row>
    <row r="62" spans="1:2">
      <c r="A62" s="1" t="s">
        <v>62</v>
      </c>
      <c r="B62" s="1">
        <v>1286</v>
      </c>
    </row>
    <row r="63" spans="1:2">
      <c r="A63" s="1" t="s">
        <v>63</v>
      </c>
      <c r="B63" s="1">
        <v>1281</v>
      </c>
    </row>
    <row r="64" spans="1:2">
      <c r="A64" s="1" t="s">
        <v>64</v>
      </c>
      <c r="B64" s="1">
        <v>1224</v>
      </c>
    </row>
    <row r="65" spans="1:2">
      <c r="A65" s="1" t="s">
        <v>65</v>
      </c>
      <c r="B65" s="1">
        <v>1280</v>
      </c>
    </row>
    <row r="66" spans="1:2">
      <c r="A66" s="1" t="s">
        <v>66</v>
      </c>
      <c r="B66" s="1">
        <v>1228</v>
      </c>
    </row>
    <row r="67" spans="1:2">
      <c r="A67" s="1" t="s">
        <v>67</v>
      </c>
      <c r="B67" s="1">
        <v>1181</v>
      </c>
    </row>
    <row r="68" spans="1:2">
      <c r="A68" s="1" t="s">
        <v>68</v>
      </c>
      <c r="B68" s="1">
        <v>1156</v>
      </c>
    </row>
    <row r="69" spans="1:2">
      <c r="A69" s="1" t="s">
        <v>69</v>
      </c>
      <c r="B69" s="1">
        <v>1124</v>
      </c>
    </row>
    <row r="70" spans="1:2">
      <c r="A70" s="1" t="s">
        <v>70</v>
      </c>
      <c r="B70" s="1">
        <v>1152</v>
      </c>
    </row>
    <row r="71" spans="1:2">
      <c r="A71" s="1" t="s">
        <v>71</v>
      </c>
      <c r="B71" s="1">
        <v>1205</v>
      </c>
    </row>
    <row r="72" spans="1:2">
      <c r="A72" s="1" t="s">
        <v>72</v>
      </c>
      <c r="B72" s="1">
        <v>1260</v>
      </c>
    </row>
    <row r="73" spans="1:2">
      <c r="A73" s="1" t="s">
        <v>73</v>
      </c>
      <c r="B73" s="1">
        <v>1188</v>
      </c>
    </row>
    <row r="74" spans="1:2">
      <c r="A74" s="1" t="s">
        <v>74</v>
      </c>
      <c r="B74" s="1">
        <v>1212</v>
      </c>
    </row>
    <row r="75" spans="1:2">
      <c r="A75" s="1" t="s">
        <v>75</v>
      </c>
      <c r="B75" s="1">
        <v>1269</v>
      </c>
    </row>
    <row r="76" spans="1:2">
      <c r="A76" s="1" t="s">
        <v>76</v>
      </c>
      <c r="B76" s="1">
        <v>1246</v>
      </c>
    </row>
    <row r="77" spans="1:2">
      <c r="A77" s="1" t="s">
        <v>77</v>
      </c>
      <c r="B77" s="1">
        <v>1299</v>
      </c>
    </row>
    <row r="78" spans="1:2">
      <c r="A78" s="1" t="s">
        <v>78</v>
      </c>
      <c r="B78" s="1">
        <v>1284</v>
      </c>
    </row>
    <row r="79" spans="1:2">
      <c r="A79" s="1" t="s">
        <v>79</v>
      </c>
      <c r="B79" s="1">
        <v>1345</v>
      </c>
    </row>
    <row r="80" spans="1:2">
      <c r="A80" s="1" t="s">
        <v>80</v>
      </c>
      <c r="B80" s="1">
        <v>1341</v>
      </c>
    </row>
    <row r="81" spans="1:2">
      <c r="A81" s="1" t="s">
        <v>81</v>
      </c>
      <c r="B81" s="1">
        <v>1308</v>
      </c>
    </row>
    <row r="82" spans="1:2">
      <c r="A82" s="1" t="s">
        <v>82</v>
      </c>
      <c r="B82" s="1">
        <v>1448</v>
      </c>
    </row>
    <row r="83" spans="1:2">
      <c r="A83" s="1" t="s">
        <v>83</v>
      </c>
      <c r="B83" s="1">
        <v>1454</v>
      </c>
    </row>
    <row r="84" spans="1:2">
      <c r="A84" s="1" t="s">
        <v>84</v>
      </c>
      <c r="B84" s="1">
        <v>1467</v>
      </c>
    </row>
    <row r="85" spans="1:2">
      <c r="A85" s="1" t="s">
        <v>85</v>
      </c>
      <c r="B85" s="1">
        <v>1431</v>
      </c>
    </row>
    <row r="86" spans="1:2">
      <c r="A86" s="1" t="s">
        <v>86</v>
      </c>
      <c r="B86" s="1">
        <v>1510</v>
      </c>
    </row>
    <row r="87" spans="1:2">
      <c r="A87" s="1" t="s">
        <v>87</v>
      </c>
      <c r="B87" s="1">
        <v>1558</v>
      </c>
    </row>
    <row r="88" spans="1:2">
      <c r="A88" s="1" t="s">
        <v>88</v>
      </c>
      <c r="B88" s="1">
        <v>1536</v>
      </c>
    </row>
    <row r="89" spans="1:2">
      <c r="A89" s="1" t="s">
        <v>89</v>
      </c>
      <c r="B89" s="1">
        <v>1523</v>
      </c>
    </row>
    <row r="90" spans="1:2">
      <c r="A90" s="1" t="s">
        <v>90</v>
      </c>
      <c r="B90" s="1">
        <v>1492</v>
      </c>
    </row>
    <row r="91" spans="1:2">
      <c r="A91" s="1" t="s">
        <v>91</v>
      </c>
      <c r="B91" s="1">
        <v>1437</v>
      </c>
    </row>
    <row r="92" spans="1:2">
      <c r="A92" s="1" t="s">
        <v>92</v>
      </c>
      <c r="B92" s="1">
        <v>1365</v>
      </c>
    </row>
    <row r="93" spans="1:2">
      <c r="A93" s="1" t="s">
        <v>93</v>
      </c>
      <c r="B93" s="1">
        <v>1310</v>
      </c>
    </row>
    <row r="94" spans="1:2">
      <c r="A94" s="1" t="s">
        <v>94</v>
      </c>
      <c r="B94" s="1">
        <v>1441</v>
      </c>
    </row>
    <row r="95" spans="1:2">
      <c r="A95" s="1" t="s">
        <v>95</v>
      </c>
      <c r="B95" s="1">
        <v>1450</v>
      </c>
    </row>
    <row r="96" spans="1:2">
      <c r="A96" s="1" t="s">
        <v>96</v>
      </c>
      <c r="B96" s="1">
        <v>1424</v>
      </c>
    </row>
    <row r="97" spans="1:2">
      <c r="A97" s="1" t="s">
        <v>97</v>
      </c>
      <c r="B97" s="1">
        <v>1360</v>
      </c>
    </row>
    <row r="98" spans="1:2">
      <c r="A98" s="1" t="s">
        <v>98</v>
      </c>
      <c r="B98" s="1">
        <v>1429</v>
      </c>
    </row>
    <row r="99" spans="1:2">
      <c r="A99" s="1" t="s">
        <v>99</v>
      </c>
      <c r="B99" s="1">
        <v>1440</v>
      </c>
    </row>
    <row r="100" spans="1:2">
      <c r="A100" s="1" t="s">
        <v>100</v>
      </c>
      <c r="B100" s="1">
        <v>1414</v>
      </c>
    </row>
    <row r="101" spans="1:2">
      <c r="A101" s="1" t="s">
        <v>101</v>
      </c>
      <c r="B101" s="1">
        <v>1424</v>
      </c>
    </row>
    <row r="102" spans="1:2">
      <c r="A102" s="1" t="s">
        <v>102</v>
      </c>
      <c r="B102" s="1">
        <v>1408</v>
      </c>
    </row>
    <row r="103" spans="1:2">
      <c r="A103" s="1" t="s">
        <v>103</v>
      </c>
      <c r="B103" s="1">
        <v>1337</v>
      </c>
    </row>
    <row r="104" spans="1:2">
      <c r="A104" s="1" t="s">
        <v>104</v>
      </c>
      <c r="B104" s="1">
        <v>1258</v>
      </c>
    </row>
    <row r="105" spans="1:2">
      <c r="A105" s="1" t="s">
        <v>105</v>
      </c>
      <c r="B105" s="1">
        <v>1214</v>
      </c>
    </row>
    <row r="106" spans="1:2">
      <c r="A106" s="1" t="s">
        <v>106</v>
      </c>
      <c r="B106" s="1">
        <v>1326</v>
      </c>
    </row>
    <row r="107" spans="1:2">
      <c r="A107" s="1" t="s">
        <v>107</v>
      </c>
      <c r="B107" s="1">
        <v>1417</v>
      </c>
    </row>
    <row r="108" spans="1:2">
      <c r="A108" s="1" t="s">
        <v>108</v>
      </c>
      <c r="B108" s="1">
        <v>1417</v>
      </c>
    </row>
    <row r="109" spans="1:2">
      <c r="A109" s="1" t="s">
        <v>109</v>
      </c>
      <c r="B109" s="1">
        <v>1329</v>
      </c>
    </row>
    <row r="110" spans="1:2">
      <c r="A110" s="1" t="s">
        <v>110</v>
      </c>
      <c r="B110" s="1">
        <v>1461</v>
      </c>
    </row>
    <row r="111" spans="1:2">
      <c r="A111" s="1" t="s">
        <v>111</v>
      </c>
      <c r="B111" s="1">
        <v>1425</v>
      </c>
    </row>
    <row r="112" spans="1:2">
      <c r="A112" s="1" t="s">
        <v>112</v>
      </c>
      <c r="B112" s="1">
        <v>1419</v>
      </c>
    </row>
    <row r="113" spans="1:2">
      <c r="A113" s="1" t="s">
        <v>113</v>
      </c>
      <c r="B113" s="1">
        <v>1432</v>
      </c>
    </row>
    <row r="114" spans="1:2">
      <c r="A114" s="1" t="s">
        <v>114</v>
      </c>
      <c r="B114" s="1">
        <v>1394</v>
      </c>
    </row>
    <row r="115" spans="1:2">
      <c r="A115" s="1" t="s">
        <v>115</v>
      </c>
      <c r="B115" s="1">
        <v>1327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28FB-D269-1045-BF1D-C2BA7E337959}">
  <dimension ref="A1:AB115"/>
  <sheetViews>
    <sheetView zoomScale="58" workbookViewId="0">
      <selection activeCell="K31" sqref="K31"/>
    </sheetView>
  </sheetViews>
  <sheetFormatPr baseColWidth="10" defaultRowHeight="16"/>
  <sheetData>
    <row r="1" spans="1:28">
      <c r="A1" s="1" t="s">
        <v>1</v>
      </c>
      <c r="B1" s="1" t="s">
        <v>116</v>
      </c>
      <c r="D1" s="1" t="s">
        <v>144</v>
      </c>
      <c r="E1" s="1" t="s">
        <v>145</v>
      </c>
      <c r="F1" s="11" t="s">
        <v>153</v>
      </c>
      <c r="G1" s="32"/>
      <c r="I1" s="11" t="s">
        <v>150</v>
      </c>
      <c r="K1" s="1" t="s">
        <v>146</v>
      </c>
      <c r="L1" s="1" t="s">
        <v>147</v>
      </c>
      <c r="M1" s="1" t="s">
        <v>148</v>
      </c>
      <c r="P1" s="11" t="s">
        <v>152</v>
      </c>
      <c r="R1" s="1" t="s">
        <v>146</v>
      </c>
      <c r="S1" s="1" t="s">
        <v>147</v>
      </c>
      <c r="T1" s="1" t="s">
        <v>148</v>
      </c>
      <c r="W1" s="11" t="s">
        <v>154</v>
      </c>
      <c r="Y1" s="1" t="s">
        <v>146</v>
      </c>
      <c r="Z1" s="1" t="s">
        <v>147</v>
      </c>
      <c r="AA1" s="1" t="s">
        <v>148</v>
      </c>
    </row>
    <row r="2" spans="1:28">
      <c r="A2" s="1" t="s">
        <v>2</v>
      </c>
      <c r="B2" s="1">
        <v>648</v>
      </c>
      <c r="K2" s="1">
        <f>MEDIAN(I3:I114)</f>
        <v>2.3333333333333144</v>
      </c>
      <c r="L2" s="1">
        <f>SUM(J3:J114)</f>
        <v>56</v>
      </c>
      <c r="M2" s="1">
        <v>6</v>
      </c>
      <c r="R2" s="1">
        <f>MEDIAN(P4:P113)</f>
        <v>3.75</v>
      </c>
      <c r="S2" s="1">
        <f>SUM(Q4:Q113)</f>
        <v>55</v>
      </c>
      <c r="T2" s="1">
        <v>6</v>
      </c>
      <c r="Y2" s="1">
        <f>MEDIAN(W4:W113)</f>
        <v>4.8000000000000114</v>
      </c>
      <c r="Z2" s="1">
        <f>SUM(X4:X113)</f>
        <v>55</v>
      </c>
      <c r="AA2" s="1">
        <v>6</v>
      </c>
    </row>
    <row r="3" spans="1:28">
      <c r="A3" s="1" t="s">
        <v>3</v>
      </c>
      <c r="B3" s="1">
        <v>646</v>
      </c>
      <c r="D3" s="1">
        <f t="shared" ref="D3:D34" si="0">AVERAGE(B2:B4)</f>
        <v>644.33333333333337</v>
      </c>
      <c r="E3" s="8"/>
      <c r="I3" s="1">
        <f t="shared" ref="I3:I34" si="1">B3-D3</f>
        <v>1.6666666666666288</v>
      </c>
      <c r="J3" s="1">
        <f>IF(I3&lt;$K$2, 1, 0)</f>
        <v>1</v>
      </c>
    </row>
    <row r="4" spans="1:28">
      <c r="A4" s="1" t="s">
        <v>4</v>
      </c>
      <c r="B4" s="1">
        <v>639</v>
      </c>
      <c r="D4" s="1">
        <f t="shared" si="0"/>
        <v>646.33333333333337</v>
      </c>
      <c r="E4" s="1">
        <f t="shared" ref="E4:E35" si="2">(0.5*B2+B3+B4+B5+0.5*B6)/4</f>
        <v>644.5</v>
      </c>
      <c r="F4" s="1">
        <f t="shared" ref="F4:F35" si="3">AVERAGE(B2:B6)</f>
        <v>643.4</v>
      </c>
      <c r="G4" s="2"/>
      <c r="I4" s="1">
        <f t="shared" si="1"/>
        <v>-7.3333333333333712</v>
      </c>
      <c r="J4" s="1">
        <f t="shared" ref="J4:J67" si="4">IF(I4&lt;$K$2, 1, 0)</f>
        <v>1</v>
      </c>
      <c r="L4" s="1" t="s">
        <v>149</v>
      </c>
      <c r="M4" s="1" t="s">
        <v>157</v>
      </c>
      <c r="N4" s="1">
        <f>FLOOR(0.5*(113-1.96*SQRT(111)),1)</f>
        <v>46</v>
      </c>
      <c r="P4" s="1">
        <f t="shared" ref="P4:P35" si="5">B4-E4</f>
        <v>-5.5</v>
      </c>
      <c r="Q4" s="1">
        <f>IF(P4&lt;$R$2, 1, 0)</f>
        <v>1</v>
      </c>
      <c r="S4" s="1" t="s">
        <v>155</v>
      </c>
      <c r="T4" s="1" t="s">
        <v>157</v>
      </c>
      <c r="U4" s="1">
        <f>FLOOR(0.5*(111-1.96*SQRT(109)),1)</f>
        <v>45</v>
      </c>
      <c r="W4" s="1">
        <f t="shared" ref="W4:W35" si="6">B4-F4</f>
        <v>-4.3999999999999773</v>
      </c>
      <c r="X4" s="1">
        <f>IF(W4&lt;$Y$2, 1, 0)</f>
        <v>1</v>
      </c>
      <c r="Z4" s="1" t="s">
        <v>155</v>
      </c>
      <c r="AA4" s="1" t="s">
        <v>157</v>
      </c>
      <c r="AB4" s="1">
        <f>FLOOR(0.5*(111-1.96*SQRT(109)),1)</f>
        <v>45</v>
      </c>
    </row>
    <row r="5" spans="1:28">
      <c r="A5" s="1" t="s">
        <v>5</v>
      </c>
      <c r="B5" s="1">
        <v>654</v>
      </c>
      <c r="D5" s="1">
        <f t="shared" si="0"/>
        <v>641</v>
      </c>
      <c r="E5" s="1">
        <f t="shared" si="2"/>
        <v>639.25</v>
      </c>
      <c r="F5" s="1">
        <f t="shared" si="3"/>
        <v>638.20000000000005</v>
      </c>
      <c r="G5" s="2"/>
      <c r="I5" s="1">
        <f t="shared" si="1"/>
        <v>13</v>
      </c>
      <c r="J5" s="1">
        <f t="shared" si="4"/>
        <v>0</v>
      </c>
      <c r="L5" s="1" t="s">
        <v>151</v>
      </c>
      <c r="M5" s="1" t="s">
        <v>156</v>
      </c>
      <c r="N5" s="1">
        <f>FLOOR(3.3*LOG10(113),1)</f>
        <v>6</v>
      </c>
      <c r="P5" s="1">
        <f t="shared" si="5"/>
        <v>14.75</v>
      </c>
      <c r="Q5" s="1">
        <f t="shared" ref="Q5:Q68" si="7">IF(P5&lt;$R$2, 1, 0)</f>
        <v>0</v>
      </c>
      <c r="S5" s="1" t="s">
        <v>151</v>
      </c>
      <c r="T5" s="1" t="s">
        <v>156</v>
      </c>
      <c r="U5" s="1">
        <f>FLOOR(3.3*LOG10(111),1)</f>
        <v>6</v>
      </c>
      <c r="W5" s="1">
        <f t="shared" si="6"/>
        <v>15.799999999999955</v>
      </c>
      <c r="X5" s="1">
        <f t="shared" ref="X5:X68" si="8">IF(W5&lt;$Y$2, 1, 0)</f>
        <v>0</v>
      </c>
      <c r="Z5" s="1" t="s">
        <v>151</v>
      </c>
      <c r="AA5" s="1" t="s">
        <v>156</v>
      </c>
      <c r="AB5" s="1">
        <f>FLOOR(3.3*LOG10(111),1)</f>
        <v>6</v>
      </c>
    </row>
    <row r="6" spans="1:28">
      <c r="A6" s="1" t="s">
        <v>6</v>
      </c>
      <c r="B6" s="1">
        <v>630</v>
      </c>
      <c r="D6" s="1">
        <f t="shared" si="0"/>
        <v>635.33333333333337</v>
      </c>
      <c r="E6" s="1">
        <f t="shared" si="2"/>
        <v>633.5</v>
      </c>
      <c r="F6" s="1">
        <f t="shared" si="3"/>
        <v>632.4</v>
      </c>
      <c r="G6" s="2"/>
      <c r="I6" s="1">
        <f t="shared" si="1"/>
        <v>-5.3333333333333712</v>
      </c>
      <c r="J6" s="1">
        <f t="shared" si="4"/>
        <v>1</v>
      </c>
      <c r="P6" s="1">
        <f t="shared" si="5"/>
        <v>-3.5</v>
      </c>
      <c r="Q6" s="1">
        <f t="shared" si="7"/>
        <v>1</v>
      </c>
      <c r="W6" s="1">
        <f t="shared" si="6"/>
        <v>-2.3999999999999773</v>
      </c>
      <c r="X6" s="1">
        <f t="shared" si="8"/>
        <v>1</v>
      </c>
    </row>
    <row r="7" spans="1:28">
      <c r="A7" s="1" t="s">
        <v>7</v>
      </c>
      <c r="B7" s="1">
        <v>622</v>
      </c>
      <c r="D7" s="1">
        <f t="shared" si="0"/>
        <v>623</v>
      </c>
      <c r="E7" s="1">
        <f t="shared" si="2"/>
        <v>625.625</v>
      </c>
      <c r="F7" s="1">
        <f t="shared" si="3"/>
        <v>627.20000000000005</v>
      </c>
      <c r="G7" s="2"/>
      <c r="I7" s="1">
        <f t="shared" si="1"/>
        <v>-1</v>
      </c>
      <c r="J7" s="1">
        <f t="shared" si="4"/>
        <v>1</v>
      </c>
      <c r="P7" s="1">
        <f t="shared" si="5"/>
        <v>-3.625</v>
      </c>
      <c r="Q7" s="1">
        <f t="shared" si="7"/>
        <v>1</v>
      </c>
      <c r="W7" s="1">
        <f t="shared" si="6"/>
        <v>-5.2000000000000455</v>
      </c>
      <c r="X7" s="1">
        <f t="shared" si="8"/>
        <v>1</v>
      </c>
    </row>
    <row r="8" spans="1:28">
      <c r="A8" s="1" t="s">
        <v>8</v>
      </c>
      <c r="B8" s="1">
        <v>617</v>
      </c>
      <c r="D8" s="1">
        <f t="shared" si="0"/>
        <v>617.33333333333337</v>
      </c>
      <c r="E8" s="1">
        <f t="shared" si="2"/>
        <v>624.375</v>
      </c>
      <c r="F8" s="1">
        <f t="shared" si="3"/>
        <v>628.6</v>
      </c>
      <c r="G8" s="2"/>
      <c r="I8" s="1">
        <f t="shared" si="1"/>
        <v>-0.33333333333337123</v>
      </c>
      <c r="J8" s="1">
        <f t="shared" si="4"/>
        <v>1</v>
      </c>
      <c r="P8" s="1">
        <f t="shared" si="5"/>
        <v>-7.375</v>
      </c>
      <c r="Q8" s="1">
        <f t="shared" si="7"/>
        <v>1</v>
      </c>
      <c r="W8" s="1">
        <f t="shared" si="6"/>
        <v>-11.600000000000023</v>
      </c>
      <c r="X8" s="1">
        <f t="shared" si="8"/>
        <v>1</v>
      </c>
    </row>
    <row r="9" spans="1:28">
      <c r="A9" s="1" t="s">
        <v>9</v>
      </c>
      <c r="B9" s="1">
        <v>613</v>
      </c>
      <c r="D9" s="1">
        <f t="shared" si="0"/>
        <v>630.33333333333337</v>
      </c>
      <c r="E9" s="1">
        <f t="shared" si="2"/>
        <v>637.375</v>
      </c>
      <c r="F9" s="1">
        <f t="shared" si="3"/>
        <v>641.6</v>
      </c>
      <c r="G9" s="2"/>
      <c r="I9" s="1">
        <f t="shared" si="1"/>
        <v>-17.333333333333371</v>
      </c>
      <c r="J9" s="1">
        <f t="shared" si="4"/>
        <v>1</v>
      </c>
      <c r="P9" s="1">
        <f t="shared" si="5"/>
        <v>-24.375</v>
      </c>
      <c r="Q9" s="1">
        <f t="shared" si="7"/>
        <v>1</v>
      </c>
      <c r="W9" s="1">
        <f t="shared" si="6"/>
        <v>-28.600000000000023</v>
      </c>
      <c r="X9" s="1">
        <f t="shared" si="8"/>
        <v>1</v>
      </c>
    </row>
    <row r="10" spans="1:28">
      <c r="A10" s="1" t="s">
        <v>10</v>
      </c>
      <c r="B10" s="1">
        <v>661</v>
      </c>
      <c r="D10" s="1">
        <f t="shared" si="0"/>
        <v>656.33333333333337</v>
      </c>
      <c r="E10" s="1">
        <f t="shared" si="2"/>
        <v>655.625</v>
      </c>
      <c r="F10" s="1">
        <f t="shared" si="3"/>
        <v>655.20000000000005</v>
      </c>
      <c r="G10" s="2"/>
      <c r="I10" s="1">
        <f t="shared" si="1"/>
        <v>4.6666666666666288</v>
      </c>
      <c r="J10" s="1">
        <f t="shared" si="4"/>
        <v>0</v>
      </c>
      <c r="P10" s="1">
        <f t="shared" si="5"/>
        <v>5.375</v>
      </c>
      <c r="Q10" s="1">
        <f t="shared" si="7"/>
        <v>0</v>
      </c>
      <c r="W10" s="1">
        <f t="shared" si="6"/>
        <v>5.7999999999999545</v>
      </c>
      <c r="X10" s="1">
        <f t="shared" si="8"/>
        <v>0</v>
      </c>
    </row>
    <row r="11" spans="1:28">
      <c r="A11" s="1" t="s">
        <v>11</v>
      </c>
      <c r="B11" s="1">
        <v>695</v>
      </c>
      <c r="D11" s="1">
        <f t="shared" si="0"/>
        <v>682</v>
      </c>
      <c r="E11" s="1">
        <f t="shared" si="2"/>
        <v>676.5</v>
      </c>
      <c r="F11" s="1">
        <f t="shared" si="3"/>
        <v>673.2</v>
      </c>
      <c r="G11" s="2"/>
      <c r="I11" s="1">
        <f t="shared" si="1"/>
        <v>13</v>
      </c>
      <c r="J11" s="1">
        <f t="shared" si="4"/>
        <v>0</v>
      </c>
      <c r="P11" s="1">
        <f t="shared" si="5"/>
        <v>18.5</v>
      </c>
      <c r="Q11" s="1">
        <f t="shared" si="7"/>
        <v>0</v>
      </c>
      <c r="W11" s="1">
        <f t="shared" si="6"/>
        <v>21.799999999999955</v>
      </c>
      <c r="X11" s="1">
        <f t="shared" si="8"/>
        <v>0</v>
      </c>
    </row>
    <row r="12" spans="1:28">
      <c r="A12" s="1" t="s">
        <v>12</v>
      </c>
      <c r="B12" s="1">
        <v>690</v>
      </c>
      <c r="D12" s="1">
        <f t="shared" si="0"/>
        <v>697.33333333333337</v>
      </c>
      <c r="E12" s="1">
        <f t="shared" si="2"/>
        <v>707.75</v>
      </c>
      <c r="F12" s="1">
        <f t="shared" si="3"/>
        <v>714</v>
      </c>
      <c r="G12" s="2"/>
      <c r="I12" s="1">
        <f t="shared" si="1"/>
        <v>-7.3333333333333712</v>
      </c>
      <c r="J12" s="1">
        <f t="shared" si="4"/>
        <v>1</v>
      </c>
      <c r="P12" s="1">
        <f t="shared" si="5"/>
        <v>-17.75</v>
      </c>
      <c r="Q12" s="1">
        <f t="shared" si="7"/>
        <v>1</v>
      </c>
      <c r="W12" s="1">
        <f t="shared" si="6"/>
        <v>-24</v>
      </c>
      <c r="X12" s="1">
        <f t="shared" si="8"/>
        <v>1</v>
      </c>
    </row>
    <row r="13" spans="1:28">
      <c r="A13" s="1" t="s">
        <v>13</v>
      </c>
      <c r="B13" s="1">
        <v>707</v>
      </c>
      <c r="D13" s="1">
        <f t="shared" si="0"/>
        <v>738</v>
      </c>
      <c r="E13" s="1">
        <f t="shared" si="2"/>
        <v>745.25</v>
      </c>
      <c r="F13" s="1">
        <f t="shared" si="3"/>
        <v>749.6</v>
      </c>
      <c r="G13" s="2"/>
      <c r="I13" s="1">
        <f t="shared" si="1"/>
        <v>-31</v>
      </c>
      <c r="J13" s="1">
        <f t="shared" si="4"/>
        <v>1</v>
      </c>
      <c r="P13" s="1">
        <f t="shared" si="5"/>
        <v>-38.25</v>
      </c>
      <c r="Q13" s="1">
        <f t="shared" si="7"/>
        <v>1</v>
      </c>
      <c r="W13" s="1">
        <f t="shared" si="6"/>
        <v>-42.600000000000023</v>
      </c>
      <c r="X13" s="1">
        <f t="shared" si="8"/>
        <v>1</v>
      </c>
    </row>
    <row r="14" spans="1:28">
      <c r="A14" s="1" t="s">
        <v>14</v>
      </c>
      <c r="B14" s="1">
        <v>817</v>
      </c>
      <c r="D14" s="1">
        <f t="shared" si="0"/>
        <v>787.66666666666663</v>
      </c>
      <c r="E14" s="1">
        <f t="shared" si="2"/>
        <v>778.25</v>
      </c>
      <c r="F14" s="1">
        <f t="shared" si="3"/>
        <v>772.6</v>
      </c>
      <c r="G14" s="2"/>
      <c r="I14" s="1">
        <f t="shared" si="1"/>
        <v>29.333333333333371</v>
      </c>
      <c r="J14" s="1">
        <f t="shared" si="4"/>
        <v>0</v>
      </c>
      <c r="P14" s="1">
        <f t="shared" si="5"/>
        <v>38.75</v>
      </c>
      <c r="Q14" s="1">
        <f t="shared" si="7"/>
        <v>0</v>
      </c>
      <c r="W14" s="1">
        <f t="shared" si="6"/>
        <v>44.399999999999977</v>
      </c>
      <c r="X14" s="1">
        <f t="shared" si="8"/>
        <v>0</v>
      </c>
    </row>
    <row r="15" spans="1:28">
      <c r="A15" s="1" t="s">
        <v>15</v>
      </c>
      <c r="B15" s="1">
        <v>839</v>
      </c>
      <c r="D15" s="1">
        <f t="shared" si="0"/>
        <v>822</v>
      </c>
      <c r="E15" s="1">
        <f t="shared" si="2"/>
        <v>803.5</v>
      </c>
      <c r="F15" s="1">
        <f t="shared" si="3"/>
        <v>792.4</v>
      </c>
      <c r="G15" s="2"/>
      <c r="I15" s="1">
        <f t="shared" si="1"/>
        <v>17</v>
      </c>
      <c r="J15" s="1">
        <f t="shared" si="4"/>
        <v>0</v>
      </c>
      <c r="P15" s="1">
        <f t="shared" si="5"/>
        <v>35.5</v>
      </c>
      <c r="Q15" s="1">
        <f t="shared" si="7"/>
        <v>0</v>
      </c>
      <c r="W15" s="1">
        <f t="shared" si="6"/>
        <v>46.600000000000023</v>
      </c>
      <c r="X15" s="1">
        <f t="shared" si="8"/>
        <v>0</v>
      </c>
    </row>
    <row r="16" spans="1:28">
      <c r="A16" s="1" t="s">
        <v>16</v>
      </c>
      <c r="B16" s="1">
        <v>810</v>
      </c>
      <c r="D16" s="1">
        <f t="shared" si="0"/>
        <v>812.66666666666663</v>
      </c>
      <c r="E16" s="1">
        <f t="shared" si="2"/>
        <v>806.625</v>
      </c>
      <c r="F16" s="1">
        <f t="shared" si="3"/>
        <v>803</v>
      </c>
      <c r="G16" s="2"/>
      <c r="I16" s="1">
        <f t="shared" si="1"/>
        <v>-2.6666666666666288</v>
      </c>
      <c r="J16" s="1">
        <f t="shared" si="4"/>
        <v>1</v>
      </c>
      <c r="P16" s="1">
        <f t="shared" si="5"/>
        <v>3.375</v>
      </c>
      <c r="Q16" s="1">
        <f t="shared" si="7"/>
        <v>1</v>
      </c>
      <c r="W16" s="1">
        <f t="shared" si="6"/>
        <v>7</v>
      </c>
      <c r="X16" s="1">
        <f t="shared" si="8"/>
        <v>0</v>
      </c>
    </row>
    <row r="17" spans="1:24">
      <c r="A17" s="1" t="s">
        <v>17</v>
      </c>
      <c r="B17" s="1">
        <v>789</v>
      </c>
      <c r="D17" s="1">
        <f t="shared" si="0"/>
        <v>786.33333333333337</v>
      </c>
      <c r="E17" s="1">
        <f t="shared" si="2"/>
        <v>785.125</v>
      </c>
      <c r="F17" s="1">
        <f t="shared" si="3"/>
        <v>784.4</v>
      </c>
      <c r="G17" s="2"/>
      <c r="I17" s="1">
        <f t="shared" si="1"/>
        <v>2.6666666666666288</v>
      </c>
      <c r="J17" s="1">
        <f t="shared" si="4"/>
        <v>0</v>
      </c>
      <c r="P17" s="1">
        <f t="shared" si="5"/>
        <v>3.875</v>
      </c>
      <c r="Q17" s="1">
        <f t="shared" si="7"/>
        <v>0</v>
      </c>
      <c r="W17" s="1">
        <f t="shared" si="6"/>
        <v>4.6000000000000227</v>
      </c>
      <c r="X17" s="1">
        <f t="shared" si="8"/>
        <v>1</v>
      </c>
    </row>
    <row r="18" spans="1:24">
      <c r="A18" s="1" t="s">
        <v>18</v>
      </c>
      <c r="B18" s="1">
        <v>760</v>
      </c>
      <c r="D18" s="1">
        <f t="shared" si="0"/>
        <v>757.66666666666663</v>
      </c>
      <c r="E18" s="1">
        <f t="shared" si="2"/>
        <v>757.5</v>
      </c>
      <c r="F18" s="1">
        <f t="shared" si="3"/>
        <v>757.4</v>
      </c>
      <c r="G18" s="2"/>
      <c r="I18" s="1">
        <f t="shared" si="1"/>
        <v>2.3333333333333712</v>
      </c>
      <c r="J18" s="1">
        <f t="shared" si="4"/>
        <v>0</v>
      </c>
      <c r="P18" s="1">
        <f t="shared" si="5"/>
        <v>2.5</v>
      </c>
      <c r="Q18" s="1">
        <f t="shared" si="7"/>
        <v>1</v>
      </c>
      <c r="W18" s="1">
        <f t="shared" si="6"/>
        <v>2.6000000000000227</v>
      </c>
      <c r="X18" s="1">
        <f t="shared" si="8"/>
        <v>1</v>
      </c>
    </row>
    <row r="19" spans="1:24">
      <c r="A19" s="1" t="s">
        <v>19</v>
      </c>
      <c r="B19" s="1">
        <v>724</v>
      </c>
      <c r="D19" s="1">
        <f t="shared" si="0"/>
        <v>729.33333333333337</v>
      </c>
      <c r="E19" s="1">
        <f t="shared" si="2"/>
        <v>732</v>
      </c>
      <c r="F19" s="1">
        <f t="shared" si="3"/>
        <v>733.6</v>
      </c>
      <c r="G19" s="2"/>
      <c r="I19" s="1">
        <f t="shared" si="1"/>
        <v>-5.3333333333333712</v>
      </c>
      <c r="J19" s="1">
        <f t="shared" si="4"/>
        <v>1</v>
      </c>
      <c r="P19" s="1">
        <f t="shared" si="5"/>
        <v>-8</v>
      </c>
      <c r="Q19" s="1">
        <f t="shared" si="7"/>
        <v>1</v>
      </c>
      <c r="W19" s="1">
        <f t="shared" si="6"/>
        <v>-9.6000000000000227</v>
      </c>
      <c r="X19" s="1">
        <f t="shared" si="8"/>
        <v>1</v>
      </c>
    </row>
    <row r="20" spans="1:24">
      <c r="A20" s="1" t="s">
        <v>20</v>
      </c>
      <c r="B20" s="1">
        <v>704</v>
      </c>
      <c r="D20" s="1">
        <f t="shared" si="0"/>
        <v>706.33333333333337</v>
      </c>
      <c r="E20" s="1">
        <f t="shared" si="2"/>
        <v>717.875</v>
      </c>
      <c r="F20" s="1">
        <f t="shared" si="3"/>
        <v>724.8</v>
      </c>
      <c r="G20" s="2"/>
      <c r="I20" s="1">
        <f t="shared" si="1"/>
        <v>-2.3333333333333712</v>
      </c>
      <c r="J20" s="1">
        <f t="shared" si="4"/>
        <v>1</v>
      </c>
      <c r="P20" s="1">
        <f t="shared" si="5"/>
        <v>-13.875</v>
      </c>
      <c r="Q20" s="1">
        <f t="shared" si="7"/>
        <v>1</v>
      </c>
      <c r="W20" s="1">
        <f t="shared" si="6"/>
        <v>-20.799999999999955</v>
      </c>
      <c r="X20" s="1">
        <f t="shared" si="8"/>
        <v>1</v>
      </c>
    </row>
    <row r="21" spans="1:24">
      <c r="A21" s="1" t="s">
        <v>21</v>
      </c>
      <c r="B21" s="1">
        <v>691</v>
      </c>
      <c r="D21" s="1">
        <f t="shared" si="0"/>
        <v>713.33333333333337</v>
      </c>
      <c r="E21" s="1">
        <f t="shared" si="2"/>
        <v>725.875</v>
      </c>
      <c r="F21" s="1">
        <f t="shared" si="3"/>
        <v>733.4</v>
      </c>
      <c r="G21" s="2"/>
      <c r="I21" s="1">
        <f t="shared" si="1"/>
        <v>-22.333333333333371</v>
      </c>
      <c r="J21" s="1">
        <f t="shared" si="4"/>
        <v>1</v>
      </c>
      <c r="P21" s="1">
        <f t="shared" si="5"/>
        <v>-34.875</v>
      </c>
      <c r="Q21" s="1">
        <f t="shared" si="7"/>
        <v>1</v>
      </c>
      <c r="W21" s="1">
        <f t="shared" si="6"/>
        <v>-42.399999999999977</v>
      </c>
      <c r="X21" s="1">
        <f t="shared" si="8"/>
        <v>1</v>
      </c>
    </row>
    <row r="22" spans="1:24">
      <c r="A22" s="1" t="s">
        <v>22</v>
      </c>
      <c r="B22" s="1">
        <v>745</v>
      </c>
      <c r="D22" s="1">
        <f t="shared" si="0"/>
        <v>746.33333333333337</v>
      </c>
      <c r="E22" s="1">
        <f t="shared" si="2"/>
        <v>745.25</v>
      </c>
      <c r="F22" s="1">
        <f t="shared" si="3"/>
        <v>744.6</v>
      </c>
      <c r="G22" s="2"/>
      <c r="I22" s="1">
        <f t="shared" si="1"/>
        <v>-1.3333333333333712</v>
      </c>
      <c r="J22" s="1">
        <f t="shared" si="4"/>
        <v>1</v>
      </c>
      <c r="P22" s="1">
        <f t="shared" si="5"/>
        <v>-0.25</v>
      </c>
      <c r="Q22" s="1">
        <f t="shared" si="7"/>
        <v>1</v>
      </c>
      <c r="W22" s="1">
        <f t="shared" si="6"/>
        <v>0.39999999999997726</v>
      </c>
      <c r="X22" s="1">
        <f t="shared" si="8"/>
        <v>1</v>
      </c>
    </row>
    <row r="23" spans="1:24">
      <c r="A23" s="1" t="s">
        <v>23</v>
      </c>
      <c r="B23" s="1">
        <v>803</v>
      </c>
      <c r="D23" s="1">
        <f t="shared" si="0"/>
        <v>776</v>
      </c>
      <c r="E23" s="1">
        <f t="shared" si="2"/>
        <v>763.5</v>
      </c>
      <c r="F23" s="1">
        <f t="shared" si="3"/>
        <v>756</v>
      </c>
      <c r="G23" s="2"/>
      <c r="I23" s="1">
        <f t="shared" si="1"/>
        <v>27</v>
      </c>
      <c r="J23" s="1">
        <f t="shared" si="4"/>
        <v>0</v>
      </c>
      <c r="P23" s="1">
        <f t="shared" si="5"/>
        <v>39.5</v>
      </c>
      <c r="Q23" s="1">
        <f t="shared" si="7"/>
        <v>0</v>
      </c>
      <c r="W23" s="1">
        <f t="shared" si="6"/>
        <v>47</v>
      </c>
      <c r="X23" s="1">
        <f t="shared" si="8"/>
        <v>0</v>
      </c>
    </row>
    <row r="24" spans="1:24">
      <c r="A24" s="1" t="s">
        <v>24</v>
      </c>
      <c r="B24" s="1">
        <v>780</v>
      </c>
      <c r="D24" s="1">
        <f t="shared" si="0"/>
        <v>781.33333333333337</v>
      </c>
      <c r="E24" s="1">
        <f t="shared" si="2"/>
        <v>786.25</v>
      </c>
      <c r="F24" s="1">
        <f t="shared" si="3"/>
        <v>789.2</v>
      </c>
      <c r="G24" s="2"/>
      <c r="I24" s="1">
        <f t="shared" si="1"/>
        <v>-1.3333333333333712</v>
      </c>
      <c r="J24" s="1">
        <f t="shared" si="4"/>
        <v>1</v>
      </c>
      <c r="P24" s="1">
        <f t="shared" si="5"/>
        <v>-6.25</v>
      </c>
      <c r="Q24" s="1">
        <f t="shared" si="7"/>
        <v>1</v>
      </c>
      <c r="W24" s="1">
        <f t="shared" si="6"/>
        <v>-9.2000000000000455</v>
      </c>
      <c r="X24" s="1">
        <f t="shared" si="8"/>
        <v>1</v>
      </c>
    </row>
    <row r="25" spans="1:24">
      <c r="A25" s="1" t="s">
        <v>25</v>
      </c>
      <c r="B25" s="1">
        <v>761</v>
      </c>
      <c r="D25" s="1">
        <f t="shared" si="0"/>
        <v>799.33333333333337</v>
      </c>
      <c r="E25" s="1">
        <f t="shared" si="2"/>
        <v>813.25</v>
      </c>
      <c r="F25" s="1">
        <f t="shared" si="3"/>
        <v>821.6</v>
      </c>
      <c r="G25" s="2"/>
      <c r="I25" s="1">
        <f t="shared" si="1"/>
        <v>-38.333333333333371</v>
      </c>
      <c r="J25" s="1">
        <f t="shared" si="4"/>
        <v>1</v>
      </c>
      <c r="P25" s="1">
        <f t="shared" si="5"/>
        <v>-52.25</v>
      </c>
      <c r="Q25" s="1">
        <f t="shared" si="7"/>
        <v>1</v>
      </c>
      <c r="W25" s="1">
        <f t="shared" si="6"/>
        <v>-60.600000000000023</v>
      </c>
      <c r="X25" s="1">
        <f t="shared" si="8"/>
        <v>1</v>
      </c>
    </row>
    <row r="26" spans="1:24">
      <c r="A26" s="1" t="s">
        <v>26</v>
      </c>
      <c r="B26" s="1">
        <v>857</v>
      </c>
      <c r="D26" s="1">
        <f t="shared" si="0"/>
        <v>841.66666666666663</v>
      </c>
      <c r="E26" s="1">
        <f t="shared" si="2"/>
        <v>837.875</v>
      </c>
      <c r="F26" s="1">
        <f t="shared" si="3"/>
        <v>835.6</v>
      </c>
      <c r="G26" s="2"/>
      <c r="I26" s="1">
        <f t="shared" si="1"/>
        <v>15.333333333333371</v>
      </c>
      <c r="J26" s="1">
        <f t="shared" si="4"/>
        <v>0</v>
      </c>
      <c r="P26" s="1">
        <f t="shared" si="5"/>
        <v>19.125</v>
      </c>
      <c r="Q26" s="1">
        <f t="shared" si="7"/>
        <v>0</v>
      </c>
      <c r="W26" s="1">
        <f t="shared" si="6"/>
        <v>21.399999999999977</v>
      </c>
      <c r="X26" s="1">
        <f t="shared" si="8"/>
        <v>0</v>
      </c>
    </row>
    <row r="27" spans="1:24">
      <c r="A27" s="1" t="s">
        <v>27</v>
      </c>
      <c r="B27" s="1">
        <v>907</v>
      </c>
      <c r="D27" s="1">
        <f t="shared" si="0"/>
        <v>879</v>
      </c>
      <c r="E27" s="1">
        <f t="shared" si="2"/>
        <v>868.125</v>
      </c>
      <c r="F27" s="1">
        <f t="shared" si="3"/>
        <v>861.6</v>
      </c>
      <c r="G27" s="2"/>
      <c r="I27" s="1">
        <f t="shared" si="1"/>
        <v>28</v>
      </c>
      <c r="J27" s="1">
        <f t="shared" si="4"/>
        <v>0</v>
      </c>
      <c r="P27" s="1">
        <f t="shared" si="5"/>
        <v>38.875</v>
      </c>
      <c r="Q27" s="1">
        <f t="shared" si="7"/>
        <v>0</v>
      </c>
      <c r="W27" s="1">
        <f t="shared" si="6"/>
        <v>45.399999999999977</v>
      </c>
      <c r="X27" s="1">
        <f t="shared" si="8"/>
        <v>0</v>
      </c>
    </row>
    <row r="28" spans="1:24">
      <c r="A28" s="1" t="s">
        <v>28</v>
      </c>
      <c r="B28" s="1">
        <v>873</v>
      </c>
      <c r="D28" s="1">
        <f t="shared" si="0"/>
        <v>896.66666666666663</v>
      </c>
      <c r="E28" s="1">
        <f t="shared" si="2"/>
        <v>892.125</v>
      </c>
      <c r="F28" s="1">
        <f t="shared" si="3"/>
        <v>889.4</v>
      </c>
      <c r="G28" s="2"/>
      <c r="I28" s="1">
        <f t="shared" si="1"/>
        <v>-23.666666666666629</v>
      </c>
      <c r="J28" s="1">
        <f t="shared" si="4"/>
        <v>1</v>
      </c>
      <c r="P28" s="1">
        <f t="shared" si="5"/>
        <v>-19.125</v>
      </c>
      <c r="Q28" s="1">
        <f t="shared" si="7"/>
        <v>1</v>
      </c>
      <c r="W28" s="1">
        <f t="shared" si="6"/>
        <v>-16.399999999999977</v>
      </c>
      <c r="X28" s="1">
        <f t="shared" si="8"/>
        <v>1</v>
      </c>
    </row>
    <row r="29" spans="1:24">
      <c r="A29" s="1" t="s">
        <v>29</v>
      </c>
      <c r="B29" s="1">
        <v>910</v>
      </c>
      <c r="D29" s="1">
        <f t="shared" si="0"/>
        <v>894.33333333333337</v>
      </c>
      <c r="E29" s="1">
        <f t="shared" si="2"/>
        <v>894.125</v>
      </c>
      <c r="F29" s="1">
        <f t="shared" si="3"/>
        <v>894</v>
      </c>
      <c r="G29" s="2"/>
      <c r="I29" s="1">
        <f t="shared" si="1"/>
        <v>15.666666666666629</v>
      </c>
      <c r="J29" s="1">
        <f t="shared" si="4"/>
        <v>0</v>
      </c>
      <c r="P29" s="1">
        <f t="shared" si="5"/>
        <v>15.875</v>
      </c>
      <c r="Q29" s="1">
        <f t="shared" si="7"/>
        <v>0</v>
      </c>
      <c r="W29" s="1">
        <f t="shared" si="6"/>
        <v>16</v>
      </c>
      <c r="X29" s="1">
        <f t="shared" si="8"/>
        <v>0</v>
      </c>
    </row>
    <row r="30" spans="1:24">
      <c r="A30" s="1" t="s">
        <v>30</v>
      </c>
      <c r="B30" s="1">
        <v>900</v>
      </c>
      <c r="D30" s="1">
        <f t="shared" si="0"/>
        <v>896.66666666666663</v>
      </c>
      <c r="E30" s="1">
        <f t="shared" si="2"/>
        <v>890</v>
      </c>
      <c r="F30" s="1">
        <f t="shared" si="3"/>
        <v>886</v>
      </c>
      <c r="G30" s="2"/>
      <c r="I30" s="1">
        <f t="shared" si="1"/>
        <v>3.3333333333333712</v>
      </c>
      <c r="J30" s="1">
        <f t="shared" si="4"/>
        <v>0</v>
      </c>
      <c r="P30" s="1">
        <f t="shared" si="5"/>
        <v>10</v>
      </c>
      <c r="Q30" s="1">
        <f t="shared" si="7"/>
        <v>0</v>
      </c>
      <c r="W30" s="1">
        <f t="shared" si="6"/>
        <v>14</v>
      </c>
      <c r="X30" s="1">
        <f t="shared" si="8"/>
        <v>0</v>
      </c>
    </row>
    <row r="31" spans="1:24">
      <c r="A31" s="1" t="s">
        <v>31</v>
      </c>
      <c r="B31" s="1">
        <v>880</v>
      </c>
      <c r="D31" s="1">
        <f t="shared" si="0"/>
        <v>882.33333333333337</v>
      </c>
      <c r="E31" s="1">
        <f t="shared" si="2"/>
        <v>882.25</v>
      </c>
      <c r="F31" s="1">
        <f t="shared" si="3"/>
        <v>882.2</v>
      </c>
      <c r="G31" s="2"/>
      <c r="I31" s="1">
        <f t="shared" si="1"/>
        <v>-2.3333333333333712</v>
      </c>
      <c r="J31" s="1">
        <f t="shared" si="4"/>
        <v>1</v>
      </c>
      <c r="P31" s="1">
        <f t="shared" si="5"/>
        <v>-2.25</v>
      </c>
      <c r="Q31" s="1">
        <f t="shared" si="7"/>
        <v>1</v>
      </c>
      <c r="W31" s="1">
        <f t="shared" si="6"/>
        <v>-2.2000000000000455</v>
      </c>
      <c r="X31" s="1">
        <f t="shared" si="8"/>
        <v>1</v>
      </c>
    </row>
    <row r="32" spans="1:24">
      <c r="A32" s="1" t="s">
        <v>32</v>
      </c>
      <c r="B32" s="1">
        <v>867</v>
      </c>
      <c r="D32" s="1">
        <f t="shared" si="0"/>
        <v>867</v>
      </c>
      <c r="E32" s="1">
        <f t="shared" si="2"/>
        <v>878.75</v>
      </c>
      <c r="F32" s="1">
        <f t="shared" si="3"/>
        <v>885.8</v>
      </c>
      <c r="G32" s="2"/>
      <c r="I32" s="1">
        <f t="shared" si="1"/>
        <v>0</v>
      </c>
      <c r="J32" s="1">
        <f t="shared" si="4"/>
        <v>1</v>
      </c>
      <c r="P32" s="1">
        <f t="shared" si="5"/>
        <v>-11.75</v>
      </c>
      <c r="Q32" s="1">
        <f t="shared" si="7"/>
        <v>1</v>
      </c>
      <c r="W32" s="1">
        <f t="shared" si="6"/>
        <v>-18.799999999999955</v>
      </c>
      <c r="X32" s="1">
        <f t="shared" si="8"/>
        <v>1</v>
      </c>
    </row>
    <row r="33" spans="1:24">
      <c r="A33" s="1" t="s">
        <v>33</v>
      </c>
      <c r="B33" s="1">
        <v>854</v>
      </c>
      <c r="D33" s="1">
        <f t="shared" si="0"/>
        <v>883</v>
      </c>
      <c r="E33" s="1">
        <f t="shared" si="2"/>
        <v>905.25</v>
      </c>
      <c r="F33" s="1">
        <f t="shared" si="3"/>
        <v>918.6</v>
      </c>
      <c r="G33" s="2"/>
      <c r="I33" s="1">
        <f t="shared" si="1"/>
        <v>-29</v>
      </c>
      <c r="J33" s="1">
        <f t="shared" si="4"/>
        <v>1</v>
      </c>
      <c r="P33" s="1">
        <f t="shared" si="5"/>
        <v>-51.25</v>
      </c>
      <c r="Q33" s="1">
        <f t="shared" si="7"/>
        <v>1</v>
      </c>
      <c r="W33" s="1">
        <f t="shared" si="6"/>
        <v>-64.600000000000023</v>
      </c>
      <c r="X33" s="1">
        <f t="shared" si="8"/>
        <v>1</v>
      </c>
    </row>
    <row r="34" spans="1:24">
      <c r="A34" s="1" t="s">
        <v>34</v>
      </c>
      <c r="B34" s="1">
        <v>928</v>
      </c>
      <c r="D34" s="1">
        <f t="shared" si="0"/>
        <v>948.66666666666663</v>
      </c>
      <c r="E34" s="1">
        <f t="shared" si="2"/>
        <v>957.75</v>
      </c>
      <c r="F34" s="1">
        <f t="shared" si="3"/>
        <v>963.2</v>
      </c>
      <c r="G34" s="2"/>
      <c r="I34" s="1">
        <f t="shared" si="1"/>
        <v>-20.666666666666629</v>
      </c>
      <c r="J34" s="1">
        <f t="shared" si="4"/>
        <v>1</v>
      </c>
      <c r="P34" s="1">
        <f t="shared" si="5"/>
        <v>-29.75</v>
      </c>
      <c r="Q34" s="1">
        <f t="shared" si="7"/>
        <v>1</v>
      </c>
      <c r="W34" s="1">
        <f t="shared" si="6"/>
        <v>-35.200000000000045</v>
      </c>
      <c r="X34" s="1">
        <f t="shared" si="8"/>
        <v>1</v>
      </c>
    </row>
    <row r="35" spans="1:24">
      <c r="A35" s="1" t="s">
        <v>35</v>
      </c>
      <c r="B35" s="1">
        <v>1064</v>
      </c>
      <c r="D35" s="1">
        <f t="shared" ref="D35:D66" si="9">AVERAGE(B34:B36)</f>
        <v>1031.6666666666667</v>
      </c>
      <c r="E35" s="1">
        <f t="shared" si="2"/>
        <v>1008.75</v>
      </c>
      <c r="F35" s="1">
        <f t="shared" si="3"/>
        <v>995</v>
      </c>
      <c r="G35" s="2"/>
      <c r="I35" s="1">
        <f t="shared" ref="I35:I66" si="10">B35-D35</f>
        <v>32.333333333333258</v>
      </c>
      <c r="J35" s="1">
        <f t="shared" si="4"/>
        <v>0</v>
      </c>
      <c r="P35" s="1">
        <f t="shared" si="5"/>
        <v>55.25</v>
      </c>
      <c r="Q35" s="1">
        <f t="shared" si="7"/>
        <v>0</v>
      </c>
      <c r="W35" s="1">
        <f t="shared" si="6"/>
        <v>69</v>
      </c>
      <c r="X35" s="1">
        <f t="shared" si="8"/>
        <v>0</v>
      </c>
    </row>
    <row r="36" spans="1:24">
      <c r="A36" s="1" t="s">
        <v>36</v>
      </c>
      <c r="B36" s="1">
        <v>1103</v>
      </c>
      <c r="D36" s="1">
        <f t="shared" si="9"/>
        <v>1064.3333333333333</v>
      </c>
      <c r="E36" s="1">
        <f t="shared" ref="E36:E67" si="11">(0.5*B34+B35+B36+B37+0.5*B38)/4</f>
        <v>1052</v>
      </c>
      <c r="F36" s="1">
        <f t="shared" ref="F36:F67" si="12">AVERAGE(B34:B38)</f>
        <v>1044.5999999999999</v>
      </c>
      <c r="G36" s="2"/>
      <c r="I36" s="1">
        <f t="shared" si="10"/>
        <v>38.666666666666742</v>
      </c>
      <c r="J36" s="1">
        <f t="shared" si="4"/>
        <v>0</v>
      </c>
      <c r="P36" s="1">
        <f t="shared" ref="P36:P67" si="13">B36-E36</f>
        <v>51</v>
      </c>
      <c r="Q36" s="1">
        <f t="shared" si="7"/>
        <v>0</v>
      </c>
      <c r="W36" s="1">
        <f t="shared" ref="W36:W67" si="14">B36-F36</f>
        <v>58.400000000000091</v>
      </c>
      <c r="X36" s="1">
        <f t="shared" si="8"/>
        <v>0</v>
      </c>
    </row>
    <row r="37" spans="1:24">
      <c r="A37" s="1" t="s">
        <v>37</v>
      </c>
      <c r="B37" s="1">
        <v>1026</v>
      </c>
      <c r="D37" s="1">
        <f t="shared" si="9"/>
        <v>1077</v>
      </c>
      <c r="E37" s="1">
        <f t="shared" si="11"/>
        <v>1075.75</v>
      </c>
      <c r="F37" s="1">
        <f t="shared" si="12"/>
        <v>1075</v>
      </c>
      <c r="G37" s="2"/>
      <c r="I37" s="1">
        <f t="shared" si="10"/>
        <v>-51</v>
      </c>
      <c r="J37" s="1">
        <f t="shared" si="4"/>
        <v>1</v>
      </c>
      <c r="P37" s="1">
        <f t="shared" si="13"/>
        <v>-49.75</v>
      </c>
      <c r="Q37" s="1">
        <f t="shared" si="7"/>
        <v>1</v>
      </c>
      <c r="W37" s="1">
        <f t="shared" si="14"/>
        <v>-49</v>
      </c>
      <c r="X37" s="1">
        <f t="shared" si="8"/>
        <v>1</v>
      </c>
    </row>
    <row r="38" spans="1:24">
      <c r="A38" s="1" t="s">
        <v>38</v>
      </c>
      <c r="B38" s="1">
        <v>1102</v>
      </c>
      <c r="D38" s="1">
        <f t="shared" si="9"/>
        <v>1069.3333333333333</v>
      </c>
      <c r="E38" s="1">
        <f t="shared" si="11"/>
        <v>1069.125</v>
      </c>
      <c r="F38" s="1">
        <f t="shared" si="12"/>
        <v>1069</v>
      </c>
      <c r="G38" s="2"/>
      <c r="I38" s="1">
        <f t="shared" si="10"/>
        <v>32.666666666666742</v>
      </c>
      <c r="J38" s="1">
        <f t="shared" si="4"/>
        <v>0</v>
      </c>
      <c r="P38" s="1">
        <f t="shared" si="13"/>
        <v>32.875</v>
      </c>
      <c r="Q38" s="1">
        <f t="shared" si="7"/>
        <v>0</v>
      </c>
      <c r="W38" s="1">
        <f t="shared" si="14"/>
        <v>33</v>
      </c>
      <c r="X38" s="1">
        <f t="shared" si="8"/>
        <v>0</v>
      </c>
    </row>
    <row r="39" spans="1:24">
      <c r="A39" s="1" t="s">
        <v>39</v>
      </c>
      <c r="B39" s="1">
        <v>1080</v>
      </c>
      <c r="D39" s="1">
        <f t="shared" si="9"/>
        <v>1072</v>
      </c>
      <c r="E39" s="1">
        <f t="shared" si="11"/>
        <v>1067.625</v>
      </c>
      <c r="F39" s="1">
        <f t="shared" si="12"/>
        <v>1065</v>
      </c>
      <c r="G39" s="2"/>
      <c r="I39" s="1">
        <f t="shared" si="10"/>
        <v>8</v>
      </c>
      <c r="J39" s="1">
        <f t="shared" si="4"/>
        <v>0</v>
      </c>
      <c r="P39" s="1">
        <f t="shared" si="13"/>
        <v>12.375</v>
      </c>
      <c r="Q39" s="1">
        <f t="shared" si="7"/>
        <v>0</v>
      </c>
      <c r="W39" s="1">
        <f t="shared" si="14"/>
        <v>15</v>
      </c>
      <c r="X39" s="1">
        <f t="shared" si="8"/>
        <v>0</v>
      </c>
    </row>
    <row r="40" spans="1:24">
      <c r="A40" s="1" t="s">
        <v>40</v>
      </c>
      <c r="B40" s="1">
        <v>1034</v>
      </c>
      <c r="D40" s="1">
        <f t="shared" si="9"/>
        <v>1065.6666666666667</v>
      </c>
      <c r="E40" s="1">
        <f t="shared" si="11"/>
        <v>1071.75</v>
      </c>
      <c r="F40" s="1">
        <f t="shared" si="12"/>
        <v>1075.4000000000001</v>
      </c>
      <c r="G40" s="2"/>
      <c r="I40" s="1">
        <f t="shared" si="10"/>
        <v>-31.666666666666742</v>
      </c>
      <c r="J40" s="1">
        <f t="shared" si="4"/>
        <v>1</v>
      </c>
      <c r="P40" s="1">
        <f t="shared" si="13"/>
        <v>-37.75</v>
      </c>
      <c r="Q40" s="1">
        <f t="shared" si="7"/>
        <v>1</v>
      </c>
      <c r="W40" s="1">
        <f t="shared" si="14"/>
        <v>-41.400000000000091</v>
      </c>
      <c r="X40" s="1">
        <f t="shared" si="8"/>
        <v>1</v>
      </c>
    </row>
    <row r="41" spans="1:24">
      <c r="A41" s="1" t="s">
        <v>41</v>
      </c>
      <c r="B41" s="1">
        <v>1083</v>
      </c>
      <c r="D41" s="1">
        <f t="shared" si="9"/>
        <v>1065</v>
      </c>
      <c r="E41" s="1">
        <f t="shared" si="11"/>
        <v>1061.25</v>
      </c>
      <c r="F41" s="1">
        <f t="shared" si="12"/>
        <v>1059</v>
      </c>
      <c r="G41" s="2"/>
      <c r="I41" s="1">
        <f t="shared" si="10"/>
        <v>18</v>
      </c>
      <c r="J41" s="1">
        <f t="shared" si="4"/>
        <v>0</v>
      </c>
      <c r="P41" s="1">
        <f t="shared" si="13"/>
        <v>21.75</v>
      </c>
      <c r="Q41" s="1">
        <f t="shared" si="7"/>
        <v>0</v>
      </c>
      <c r="W41" s="1">
        <f t="shared" si="14"/>
        <v>24</v>
      </c>
      <c r="X41" s="1">
        <f t="shared" si="8"/>
        <v>0</v>
      </c>
    </row>
    <row r="42" spans="1:24">
      <c r="A42" s="1" t="s">
        <v>42</v>
      </c>
      <c r="B42" s="1">
        <v>1078</v>
      </c>
      <c r="D42" s="1">
        <f t="shared" si="9"/>
        <v>1060.3333333333333</v>
      </c>
      <c r="E42" s="1">
        <f t="shared" si="11"/>
        <v>1047.5</v>
      </c>
      <c r="F42" s="1">
        <f t="shared" si="12"/>
        <v>1039.8</v>
      </c>
      <c r="G42" s="2"/>
      <c r="I42" s="1">
        <f t="shared" si="10"/>
        <v>17.666666666666742</v>
      </c>
      <c r="J42" s="1">
        <f t="shared" si="4"/>
        <v>0</v>
      </c>
      <c r="P42" s="1">
        <f t="shared" si="13"/>
        <v>30.5</v>
      </c>
      <c r="Q42" s="1">
        <f t="shared" si="7"/>
        <v>0</v>
      </c>
      <c r="W42" s="1">
        <f t="shared" si="14"/>
        <v>38.200000000000045</v>
      </c>
      <c r="X42" s="1">
        <f t="shared" si="8"/>
        <v>0</v>
      </c>
    </row>
    <row r="43" spans="1:24">
      <c r="A43" s="1" t="s">
        <v>43</v>
      </c>
      <c r="B43" s="1">
        <v>1020</v>
      </c>
      <c r="D43" s="1">
        <f t="shared" si="9"/>
        <v>1027.3333333333333</v>
      </c>
      <c r="E43" s="1">
        <f t="shared" si="11"/>
        <v>1024.875</v>
      </c>
      <c r="F43" s="1">
        <f t="shared" si="12"/>
        <v>1023.4</v>
      </c>
      <c r="G43" s="2"/>
      <c r="I43" s="1">
        <f t="shared" si="10"/>
        <v>-7.3333333333332575</v>
      </c>
      <c r="J43" s="1">
        <f t="shared" si="4"/>
        <v>1</v>
      </c>
      <c r="P43" s="1">
        <f t="shared" si="13"/>
        <v>-4.875</v>
      </c>
      <c r="Q43" s="1">
        <f t="shared" si="7"/>
        <v>1</v>
      </c>
      <c r="W43" s="1">
        <f t="shared" si="14"/>
        <v>-3.3999999999999773</v>
      </c>
      <c r="X43" s="1">
        <f t="shared" si="8"/>
        <v>1</v>
      </c>
    </row>
    <row r="44" spans="1:24">
      <c r="A44" s="1" t="s">
        <v>44</v>
      </c>
      <c r="B44" s="1">
        <v>984</v>
      </c>
      <c r="D44" s="1">
        <f t="shared" si="9"/>
        <v>985.33333333333337</v>
      </c>
      <c r="E44" s="1">
        <f t="shared" si="11"/>
        <v>1002.875</v>
      </c>
      <c r="F44" s="1">
        <f t="shared" si="12"/>
        <v>1013.4</v>
      </c>
      <c r="G44" s="2"/>
      <c r="I44" s="1">
        <f t="shared" si="10"/>
        <v>-1.3333333333333712</v>
      </c>
      <c r="J44" s="1">
        <f t="shared" si="4"/>
        <v>1</v>
      </c>
      <c r="P44" s="1">
        <f t="shared" si="13"/>
        <v>-18.875</v>
      </c>
      <c r="Q44" s="1">
        <f t="shared" si="7"/>
        <v>1</v>
      </c>
      <c r="W44" s="1">
        <f t="shared" si="14"/>
        <v>-29.399999999999977</v>
      </c>
      <c r="X44" s="1">
        <f t="shared" si="8"/>
        <v>1</v>
      </c>
    </row>
    <row r="45" spans="1:24">
      <c r="A45" s="1" t="s">
        <v>45</v>
      </c>
      <c r="B45" s="1">
        <v>952</v>
      </c>
      <c r="D45" s="1">
        <f t="shared" si="9"/>
        <v>989.66666666666663</v>
      </c>
      <c r="E45" s="1">
        <f t="shared" si="11"/>
        <v>1009</v>
      </c>
      <c r="F45" s="1">
        <f t="shared" si="12"/>
        <v>1020.6</v>
      </c>
      <c r="G45" s="2"/>
      <c r="I45" s="1">
        <f t="shared" si="10"/>
        <v>-37.666666666666629</v>
      </c>
      <c r="J45" s="1">
        <f t="shared" si="4"/>
        <v>1</v>
      </c>
      <c r="P45" s="1">
        <f t="shared" si="13"/>
        <v>-57</v>
      </c>
      <c r="Q45" s="1">
        <f t="shared" si="7"/>
        <v>1</v>
      </c>
      <c r="W45" s="1">
        <f t="shared" si="14"/>
        <v>-68.600000000000023</v>
      </c>
      <c r="X45" s="1">
        <f t="shared" si="8"/>
        <v>1</v>
      </c>
    </row>
    <row r="46" spans="1:24">
      <c r="A46" s="1" t="s">
        <v>46</v>
      </c>
      <c r="B46" s="1">
        <v>1033</v>
      </c>
      <c r="D46" s="1">
        <f t="shared" si="9"/>
        <v>1033</v>
      </c>
      <c r="E46" s="1">
        <f t="shared" si="11"/>
        <v>1042.75</v>
      </c>
      <c r="F46" s="1">
        <f t="shared" si="12"/>
        <v>1048.5999999999999</v>
      </c>
      <c r="G46" s="2"/>
      <c r="I46" s="1">
        <f t="shared" si="10"/>
        <v>0</v>
      </c>
      <c r="J46" s="1">
        <f t="shared" si="4"/>
        <v>1</v>
      </c>
      <c r="P46" s="1">
        <f t="shared" si="13"/>
        <v>-9.75</v>
      </c>
      <c r="Q46" s="1">
        <f t="shared" si="7"/>
        <v>1</v>
      </c>
      <c r="W46" s="1">
        <f t="shared" si="14"/>
        <v>-15.599999999999909</v>
      </c>
      <c r="X46" s="1">
        <f t="shared" si="8"/>
        <v>1</v>
      </c>
    </row>
    <row r="47" spans="1:24">
      <c r="A47" s="1" t="s">
        <v>47</v>
      </c>
      <c r="B47" s="1">
        <v>1114</v>
      </c>
      <c r="D47" s="1">
        <f t="shared" si="9"/>
        <v>1102.3333333333333</v>
      </c>
      <c r="E47" s="1">
        <f t="shared" si="11"/>
        <v>1078</v>
      </c>
      <c r="F47" s="1">
        <f t="shared" si="12"/>
        <v>1063.4000000000001</v>
      </c>
      <c r="G47" s="2"/>
      <c r="I47" s="1">
        <f t="shared" si="10"/>
        <v>11.666666666666742</v>
      </c>
      <c r="J47" s="1">
        <f t="shared" si="4"/>
        <v>0</v>
      </c>
      <c r="P47" s="1">
        <f t="shared" si="13"/>
        <v>36</v>
      </c>
      <c r="Q47" s="1">
        <f t="shared" si="7"/>
        <v>0</v>
      </c>
      <c r="W47" s="1">
        <f t="shared" si="14"/>
        <v>50.599999999999909</v>
      </c>
      <c r="X47" s="1">
        <f t="shared" si="8"/>
        <v>0</v>
      </c>
    </row>
    <row r="48" spans="1:24">
      <c r="A48" s="1" t="s">
        <v>48</v>
      </c>
      <c r="B48" s="1">
        <v>1160</v>
      </c>
      <c r="D48" s="1">
        <f t="shared" si="9"/>
        <v>1110.6666666666667</v>
      </c>
      <c r="E48" s="1">
        <f t="shared" si="11"/>
        <v>1113.25</v>
      </c>
      <c r="F48" s="1">
        <f t="shared" si="12"/>
        <v>1114.8</v>
      </c>
      <c r="G48" s="2"/>
      <c r="I48" s="1">
        <f t="shared" si="10"/>
        <v>49.333333333333258</v>
      </c>
      <c r="J48" s="1">
        <f t="shared" si="4"/>
        <v>0</v>
      </c>
      <c r="P48" s="1">
        <f t="shared" si="13"/>
        <v>46.75</v>
      </c>
      <c r="Q48" s="1">
        <f t="shared" si="7"/>
        <v>0</v>
      </c>
      <c r="W48" s="1">
        <f t="shared" si="14"/>
        <v>45.200000000000045</v>
      </c>
      <c r="X48" s="1">
        <f t="shared" si="8"/>
        <v>0</v>
      </c>
    </row>
    <row r="49" spans="1:24">
      <c r="A49" s="1" t="s">
        <v>49</v>
      </c>
      <c r="B49" s="1">
        <v>1058</v>
      </c>
      <c r="D49" s="1">
        <f t="shared" si="9"/>
        <v>1142.3333333333333</v>
      </c>
      <c r="E49" s="1">
        <f t="shared" si="11"/>
        <v>1146</v>
      </c>
      <c r="F49" s="1">
        <f t="shared" si="12"/>
        <v>1148.2</v>
      </c>
      <c r="G49" s="2"/>
      <c r="I49" s="1">
        <f t="shared" si="10"/>
        <v>-84.333333333333258</v>
      </c>
      <c r="J49" s="1">
        <f t="shared" si="4"/>
        <v>1</v>
      </c>
      <c r="P49" s="1">
        <f t="shared" si="13"/>
        <v>-88</v>
      </c>
      <c r="Q49" s="1">
        <f t="shared" si="7"/>
        <v>1</v>
      </c>
      <c r="W49" s="1">
        <f t="shared" si="14"/>
        <v>-90.200000000000045</v>
      </c>
      <c r="X49" s="1">
        <f t="shared" si="8"/>
        <v>1</v>
      </c>
    </row>
    <row r="50" spans="1:24">
      <c r="A50" s="1" t="s">
        <v>50</v>
      </c>
      <c r="B50" s="1">
        <v>1209</v>
      </c>
      <c r="D50" s="1">
        <f t="shared" si="9"/>
        <v>1155.6666666666667</v>
      </c>
      <c r="E50" s="1">
        <f t="shared" si="11"/>
        <v>1153</v>
      </c>
      <c r="F50" s="1">
        <f t="shared" si="12"/>
        <v>1151.4000000000001</v>
      </c>
      <c r="G50" s="2"/>
      <c r="I50" s="1">
        <f t="shared" si="10"/>
        <v>53.333333333333258</v>
      </c>
      <c r="J50" s="1">
        <f t="shared" si="4"/>
        <v>0</v>
      </c>
      <c r="P50" s="1">
        <f t="shared" si="13"/>
        <v>56</v>
      </c>
      <c r="Q50" s="1">
        <f t="shared" si="7"/>
        <v>0</v>
      </c>
      <c r="W50" s="1">
        <f t="shared" si="14"/>
        <v>57.599999999999909</v>
      </c>
      <c r="X50" s="1">
        <f t="shared" si="8"/>
        <v>0</v>
      </c>
    </row>
    <row r="51" spans="1:24">
      <c r="A51" s="1" t="s">
        <v>51</v>
      </c>
      <c r="B51" s="1">
        <v>1200</v>
      </c>
      <c r="D51" s="1">
        <f t="shared" si="9"/>
        <v>1179.6666666666667</v>
      </c>
      <c r="E51" s="1">
        <f t="shared" si="11"/>
        <v>1164.75</v>
      </c>
      <c r="F51" s="1">
        <f t="shared" si="12"/>
        <v>1155.8</v>
      </c>
      <c r="G51" s="2"/>
      <c r="I51" s="1">
        <f t="shared" si="10"/>
        <v>20.333333333333258</v>
      </c>
      <c r="J51" s="1">
        <f t="shared" si="4"/>
        <v>0</v>
      </c>
      <c r="P51" s="1">
        <f t="shared" si="13"/>
        <v>35.25</v>
      </c>
      <c r="Q51" s="1">
        <f t="shared" si="7"/>
        <v>0</v>
      </c>
      <c r="W51" s="1">
        <f t="shared" si="14"/>
        <v>44.200000000000045</v>
      </c>
      <c r="X51" s="1">
        <f t="shared" si="8"/>
        <v>0</v>
      </c>
    </row>
    <row r="52" spans="1:24">
      <c r="A52" s="1" t="s">
        <v>52</v>
      </c>
      <c r="B52" s="1">
        <v>1130</v>
      </c>
      <c r="D52" s="1">
        <f t="shared" si="9"/>
        <v>1170.6666666666667</v>
      </c>
      <c r="E52" s="1">
        <f t="shared" si="11"/>
        <v>1173.125</v>
      </c>
      <c r="F52" s="1">
        <f t="shared" si="12"/>
        <v>1174.5999999999999</v>
      </c>
      <c r="G52" s="2"/>
      <c r="I52" s="1">
        <f t="shared" si="10"/>
        <v>-40.666666666666742</v>
      </c>
      <c r="J52" s="1">
        <f t="shared" si="4"/>
        <v>1</v>
      </c>
      <c r="P52" s="1">
        <f t="shared" si="13"/>
        <v>-43.125</v>
      </c>
      <c r="Q52" s="1">
        <f t="shared" si="7"/>
        <v>1</v>
      </c>
      <c r="W52" s="1">
        <f t="shared" si="14"/>
        <v>-44.599999999999909</v>
      </c>
      <c r="X52" s="1">
        <f t="shared" si="8"/>
        <v>1</v>
      </c>
    </row>
    <row r="53" spans="1:24">
      <c r="A53" s="1" t="s">
        <v>53</v>
      </c>
      <c r="B53" s="1">
        <v>1182</v>
      </c>
      <c r="D53" s="1">
        <f t="shared" si="9"/>
        <v>1154.6666666666667</v>
      </c>
      <c r="E53" s="1">
        <f t="shared" si="11"/>
        <v>1155.5</v>
      </c>
      <c r="F53" s="1">
        <f t="shared" si="12"/>
        <v>1156</v>
      </c>
      <c r="G53" s="2"/>
      <c r="I53" s="1">
        <f t="shared" si="10"/>
        <v>27.333333333333258</v>
      </c>
      <c r="J53" s="1">
        <f t="shared" si="4"/>
        <v>0</v>
      </c>
      <c r="P53" s="1">
        <f t="shared" si="13"/>
        <v>26.5</v>
      </c>
      <c r="Q53" s="1">
        <f t="shared" si="7"/>
        <v>0</v>
      </c>
      <c r="W53" s="1">
        <f t="shared" si="14"/>
        <v>26</v>
      </c>
      <c r="X53" s="1">
        <f t="shared" si="8"/>
        <v>0</v>
      </c>
    </row>
    <row r="54" spans="1:24">
      <c r="A54" s="1" t="s">
        <v>54</v>
      </c>
      <c r="B54" s="1">
        <v>1152</v>
      </c>
      <c r="D54" s="1">
        <f t="shared" si="9"/>
        <v>1150</v>
      </c>
      <c r="E54" s="1">
        <f t="shared" si="11"/>
        <v>1141</v>
      </c>
      <c r="F54" s="1">
        <f t="shared" si="12"/>
        <v>1135.5999999999999</v>
      </c>
      <c r="G54" s="2"/>
      <c r="I54" s="1">
        <f t="shared" si="10"/>
        <v>2</v>
      </c>
      <c r="J54" s="1">
        <f t="shared" si="4"/>
        <v>1</v>
      </c>
      <c r="P54" s="1">
        <f t="shared" si="13"/>
        <v>11</v>
      </c>
      <c r="Q54" s="1">
        <f t="shared" si="7"/>
        <v>0</v>
      </c>
      <c r="W54" s="1">
        <f t="shared" si="14"/>
        <v>16.400000000000091</v>
      </c>
      <c r="X54" s="1">
        <f t="shared" si="8"/>
        <v>0</v>
      </c>
    </row>
    <row r="55" spans="1:24">
      <c r="A55" s="1" t="s">
        <v>55</v>
      </c>
      <c r="B55" s="1">
        <v>1116</v>
      </c>
      <c r="D55" s="1">
        <f t="shared" si="9"/>
        <v>1122</v>
      </c>
      <c r="E55" s="1">
        <f t="shared" si="11"/>
        <v>1119.75</v>
      </c>
      <c r="F55" s="1">
        <f t="shared" si="12"/>
        <v>1118.4000000000001</v>
      </c>
      <c r="G55" s="2"/>
      <c r="I55" s="1">
        <f t="shared" si="10"/>
        <v>-6</v>
      </c>
      <c r="J55" s="1">
        <f t="shared" si="4"/>
        <v>1</v>
      </c>
      <c r="P55" s="1">
        <f t="shared" si="13"/>
        <v>-3.75</v>
      </c>
      <c r="Q55" s="1">
        <f t="shared" si="7"/>
        <v>1</v>
      </c>
      <c r="W55" s="1">
        <f t="shared" si="14"/>
        <v>-2.4000000000000909</v>
      </c>
      <c r="X55" s="1">
        <f t="shared" si="8"/>
        <v>1</v>
      </c>
    </row>
    <row r="56" spans="1:24">
      <c r="A56" s="1" t="s">
        <v>56</v>
      </c>
      <c r="B56" s="1">
        <v>1098</v>
      </c>
      <c r="D56" s="1">
        <f t="shared" si="9"/>
        <v>1086</v>
      </c>
      <c r="E56" s="1">
        <f t="shared" si="11"/>
        <v>1101.25</v>
      </c>
      <c r="F56" s="1">
        <f t="shared" si="12"/>
        <v>1110.4000000000001</v>
      </c>
      <c r="G56" s="2"/>
      <c r="I56" s="1">
        <f t="shared" si="10"/>
        <v>12</v>
      </c>
      <c r="J56" s="1">
        <f t="shared" si="4"/>
        <v>0</v>
      </c>
      <c r="P56" s="1">
        <f t="shared" si="13"/>
        <v>-3.25</v>
      </c>
      <c r="Q56" s="1">
        <f t="shared" si="7"/>
        <v>1</v>
      </c>
      <c r="W56" s="1">
        <f t="shared" si="14"/>
        <v>-12.400000000000091</v>
      </c>
      <c r="X56" s="1">
        <f t="shared" si="8"/>
        <v>1</v>
      </c>
    </row>
    <row r="57" spans="1:24">
      <c r="A57" s="1" t="s">
        <v>57</v>
      </c>
      <c r="B57" s="1">
        <v>1044</v>
      </c>
      <c r="D57" s="1">
        <f t="shared" si="9"/>
        <v>1094.6666666666667</v>
      </c>
      <c r="E57" s="1">
        <f t="shared" si="11"/>
        <v>1113.25</v>
      </c>
      <c r="F57" s="1">
        <f t="shared" si="12"/>
        <v>1124.4000000000001</v>
      </c>
      <c r="G57" s="2"/>
      <c r="I57" s="1">
        <f t="shared" si="10"/>
        <v>-50.666666666666742</v>
      </c>
      <c r="J57" s="1">
        <f t="shared" si="4"/>
        <v>1</v>
      </c>
      <c r="P57" s="1">
        <f t="shared" si="13"/>
        <v>-69.25</v>
      </c>
      <c r="Q57" s="1">
        <f t="shared" si="7"/>
        <v>1</v>
      </c>
      <c r="W57" s="1">
        <f t="shared" si="14"/>
        <v>-80.400000000000091</v>
      </c>
      <c r="X57" s="1">
        <f t="shared" si="8"/>
        <v>1</v>
      </c>
    </row>
    <row r="58" spans="1:24">
      <c r="A58" s="1" t="s">
        <v>58</v>
      </c>
      <c r="B58" s="1">
        <v>1142</v>
      </c>
      <c r="D58" s="1">
        <f t="shared" si="9"/>
        <v>1136</v>
      </c>
      <c r="E58" s="1">
        <f t="shared" si="11"/>
        <v>1143.5</v>
      </c>
      <c r="F58" s="1">
        <f t="shared" si="12"/>
        <v>1148</v>
      </c>
      <c r="G58" s="2"/>
      <c r="I58" s="1">
        <f t="shared" si="10"/>
        <v>6</v>
      </c>
      <c r="J58" s="1">
        <f t="shared" si="4"/>
        <v>0</v>
      </c>
      <c r="P58" s="1">
        <f t="shared" si="13"/>
        <v>-1.5</v>
      </c>
      <c r="Q58" s="1">
        <f t="shared" si="7"/>
        <v>1</v>
      </c>
      <c r="W58" s="1">
        <f t="shared" si="14"/>
        <v>-6</v>
      </c>
      <c r="X58" s="1">
        <f t="shared" si="8"/>
        <v>1</v>
      </c>
    </row>
    <row r="59" spans="1:24">
      <c r="A59" s="1" t="s">
        <v>59</v>
      </c>
      <c r="B59" s="1">
        <v>1222</v>
      </c>
      <c r="D59" s="1">
        <f t="shared" si="9"/>
        <v>1199.3333333333333</v>
      </c>
      <c r="E59" s="1">
        <f t="shared" si="11"/>
        <v>1174.375</v>
      </c>
      <c r="F59" s="1">
        <f t="shared" si="12"/>
        <v>1159.4000000000001</v>
      </c>
      <c r="G59" s="2"/>
      <c r="I59" s="1">
        <f t="shared" si="10"/>
        <v>22.666666666666742</v>
      </c>
      <c r="J59" s="1">
        <f t="shared" si="4"/>
        <v>0</v>
      </c>
      <c r="P59" s="1">
        <f t="shared" si="13"/>
        <v>47.625</v>
      </c>
      <c r="Q59" s="1">
        <f t="shared" si="7"/>
        <v>0</v>
      </c>
      <c r="W59" s="1">
        <f t="shared" si="14"/>
        <v>62.599999999999909</v>
      </c>
      <c r="X59" s="1">
        <f t="shared" si="8"/>
        <v>0</v>
      </c>
    </row>
    <row r="60" spans="1:24">
      <c r="A60" s="1" t="s">
        <v>60</v>
      </c>
      <c r="B60" s="1">
        <v>1234</v>
      </c>
      <c r="D60" s="1">
        <f t="shared" si="9"/>
        <v>1203.6666666666667</v>
      </c>
      <c r="E60" s="1">
        <f t="shared" si="11"/>
        <v>1206.25</v>
      </c>
      <c r="F60" s="1">
        <f t="shared" si="12"/>
        <v>1207.8</v>
      </c>
      <c r="G60" s="2"/>
      <c r="I60" s="1">
        <f t="shared" si="10"/>
        <v>30.333333333333258</v>
      </c>
      <c r="J60" s="1">
        <f t="shared" si="4"/>
        <v>0</v>
      </c>
      <c r="P60" s="1">
        <f t="shared" si="13"/>
        <v>27.75</v>
      </c>
      <c r="Q60" s="1">
        <f t="shared" si="7"/>
        <v>0</v>
      </c>
      <c r="W60" s="1">
        <f t="shared" si="14"/>
        <v>26.200000000000045</v>
      </c>
      <c r="X60" s="1">
        <f t="shared" si="8"/>
        <v>0</v>
      </c>
    </row>
    <row r="61" spans="1:24">
      <c r="A61" s="1" t="s">
        <v>61</v>
      </c>
      <c r="B61" s="1">
        <v>1155</v>
      </c>
      <c r="D61" s="1">
        <f t="shared" si="9"/>
        <v>1225</v>
      </c>
      <c r="E61" s="1">
        <f t="shared" si="11"/>
        <v>1231.625</v>
      </c>
      <c r="F61" s="1">
        <f t="shared" si="12"/>
        <v>1235.5999999999999</v>
      </c>
      <c r="G61" s="2"/>
      <c r="I61" s="1">
        <f t="shared" si="10"/>
        <v>-70</v>
      </c>
      <c r="J61" s="1">
        <f t="shared" si="4"/>
        <v>1</v>
      </c>
      <c r="P61" s="1">
        <f t="shared" si="13"/>
        <v>-76.625</v>
      </c>
      <c r="Q61" s="1">
        <f t="shared" si="7"/>
        <v>1</v>
      </c>
      <c r="W61" s="1">
        <f t="shared" si="14"/>
        <v>-80.599999999999909</v>
      </c>
      <c r="X61" s="1">
        <f t="shared" si="8"/>
        <v>1</v>
      </c>
    </row>
    <row r="62" spans="1:24">
      <c r="A62" s="1" t="s">
        <v>62</v>
      </c>
      <c r="B62" s="1">
        <v>1286</v>
      </c>
      <c r="D62" s="1">
        <f t="shared" si="9"/>
        <v>1240.6666666666667</v>
      </c>
      <c r="E62" s="1">
        <f t="shared" si="11"/>
        <v>1237.75</v>
      </c>
      <c r="F62" s="1">
        <f t="shared" si="12"/>
        <v>1236</v>
      </c>
      <c r="G62" s="2"/>
      <c r="I62" s="1">
        <f t="shared" si="10"/>
        <v>45.333333333333258</v>
      </c>
      <c r="J62" s="1">
        <f t="shared" si="4"/>
        <v>0</v>
      </c>
      <c r="P62" s="1">
        <f t="shared" si="13"/>
        <v>48.25</v>
      </c>
      <c r="Q62" s="1">
        <f t="shared" si="7"/>
        <v>0</v>
      </c>
      <c r="W62" s="1">
        <f t="shared" si="14"/>
        <v>50</v>
      </c>
      <c r="X62" s="1">
        <f t="shared" si="8"/>
        <v>0</v>
      </c>
    </row>
    <row r="63" spans="1:24">
      <c r="A63" s="1" t="s">
        <v>63</v>
      </c>
      <c r="B63" s="1">
        <v>1281</v>
      </c>
      <c r="D63" s="1">
        <f t="shared" si="9"/>
        <v>1263.6666666666667</v>
      </c>
      <c r="E63" s="1">
        <f t="shared" si="11"/>
        <v>1252.125</v>
      </c>
      <c r="F63" s="1">
        <f t="shared" si="12"/>
        <v>1245.2</v>
      </c>
      <c r="G63" s="2"/>
      <c r="I63" s="1">
        <f t="shared" si="10"/>
        <v>17.333333333333258</v>
      </c>
      <c r="J63" s="1">
        <f t="shared" si="4"/>
        <v>0</v>
      </c>
      <c r="P63" s="1">
        <f t="shared" si="13"/>
        <v>28.875</v>
      </c>
      <c r="Q63" s="1">
        <f t="shared" si="7"/>
        <v>0</v>
      </c>
      <c r="W63" s="1">
        <f t="shared" si="14"/>
        <v>35.799999999999955</v>
      </c>
      <c r="X63" s="1">
        <f t="shared" si="8"/>
        <v>0</v>
      </c>
    </row>
    <row r="64" spans="1:24">
      <c r="A64" s="1" t="s">
        <v>64</v>
      </c>
      <c r="B64" s="1">
        <v>1224</v>
      </c>
      <c r="D64" s="1">
        <f t="shared" si="9"/>
        <v>1261.6666666666667</v>
      </c>
      <c r="E64" s="1">
        <f t="shared" si="11"/>
        <v>1260.5</v>
      </c>
      <c r="F64" s="1">
        <f t="shared" si="12"/>
        <v>1259.8</v>
      </c>
      <c r="G64" s="2"/>
      <c r="I64" s="1">
        <f t="shared" si="10"/>
        <v>-37.666666666666742</v>
      </c>
      <c r="J64" s="1">
        <f t="shared" si="4"/>
        <v>1</v>
      </c>
      <c r="P64" s="1">
        <f t="shared" si="13"/>
        <v>-36.5</v>
      </c>
      <c r="Q64" s="1">
        <f t="shared" si="7"/>
        <v>1</v>
      </c>
      <c r="W64" s="1">
        <f t="shared" si="14"/>
        <v>-35.799999999999955</v>
      </c>
      <c r="X64" s="1">
        <f t="shared" si="8"/>
        <v>1</v>
      </c>
    </row>
    <row r="65" spans="1:24">
      <c r="A65" s="1" t="s">
        <v>65</v>
      </c>
      <c r="B65" s="1">
        <v>1280</v>
      </c>
      <c r="D65" s="1">
        <f t="shared" si="9"/>
        <v>1244</v>
      </c>
      <c r="E65" s="1">
        <f t="shared" si="11"/>
        <v>1240.75</v>
      </c>
      <c r="F65" s="1">
        <f t="shared" si="12"/>
        <v>1238.8</v>
      </c>
      <c r="G65" s="2"/>
      <c r="I65" s="1">
        <f t="shared" si="10"/>
        <v>36</v>
      </c>
      <c r="J65" s="1">
        <f t="shared" si="4"/>
        <v>0</v>
      </c>
      <c r="P65" s="1">
        <f t="shared" si="13"/>
        <v>39.25</v>
      </c>
      <c r="Q65" s="1">
        <f t="shared" si="7"/>
        <v>0</v>
      </c>
      <c r="W65" s="1">
        <f t="shared" si="14"/>
        <v>41.200000000000045</v>
      </c>
      <c r="X65" s="1">
        <f t="shared" si="8"/>
        <v>0</v>
      </c>
    </row>
    <row r="66" spans="1:24">
      <c r="A66" s="1" t="s">
        <v>66</v>
      </c>
      <c r="B66" s="1">
        <v>1228</v>
      </c>
      <c r="D66" s="1">
        <f t="shared" si="9"/>
        <v>1229.6666666666667</v>
      </c>
      <c r="E66" s="1">
        <f t="shared" si="11"/>
        <v>1219.75</v>
      </c>
      <c r="F66" s="1">
        <f t="shared" si="12"/>
        <v>1213.8</v>
      </c>
      <c r="G66" s="2"/>
      <c r="I66" s="1">
        <f t="shared" si="10"/>
        <v>-1.6666666666667425</v>
      </c>
      <c r="J66" s="1">
        <f t="shared" si="4"/>
        <v>1</v>
      </c>
      <c r="P66" s="1">
        <f t="shared" si="13"/>
        <v>8.25</v>
      </c>
      <c r="Q66" s="1">
        <f t="shared" si="7"/>
        <v>0</v>
      </c>
      <c r="W66" s="1">
        <f t="shared" si="14"/>
        <v>14.200000000000045</v>
      </c>
      <c r="X66" s="1">
        <f t="shared" si="8"/>
        <v>0</v>
      </c>
    </row>
    <row r="67" spans="1:24">
      <c r="A67" s="1" t="s">
        <v>67</v>
      </c>
      <c r="B67" s="1">
        <v>1181</v>
      </c>
      <c r="D67" s="1">
        <f t="shared" ref="D67:D98" si="15">AVERAGE(B66:B68)</f>
        <v>1188.3333333333333</v>
      </c>
      <c r="E67" s="1">
        <f t="shared" si="11"/>
        <v>1191.75</v>
      </c>
      <c r="F67" s="1">
        <f t="shared" si="12"/>
        <v>1193.8</v>
      </c>
      <c r="G67" s="2"/>
      <c r="I67" s="1">
        <f t="shared" ref="I67:I98" si="16">B67-D67</f>
        <v>-7.3333333333332575</v>
      </c>
      <c r="J67" s="1">
        <f t="shared" si="4"/>
        <v>1</v>
      </c>
      <c r="P67" s="1">
        <f t="shared" si="13"/>
        <v>-10.75</v>
      </c>
      <c r="Q67" s="1">
        <f t="shared" si="7"/>
        <v>1</v>
      </c>
      <c r="W67" s="1">
        <f t="shared" si="14"/>
        <v>-12.799999999999955</v>
      </c>
      <c r="X67" s="1">
        <f t="shared" si="8"/>
        <v>1</v>
      </c>
    </row>
    <row r="68" spans="1:24">
      <c r="A68" s="1" t="s">
        <v>68</v>
      </c>
      <c r="B68" s="1">
        <v>1156</v>
      </c>
      <c r="D68" s="1">
        <f t="shared" si="15"/>
        <v>1153.6666666666667</v>
      </c>
      <c r="E68" s="1">
        <f t="shared" ref="E68:E99" si="17">(0.5*B66+B67+B68+B69+0.5*B70)/4</f>
        <v>1162.75</v>
      </c>
      <c r="F68" s="1">
        <f t="shared" ref="F68:F99" si="18">AVERAGE(B66:B70)</f>
        <v>1168.2</v>
      </c>
      <c r="G68" s="2"/>
      <c r="I68" s="1">
        <f t="shared" si="16"/>
        <v>2.3333333333332575</v>
      </c>
      <c r="J68" s="1">
        <f t="shared" ref="J68:J114" si="19">IF(I68&lt;$K$2, 1, 0)</f>
        <v>1</v>
      </c>
      <c r="P68" s="1">
        <f t="shared" ref="P68:P99" si="20">B68-E68</f>
        <v>-6.75</v>
      </c>
      <c r="Q68" s="1">
        <f t="shared" si="7"/>
        <v>1</v>
      </c>
      <c r="W68" s="1">
        <f t="shared" ref="W68:W99" si="21">B68-F68</f>
        <v>-12.200000000000045</v>
      </c>
      <c r="X68" s="1">
        <f t="shared" si="8"/>
        <v>1</v>
      </c>
    </row>
    <row r="69" spans="1:24">
      <c r="A69" s="1" t="s">
        <v>69</v>
      </c>
      <c r="B69" s="1">
        <v>1124</v>
      </c>
      <c r="D69" s="1">
        <f t="shared" si="15"/>
        <v>1144</v>
      </c>
      <c r="E69" s="1">
        <f t="shared" si="17"/>
        <v>1156.25</v>
      </c>
      <c r="F69" s="1">
        <f t="shared" si="18"/>
        <v>1163.5999999999999</v>
      </c>
      <c r="G69" s="2"/>
      <c r="I69" s="1">
        <f t="shared" si="16"/>
        <v>-20</v>
      </c>
      <c r="J69" s="1">
        <f t="shared" si="19"/>
        <v>1</v>
      </c>
      <c r="P69" s="1">
        <f t="shared" si="20"/>
        <v>-32.25</v>
      </c>
      <c r="Q69" s="1">
        <f t="shared" ref="Q69:Q113" si="22">IF(P69&lt;$R$2, 1, 0)</f>
        <v>1</v>
      </c>
      <c r="W69" s="1">
        <f t="shared" si="21"/>
        <v>-39.599999999999909</v>
      </c>
      <c r="X69" s="1">
        <f t="shared" ref="X69:X113" si="23">IF(W69&lt;$Y$2, 1, 0)</f>
        <v>1</v>
      </c>
    </row>
    <row r="70" spans="1:24">
      <c r="A70" s="1" t="s">
        <v>70</v>
      </c>
      <c r="B70" s="1">
        <v>1152</v>
      </c>
      <c r="D70" s="1">
        <f t="shared" si="15"/>
        <v>1160.3333333333333</v>
      </c>
      <c r="E70" s="1">
        <f t="shared" si="17"/>
        <v>1172.25</v>
      </c>
      <c r="F70" s="1">
        <f t="shared" si="18"/>
        <v>1179.4000000000001</v>
      </c>
      <c r="G70" s="2"/>
      <c r="I70" s="1">
        <f t="shared" si="16"/>
        <v>-8.3333333333332575</v>
      </c>
      <c r="J70" s="1">
        <f t="shared" si="19"/>
        <v>1</v>
      </c>
      <c r="P70" s="1">
        <f t="shared" si="20"/>
        <v>-20.25</v>
      </c>
      <c r="Q70" s="1">
        <f t="shared" si="22"/>
        <v>1</v>
      </c>
      <c r="W70" s="1">
        <f t="shared" si="21"/>
        <v>-27.400000000000091</v>
      </c>
      <c r="X70" s="1">
        <f t="shared" si="23"/>
        <v>1</v>
      </c>
    </row>
    <row r="71" spans="1:24">
      <c r="A71" s="1" t="s">
        <v>71</v>
      </c>
      <c r="B71" s="1">
        <v>1205</v>
      </c>
      <c r="D71" s="1">
        <f t="shared" si="15"/>
        <v>1205.6666666666667</v>
      </c>
      <c r="E71" s="1">
        <f t="shared" si="17"/>
        <v>1193.25</v>
      </c>
      <c r="F71" s="1">
        <f t="shared" si="18"/>
        <v>1185.8</v>
      </c>
      <c r="G71" s="2"/>
      <c r="I71" s="1">
        <f t="shared" si="16"/>
        <v>-0.66666666666674246</v>
      </c>
      <c r="J71" s="1">
        <f t="shared" si="19"/>
        <v>1</v>
      </c>
      <c r="P71" s="1">
        <f t="shared" si="20"/>
        <v>11.75</v>
      </c>
      <c r="Q71" s="1">
        <f t="shared" si="22"/>
        <v>0</v>
      </c>
      <c r="W71" s="1">
        <f t="shared" si="21"/>
        <v>19.200000000000045</v>
      </c>
      <c r="X71" s="1">
        <f t="shared" si="23"/>
        <v>0</v>
      </c>
    </row>
    <row r="72" spans="1:24">
      <c r="A72" s="1" t="s">
        <v>72</v>
      </c>
      <c r="B72" s="1">
        <v>1260</v>
      </c>
      <c r="D72" s="1">
        <f t="shared" si="15"/>
        <v>1217.6666666666667</v>
      </c>
      <c r="E72" s="1">
        <f t="shared" si="17"/>
        <v>1208.75</v>
      </c>
      <c r="F72" s="1">
        <f t="shared" si="18"/>
        <v>1203.4000000000001</v>
      </c>
      <c r="G72" s="2"/>
      <c r="I72" s="1">
        <f t="shared" si="16"/>
        <v>42.333333333333258</v>
      </c>
      <c r="J72" s="1">
        <f t="shared" si="19"/>
        <v>0</v>
      </c>
      <c r="P72" s="1">
        <f t="shared" si="20"/>
        <v>51.25</v>
      </c>
      <c r="Q72" s="1">
        <f t="shared" si="22"/>
        <v>0</v>
      </c>
      <c r="W72" s="1">
        <f t="shared" si="21"/>
        <v>56.599999999999909</v>
      </c>
      <c r="X72" s="1">
        <f t="shared" si="23"/>
        <v>0</v>
      </c>
    </row>
    <row r="73" spans="1:24">
      <c r="A73" s="1" t="s">
        <v>73</v>
      </c>
      <c r="B73" s="1">
        <v>1188</v>
      </c>
      <c r="D73" s="1">
        <f t="shared" si="15"/>
        <v>1220</v>
      </c>
      <c r="E73" s="1">
        <f t="shared" si="17"/>
        <v>1224.25</v>
      </c>
      <c r="F73" s="1">
        <f t="shared" si="18"/>
        <v>1226.8</v>
      </c>
      <c r="G73" s="2"/>
      <c r="I73" s="1">
        <f t="shared" si="16"/>
        <v>-32</v>
      </c>
      <c r="J73" s="1">
        <f t="shared" si="19"/>
        <v>1</v>
      </c>
      <c r="P73" s="1">
        <f t="shared" si="20"/>
        <v>-36.25</v>
      </c>
      <c r="Q73" s="1">
        <f t="shared" si="22"/>
        <v>1</v>
      </c>
      <c r="W73" s="1">
        <f t="shared" si="21"/>
        <v>-38.799999999999955</v>
      </c>
      <c r="X73" s="1">
        <f t="shared" si="23"/>
        <v>1</v>
      </c>
    </row>
    <row r="74" spans="1:24">
      <c r="A74" s="1" t="s">
        <v>74</v>
      </c>
      <c r="B74" s="1">
        <v>1212</v>
      </c>
      <c r="D74" s="1">
        <f t="shared" si="15"/>
        <v>1223</v>
      </c>
      <c r="E74" s="1">
        <f t="shared" si="17"/>
        <v>1230.5</v>
      </c>
      <c r="F74" s="1">
        <f t="shared" si="18"/>
        <v>1235</v>
      </c>
      <c r="G74" s="2"/>
      <c r="I74" s="1">
        <f t="shared" si="16"/>
        <v>-11</v>
      </c>
      <c r="J74" s="1">
        <f t="shared" si="19"/>
        <v>1</v>
      </c>
      <c r="P74" s="1">
        <f t="shared" si="20"/>
        <v>-18.5</v>
      </c>
      <c r="Q74" s="1">
        <f t="shared" si="22"/>
        <v>1</v>
      </c>
      <c r="W74" s="1">
        <f t="shared" si="21"/>
        <v>-23</v>
      </c>
      <c r="X74" s="1">
        <f t="shared" si="23"/>
        <v>1</v>
      </c>
    </row>
    <row r="75" spans="1:24">
      <c r="A75" s="1" t="s">
        <v>75</v>
      </c>
      <c r="B75" s="1">
        <v>1269</v>
      </c>
      <c r="D75" s="1">
        <f t="shared" si="15"/>
        <v>1242.3333333333333</v>
      </c>
      <c r="E75" s="1">
        <f t="shared" si="17"/>
        <v>1242.625</v>
      </c>
      <c r="F75" s="1">
        <f t="shared" si="18"/>
        <v>1242.8</v>
      </c>
      <c r="G75" s="2"/>
      <c r="I75" s="1">
        <f t="shared" si="16"/>
        <v>26.666666666666742</v>
      </c>
      <c r="J75" s="1">
        <f t="shared" si="19"/>
        <v>0</v>
      </c>
      <c r="P75" s="1">
        <f t="shared" si="20"/>
        <v>26.375</v>
      </c>
      <c r="Q75" s="1">
        <f t="shared" si="22"/>
        <v>0</v>
      </c>
      <c r="W75" s="1">
        <f t="shared" si="21"/>
        <v>26.200000000000045</v>
      </c>
      <c r="X75" s="1">
        <f t="shared" si="23"/>
        <v>0</v>
      </c>
    </row>
    <row r="76" spans="1:24">
      <c r="A76" s="1" t="s">
        <v>76</v>
      </c>
      <c r="B76" s="1">
        <v>1246</v>
      </c>
      <c r="D76" s="1">
        <f t="shared" si="15"/>
        <v>1271.3333333333333</v>
      </c>
      <c r="E76" s="1">
        <f t="shared" si="17"/>
        <v>1265.5</v>
      </c>
      <c r="F76" s="1">
        <f t="shared" si="18"/>
        <v>1262</v>
      </c>
      <c r="G76" s="2"/>
      <c r="I76" s="1">
        <f t="shared" si="16"/>
        <v>-25.333333333333258</v>
      </c>
      <c r="J76" s="1">
        <f t="shared" si="19"/>
        <v>1</v>
      </c>
      <c r="P76" s="1">
        <f t="shared" si="20"/>
        <v>-19.5</v>
      </c>
      <c r="Q76" s="1">
        <f t="shared" si="22"/>
        <v>1</v>
      </c>
      <c r="W76" s="1">
        <f t="shared" si="21"/>
        <v>-16</v>
      </c>
      <c r="X76" s="1">
        <f t="shared" si="23"/>
        <v>1</v>
      </c>
    </row>
    <row r="77" spans="1:24">
      <c r="A77" s="1" t="s">
        <v>77</v>
      </c>
      <c r="B77" s="1">
        <v>1299</v>
      </c>
      <c r="D77" s="1">
        <f t="shared" si="15"/>
        <v>1276.3333333333333</v>
      </c>
      <c r="E77" s="1">
        <f t="shared" si="17"/>
        <v>1284</v>
      </c>
      <c r="F77" s="1">
        <f t="shared" si="18"/>
        <v>1288.5999999999999</v>
      </c>
      <c r="G77" s="2"/>
      <c r="I77" s="1">
        <f t="shared" si="16"/>
        <v>22.666666666666742</v>
      </c>
      <c r="J77" s="1">
        <f t="shared" si="19"/>
        <v>0</v>
      </c>
      <c r="P77" s="1">
        <f t="shared" si="20"/>
        <v>15</v>
      </c>
      <c r="Q77" s="1">
        <f t="shared" si="22"/>
        <v>0</v>
      </c>
      <c r="W77" s="1">
        <f t="shared" si="21"/>
        <v>10.400000000000091</v>
      </c>
      <c r="X77" s="1">
        <f t="shared" si="23"/>
        <v>0</v>
      </c>
    </row>
    <row r="78" spans="1:24">
      <c r="A78" s="1" t="s">
        <v>78</v>
      </c>
      <c r="B78" s="1">
        <v>1284</v>
      </c>
      <c r="D78" s="1">
        <f t="shared" si="15"/>
        <v>1309.3333333333333</v>
      </c>
      <c r="E78" s="1">
        <f t="shared" si="17"/>
        <v>1305.375</v>
      </c>
      <c r="F78" s="1">
        <f t="shared" si="18"/>
        <v>1303</v>
      </c>
      <c r="G78" s="2"/>
      <c r="I78" s="1">
        <f t="shared" si="16"/>
        <v>-25.333333333333258</v>
      </c>
      <c r="J78" s="1">
        <f t="shared" si="19"/>
        <v>1</v>
      </c>
      <c r="P78" s="1">
        <f t="shared" si="20"/>
        <v>-21.375</v>
      </c>
      <c r="Q78" s="1">
        <f t="shared" si="22"/>
        <v>1</v>
      </c>
      <c r="W78" s="1">
        <f t="shared" si="21"/>
        <v>-19</v>
      </c>
      <c r="X78" s="1">
        <f t="shared" si="23"/>
        <v>1</v>
      </c>
    </row>
    <row r="79" spans="1:24">
      <c r="A79" s="1" t="s">
        <v>79</v>
      </c>
      <c r="B79" s="1">
        <v>1345</v>
      </c>
      <c r="D79" s="1">
        <f t="shared" si="15"/>
        <v>1323.3333333333333</v>
      </c>
      <c r="E79" s="1">
        <f t="shared" si="17"/>
        <v>1318.375</v>
      </c>
      <c r="F79" s="1">
        <f t="shared" si="18"/>
        <v>1315.4</v>
      </c>
      <c r="G79" s="2"/>
      <c r="I79" s="1">
        <f t="shared" si="16"/>
        <v>21.666666666666742</v>
      </c>
      <c r="J79" s="1">
        <f t="shared" si="19"/>
        <v>0</v>
      </c>
      <c r="P79" s="1">
        <f t="shared" si="20"/>
        <v>26.625</v>
      </c>
      <c r="Q79" s="1">
        <f t="shared" si="22"/>
        <v>0</v>
      </c>
      <c r="W79" s="1">
        <f t="shared" si="21"/>
        <v>29.599999999999909</v>
      </c>
      <c r="X79" s="1">
        <f t="shared" si="23"/>
        <v>0</v>
      </c>
    </row>
    <row r="80" spans="1:24">
      <c r="A80" s="1" t="s">
        <v>80</v>
      </c>
      <c r="B80" s="1">
        <v>1341</v>
      </c>
      <c r="D80" s="1">
        <f t="shared" si="15"/>
        <v>1331.3333333333333</v>
      </c>
      <c r="E80" s="1">
        <f t="shared" si="17"/>
        <v>1340</v>
      </c>
      <c r="F80" s="1">
        <f t="shared" si="18"/>
        <v>1345.2</v>
      </c>
      <c r="G80" s="2"/>
      <c r="I80" s="1">
        <f t="shared" si="16"/>
        <v>9.6666666666667425</v>
      </c>
      <c r="J80" s="1">
        <f t="shared" si="19"/>
        <v>0</v>
      </c>
      <c r="P80" s="1">
        <f t="shared" si="20"/>
        <v>1</v>
      </c>
      <c r="Q80" s="1">
        <f t="shared" si="22"/>
        <v>1</v>
      </c>
      <c r="W80" s="1">
        <f t="shared" si="21"/>
        <v>-4.2000000000000455</v>
      </c>
      <c r="X80" s="1">
        <f t="shared" si="23"/>
        <v>1</v>
      </c>
    </row>
    <row r="81" spans="1:24">
      <c r="A81" s="1" t="s">
        <v>81</v>
      </c>
      <c r="B81" s="1">
        <v>1308</v>
      </c>
      <c r="D81" s="1">
        <f t="shared" si="15"/>
        <v>1365.6666666666667</v>
      </c>
      <c r="E81" s="1">
        <f t="shared" si="17"/>
        <v>1374.125</v>
      </c>
      <c r="F81" s="1">
        <f t="shared" si="18"/>
        <v>1379.2</v>
      </c>
      <c r="G81" s="2"/>
      <c r="I81" s="1">
        <f t="shared" si="16"/>
        <v>-57.666666666666742</v>
      </c>
      <c r="J81" s="1">
        <f t="shared" si="19"/>
        <v>1</v>
      </c>
      <c r="P81" s="1">
        <f t="shared" si="20"/>
        <v>-66.125</v>
      </c>
      <c r="Q81" s="1">
        <f t="shared" si="22"/>
        <v>1</v>
      </c>
      <c r="W81" s="1">
        <f t="shared" si="21"/>
        <v>-71.200000000000045</v>
      </c>
      <c r="X81" s="1">
        <f t="shared" si="23"/>
        <v>1</v>
      </c>
    </row>
    <row r="82" spans="1:24">
      <c r="A82" s="1" t="s">
        <v>82</v>
      </c>
      <c r="B82" s="1">
        <v>1448</v>
      </c>
      <c r="D82" s="1">
        <f t="shared" si="15"/>
        <v>1403.3333333333333</v>
      </c>
      <c r="E82" s="1">
        <f t="shared" si="17"/>
        <v>1403.5</v>
      </c>
      <c r="F82" s="1">
        <f t="shared" si="18"/>
        <v>1403.6</v>
      </c>
      <c r="G82" s="2"/>
      <c r="I82" s="1">
        <f t="shared" si="16"/>
        <v>44.666666666666742</v>
      </c>
      <c r="J82" s="1">
        <f t="shared" si="19"/>
        <v>0</v>
      </c>
      <c r="P82" s="1">
        <f t="shared" si="20"/>
        <v>44.5</v>
      </c>
      <c r="Q82" s="1">
        <f t="shared" si="22"/>
        <v>0</v>
      </c>
      <c r="W82" s="1">
        <f t="shared" si="21"/>
        <v>44.400000000000091</v>
      </c>
      <c r="X82" s="1">
        <f t="shared" si="23"/>
        <v>0</v>
      </c>
    </row>
    <row r="83" spans="1:24">
      <c r="A83" s="1" t="s">
        <v>83</v>
      </c>
      <c r="B83" s="1">
        <v>1454</v>
      </c>
      <c r="D83" s="1">
        <f t="shared" si="15"/>
        <v>1456.3333333333333</v>
      </c>
      <c r="E83" s="1">
        <f t="shared" si="17"/>
        <v>1434.625</v>
      </c>
      <c r="F83" s="1">
        <f t="shared" si="18"/>
        <v>1421.6</v>
      </c>
      <c r="G83" s="2"/>
      <c r="I83" s="1">
        <f t="shared" si="16"/>
        <v>-2.3333333333332575</v>
      </c>
      <c r="J83" s="1">
        <f t="shared" si="19"/>
        <v>1</v>
      </c>
      <c r="P83" s="1">
        <f t="shared" si="20"/>
        <v>19.375</v>
      </c>
      <c r="Q83" s="1">
        <f t="shared" si="22"/>
        <v>0</v>
      </c>
      <c r="W83" s="1">
        <f t="shared" si="21"/>
        <v>32.400000000000091</v>
      </c>
      <c r="X83" s="1">
        <f t="shared" si="23"/>
        <v>0</v>
      </c>
    </row>
    <row r="84" spans="1:24">
      <c r="A84" s="1" t="s">
        <v>84</v>
      </c>
      <c r="B84" s="1">
        <v>1467</v>
      </c>
      <c r="D84" s="1">
        <f t="shared" si="15"/>
        <v>1450.6666666666667</v>
      </c>
      <c r="E84" s="1">
        <f t="shared" si="17"/>
        <v>1457.75</v>
      </c>
      <c r="F84" s="1">
        <f t="shared" si="18"/>
        <v>1462</v>
      </c>
      <c r="G84" s="2"/>
      <c r="I84" s="1">
        <f t="shared" si="16"/>
        <v>16.333333333333258</v>
      </c>
      <c r="J84" s="1">
        <f t="shared" si="19"/>
        <v>0</v>
      </c>
      <c r="P84" s="1">
        <f t="shared" si="20"/>
        <v>9.25</v>
      </c>
      <c r="Q84" s="1">
        <f t="shared" si="22"/>
        <v>0</v>
      </c>
      <c r="W84" s="1">
        <f t="shared" si="21"/>
        <v>5</v>
      </c>
      <c r="X84" s="1">
        <f t="shared" si="23"/>
        <v>0</v>
      </c>
    </row>
    <row r="85" spans="1:24">
      <c r="A85" s="1" t="s">
        <v>85</v>
      </c>
      <c r="B85" s="1">
        <v>1431</v>
      </c>
      <c r="D85" s="1">
        <f t="shared" si="15"/>
        <v>1469.3333333333333</v>
      </c>
      <c r="E85" s="1">
        <f t="shared" si="17"/>
        <v>1478.5</v>
      </c>
      <c r="F85" s="1">
        <f t="shared" si="18"/>
        <v>1484</v>
      </c>
      <c r="G85" s="2"/>
      <c r="I85" s="1">
        <f t="shared" si="16"/>
        <v>-38.333333333333258</v>
      </c>
      <c r="J85" s="1">
        <f t="shared" si="19"/>
        <v>1</v>
      </c>
      <c r="P85" s="1">
        <f t="shared" si="20"/>
        <v>-47.5</v>
      </c>
      <c r="Q85" s="1">
        <f t="shared" si="22"/>
        <v>1</v>
      </c>
      <c r="W85" s="1">
        <f t="shared" si="21"/>
        <v>-53</v>
      </c>
      <c r="X85" s="1">
        <f t="shared" si="23"/>
        <v>1</v>
      </c>
    </row>
    <row r="86" spans="1:24">
      <c r="A86" s="1" t="s">
        <v>86</v>
      </c>
      <c r="B86" s="1">
        <v>1510</v>
      </c>
      <c r="D86" s="1">
        <f t="shared" si="15"/>
        <v>1499.6666666666667</v>
      </c>
      <c r="E86" s="1">
        <f t="shared" si="17"/>
        <v>1500.125</v>
      </c>
      <c r="F86" s="1">
        <f t="shared" si="18"/>
        <v>1500.4</v>
      </c>
      <c r="G86" s="2"/>
      <c r="I86" s="1">
        <f t="shared" si="16"/>
        <v>10.333333333333258</v>
      </c>
      <c r="J86" s="1">
        <f t="shared" si="19"/>
        <v>0</v>
      </c>
      <c r="P86" s="1">
        <f t="shared" si="20"/>
        <v>9.875</v>
      </c>
      <c r="Q86" s="1">
        <f t="shared" si="22"/>
        <v>0</v>
      </c>
      <c r="W86" s="1">
        <f t="shared" si="21"/>
        <v>9.5999999999999091</v>
      </c>
      <c r="X86" s="1">
        <f t="shared" si="23"/>
        <v>0</v>
      </c>
    </row>
    <row r="87" spans="1:24">
      <c r="A87" s="1" t="s">
        <v>87</v>
      </c>
      <c r="B87" s="1">
        <v>1558</v>
      </c>
      <c r="D87" s="1">
        <f t="shared" si="15"/>
        <v>1534.6666666666667</v>
      </c>
      <c r="E87" s="1">
        <f t="shared" si="17"/>
        <v>1520.25</v>
      </c>
      <c r="F87" s="1">
        <f t="shared" si="18"/>
        <v>1511.6</v>
      </c>
      <c r="G87" s="2"/>
      <c r="I87" s="1">
        <f t="shared" si="16"/>
        <v>23.333333333333258</v>
      </c>
      <c r="J87" s="1">
        <f t="shared" si="19"/>
        <v>0</v>
      </c>
      <c r="P87" s="1">
        <f t="shared" si="20"/>
        <v>37.75</v>
      </c>
      <c r="Q87" s="1">
        <f t="shared" si="22"/>
        <v>0</v>
      </c>
      <c r="W87" s="1">
        <f t="shared" si="21"/>
        <v>46.400000000000091</v>
      </c>
      <c r="X87" s="1">
        <f t="shared" si="23"/>
        <v>0</v>
      </c>
    </row>
    <row r="88" spans="1:24">
      <c r="A88" s="1" t="s">
        <v>88</v>
      </c>
      <c r="B88" s="1">
        <v>1536</v>
      </c>
      <c r="D88" s="1">
        <f t="shared" si="15"/>
        <v>1539</v>
      </c>
      <c r="E88" s="1">
        <f t="shared" si="17"/>
        <v>1529.5</v>
      </c>
      <c r="F88" s="1">
        <f t="shared" si="18"/>
        <v>1523.8</v>
      </c>
      <c r="G88" s="2"/>
      <c r="I88" s="1">
        <f t="shared" si="16"/>
        <v>-3</v>
      </c>
      <c r="J88" s="1">
        <f t="shared" si="19"/>
        <v>1</v>
      </c>
      <c r="P88" s="1">
        <f t="shared" si="20"/>
        <v>6.5</v>
      </c>
      <c r="Q88" s="1">
        <f t="shared" si="22"/>
        <v>0</v>
      </c>
      <c r="W88" s="1">
        <f t="shared" si="21"/>
        <v>12.200000000000045</v>
      </c>
      <c r="X88" s="1">
        <f t="shared" si="23"/>
        <v>0</v>
      </c>
    </row>
    <row r="89" spans="1:24">
      <c r="A89" s="1" t="s">
        <v>89</v>
      </c>
      <c r="B89" s="1">
        <v>1523</v>
      </c>
      <c r="D89" s="1">
        <f t="shared" si="15"/>
        <v>1517</v>
      </c>
      <c r="E89" s="1">
        <f t="shared" si="17"/>
        <v>1512.125</v>
      </c>
      <c r="F89" s="1">
        <f t="shared" si="18"/>
        <v>1509.2</v>
      </c>
      <c r="G89" s="2"/>
      <c r="I89" s="1">
        <f t="shared" si="16"/>
        <v>6</v>
      </c>
      <c r="J89" s="1">
        <f t="shared" si="19"/>
        <v>0</v>
      </c>
      <c r="P89" s="1">
        <f t="shared" si="20"/>
        <v>10.875</v>
      </c>
      <c r="Q89" s="1">
        <f t="shared" si="22"/>
        <v>0</v>
      </c>
      <c r="W89" s="1">
        <f t="shared" si="21"/>
        <v>13.799999999999955</v>
      </c>
      <c r="X89" s="1">
        <f t="shared" si="23"/>
        <v>0</v>
      </c>
    </row>
    <row r="90" spans="1:24">
      <c r="A90" s="1" t="s">
        <v>90</v>
      </c>
      <c r="B90" s="1">
        <v>1492</v>
      </c>
      <c r="D90" s="1">
        <f t="shared" si="15"/>
        <v>1484</v>
      </c>
      <c r="E90" s="1">
        <f t="shared" si="17"/>
        <v>1475.625</v>
      </c>
      <c r="F90" s="1">
        <f t="shared" si="18"/>
        <v>1470.6</v>
      </c>
      <c r="G90" s="2"/>
      <c r="I90" s="1">
        <f t="shared" si="16"/>
        <v>8</v>
      </c>
      <c r="J90" s="1">
        <f t="shared" si="19"/>
        <v>0</v>
      </c>
      <c r="P90" s="1">
        <f t="shared" si="20"/>
        <v>16.375</v>
      </c>
      <c r="Q90" s="1">
        <f t="shared" si="22"/>
        <v>0</v>
      </c>
      <c r="W90" s="1">
        <f t="shared" si="21"/>
        <v>21.400000000000091</v>
      </c>
      <c r="X90" s="1">
        <f t="shared" si="23"/>
        <v>0</v>
      </c>
    </row>
    <row r="91" spans="1:24">
      <c r="A91" s="1" t="s">
        <v>91</v>
      </c>
      <c r="B91" s="1">
        <v>1437</v>
      </c>
      <c r="D91" s="1">
        <f t="shared" si="15"/>
        <v>1431.3333333333333</v>
      </c>
      <c r="E91" s="1">
        <f t="shared" si="17"/>
        <v>1427.625</v>
      </c>
      <c r="F91" s="1">
        <f t="shared" si="18"/>
        <v>1425.4</v>
      </c>
      <c r="G91" s="2"/>
      <c r="I91" s="1">
        <f t="shared" si="16"/>
        <v>5.6666666666667425</v>
      </c>
      <c r="J91" s="1">
        <f t="shared" si="19"/>
        <v>0</v>
      </c>
      <c r="P91" s="1">
        <f t="shared" si="20"/>
        <v>9.375</v>
      </c>
      <c r="Q91" s="1">
        <f t="shared" si="22"/>
        <v>0</v>
      </c>
      <c r="W91" s="1">
        <f t="shared" si="21"/>
        <v>11.599999999999909</v>
      </c>
      <c r="X91" s="1">
        <f t="shared" si="23"/>
        <v>0</v>
      </c>
    </row>
    <row r="92" spans="1:24">
      <c r="A92" s="1" t="s">
        <v>92</v>
      </c>
      <c r="B92" s="1">
        <v>1365</v>
      </c>
      <c r="D92" s="1">
        <f t="shared" si="15"/>
        <v>1370.6666666666667</v>
      </c>
      <c r="E92" s="1">
        <f t="shared" si="17"/>
        <v>1394.625</v>
      </c>
      <c r="F92" s="1">
        <f t="shared" si="18"/>
        <v>1409</v>
      </c>
      <c r="G92" s="2"/>
      <c r="I92" s="1">
        <f t="shared" si="16"/>
        <v>-5.6666666666667425</v>
      </c>
      <c r="J92" s="1">
        <f t="shared" si="19"/>
        <v>1</v>
      </c>
      <c r="P92" s="1">
        <f t="shared" si="20"/>
        <v>-29.625</v>
      </c>
      <c r="Q92" s="1">
        <f t="shared" si="22"/>
        <v>1</v>
      </c>
      <c r="W92" s="1">
        <f t="shared" si="21"/>
        <v>-44</v>
      </c>
      <c r="X92" s="1">
        <f t="shared" si="23"/>
        <v>1</v>
      </c>
    </row>
    <row r="93" spans="1:24">
      <c r="A93" s="1" t="s">
        <v>93</v>
      </c>
      <c r="B93" s="1">
        <v>1310</v>
      </c>
      <c r="D93" s="1">
        <f t="shared" si="15"/>
        <v>1372</v>
      </c>
      <c r="E93" s="1">
        <f t="shared" si="17"/>
        <v>1389.875</v>
      </c>
      <c r="F93" s="1">
        <f t="shared" si="18"/>
        <v>1400.6</v>
      </c>
      <c r="G93" s="2"/>
      <c r="I93" s="1">
        <f t="shared" si="16"/>
        <v>-62</v>
      </c>
      <c r="J93" s="1">
        <f t="shared" si="19"/>
        <v>1</v>
      </c>
      <c r="P93" s="1">
        <f t="shared" si="20"/>
        <v>-79.875</v>
      </c>
      <c r="Q93" s="1">
        <f t="shared" si="22"/>
        <v>1</v>
      </c>
      <c r="W93" s="1">
        <f t="shared" si="21"/>
        <v>-90.599999999999909</v>
      </c>
      <c r="X93" s="1">
        <f t="shared" si="23"/>
        <v>1</v>
      </c>
    </row>
    <row r="94" spans="1:24">
      <c r="A94" s="1" t="s">
        <v>94</v>
      </c>
      <c r="B94" s="1">
        <v>1441</v>
      </c>
      <c r="D94" s="1">
        <f t="shared" si="15"/>
        <v>1400.3333333333333</v>
      </c>
      <c r="E94" s="1">
        <f t="shared" si="17"/>
        <v>1398.875</v>
      </c>
      <c r="F94" s="1">
        <f t="shared" si="18"/>
        <v>1398</v>
      </c>
      <c r="G94" s="2"/>
      <c r="I94" s="1">
        <f t="shared" si="16"/>
        <v>40.666666666666742</v>
      </c>
      <c r="J94" s="1">
        <f t="shared" si="19"/>
        <v>0</v>
      </c>
      <c r="P94" s="1">
        <f t="shared" si="20"/>
        <v>42.125</v>
      </c>
      <c r="Q94" s="1">
        <f t="shared" si="22"/>
        <v>0</v>
      </c>
      <c r="W94" s="1">
        <f t="shared" si="21"/>
        <v>43</v>
      </c>
      <c r="X94" s="1">
        <f t="shared" si="23"/>
        <v>0</v>
      </c>
    </row>
    <row r="95" spans="1:24">
      <c r="A95" s="1" t="s">
        <v>95</v>
      </c>
      <c r="B95" s="1">
        <v>1450</v>
      </c>
      <c r="D95" s="1">
        <f t="shared" si="15"/>
        <v>1438.3333333333333</v>
      </c>
      <c r="E95" s="1">
        <f t="shared" si="17"/>
        <v>1412.5</v>
      </c>
      <c r="F95" s="1">
        <f t="shared" si="18"/>
        <v>1397</v>
      </c>
      <c r="G95" s="2"/>
      <c r="I95" s="1">
        <f t="shared" si="16"/>
        <v>11.666666666666742</v>
      </c>
      <c r="J95" s="1">
        <f t="shared" si="19"/>
        <v>0</v>
      </c>
      <c r="P95" s="1">
        <f t="shared" si="20"/>
        <v>37.5</v>
      </c>
      <c r="Q95" s="1">
        <f t="shared" si="22"/>
        <v>0</v>
      </c>
      <c r="W95" s="1">
        <f t="shared" si="21"/>
        <v>53</v>
      </c>
      <c r="X95" s="1">
        <f t="shared" si="23"/>
        <v>0</v>
      </c>
    </row>
    <row r="96" spans="1:24">
      <c r="A96" s="1" t="s">
        <v>96</v>
      </c>
      <c r="B96" s="1">
        <v>1424</v>
      </c>
      <c r="D96" s="1">
        <f t="shared" si="15"/>
        <v>1411.3333333333333</v>
      </c>
      <c r="E96" s="1">
        <f t="shared" si="17"/>
        <v>1417.25</v>
      </c>
      <c r="F96" s="1">
        <f t="shared" si="18"/>
        <v>1420.8</v>
      </c>
      <c r="G96" s="2"/>
      <c r="I96" s="1">
        <f t="shared" si="16"/>
        <v>12.666666666666742</v>
      </c>
      <c r="J96" s="1">
        <f t="shared" si="19"/>
        <v>0</v>
      </c>
      <c r="P96" s="1">
        <f t="shared" si="20"/>
        <v>6.75</v>
      </c>
      <c r="Q96" s="1">
        <f t="shared" si="22"/>
        <v>0</v>
      </c>
      <c r="W96" s="1">
        <f t="shared" si="21"/>
        <v>3.2000000000000455</v>
      </c>
      <c r="X96" s="1">
        <f t="shared" si="23"/>
        <v>1</v>
      </c>
    </row>
    <row r="97" spans="1:24">
      <c r="A97" s="1" t="s">
        <v>97</v>
      </c>
      <c r="B97" s="1">
        <v>1360</v>
      </c>
      <c r="D97" s="1">
        <f t="shared" si="15"/>
        <v>1404.3333333333333</v>
      </c>
      <c r="E97" s="1">
        <f t="shared" si="17"/>
        <v>1414.5</v>
      </c>
      <c r="F97" s="1">
        <f t="shared" si="18"/>
        <v>1420.6</v>
      </c>
      <c r="G97" s="2"/>
      <c r="I97" s="1">
        <f t="shared" si="16"/>
        <v>-44.333333333333258</v>
      </c>
      <c r="J97" s="1">
        <f t="shared" si="19"/>
        <v>1</v>
      </c>
      <c r="P97" s="1">
        <f t="shared" si="20"/>
        <v>-54.5</v>
      </c>
      <c r="Q97" s="1">
        <f t="shared" si="22"/>
        <v>1</v>
      </c>
      <c r="W97" s="1">
        <f t="shared" si="21"/>
        <v>-60.599999999999909</v>
      </c>
      <c r="X97" s="1">
        <f t="shared" si="23"/>
        <v>1</v>
      </c>
    </row>
    <row r="98" spans="1:24">
      <c r="A98" s="1" t="s">
        <v>98</v>
      </c>
      <c r="B98" s="1">
        <v>1429</v>
      </c>
      <c r="D98" s="1">
        <f t="shared" si="15"/>
        <v>1409.6666666666667</v>
      </c>
      <c r="E98" s="1">
        <f t="shared" si="17"/>
        <v>1412</v>
      </c>
      <c r="F98" s="1">
        <f t="shared" si="18"/>
        <v>1413.4</v>
      </c>
      <c r="G98" s="2"/>
      <c r="I98" s="1">
        <f t="shared" si="16"/>
        <v>19.333333333333258</v>
      </c>
      <c r="J98" s="1">
        <f t="shared" si="19"/>
        <v>0</v>
      </c>
      <c r="P98" s="1">
        <f t="shared" si="20"/>
        <v>17</v>
      </c>
      <c r="Q98" s="1">
        <f t="shared" si="22"/>
        <v>0</v>
      </c>
      <c r="W98" s="1">
        <f t="shared" si="21"/>
        <v>15.599999999999909</v>
      </c>
      <c r="X98" s="1">
        <f t="shared" si="23"/>
        <v>0</v>
      </c>
    </row>
    <row r="99" spans="1:24">
      <c r="A99" s="1" t="s">
        <v>99</v>
      </c>
      <c r="B99" s="1">
        <v>1440</v>
      </c>
      <c r="D99" s="1">
        <f t="shared" ref="D99:D114" si="24">AVERAGE(B98:B100)</f>
        <v>1427.6666666666667</v>
      </c>
      <c r="E99" s="1">
        <f t="shared" si="17"/>
        <v>1418.75</v>
      </c>
      <c r="F99" s="1">
        <f t="shared" si="18"/>
        <v>1413.4</v>
      </c>
      <c r="G99" s="2"/>
      <c r="I99" s="1">
        <f t="shared" ref="I99:I114" si="25">B99-D99</f>
        <v>12.333333333333258</v>
      </c>
      <c r="J99" s="1">
        <f t="shared" si="19"/>
        <v>0</v>
      </c>
      <c r="P99" s="1">
        <f t="shared" si="20"/>
        <v>21.25</v>
      </c>
      <c r="Q99" s="1">
        <f t="shared" si="22"/>
        <v>0</v>
      </c>
      <c r="W99" s="1">
        <f t="shared" si="21"/>
        <v>26.599999999999909</v>
      </c>
      <c r="X99" s="1">
        <f t="shared" si="23"/>
        <v>0</v>
      </c>
    </row>
    <row r="100" spans="1:24">
      <c r="A100" s="1" t="s">
        <v>100</v>
      </c>
      <c r="B100" s="1">
        <v>1414</v>
      </c>
      <c r="D100" s="1">
        <f t="shared" si="24"/>
        <v>1426</v>
      </c>
      <c r="E100" s="1">
        <f t="shared" ref="E100:E113" si="26">(0.5*B98+B99+B100+B101+0.5*B102)/4</f>
        <v>1424.125</v>
      </c>
      <c r="F100" s="1">
        <f t="shared" ref="F100:F113" si="27">AVERAGE(B98:B102)</f>
        <v>1423</v>
      </c>
      <c r="G100" s="2"/>
      <c r="I100" s="1">
        <f t="shared" si="25"/>
        <v>-12</v>
      </c>
      <c r="J100" s="1">
        <f t="shared" si="19"/>
        <v>1</v>
      </c>
      <c r="P100" s="1">
        <f t="shared" ref="P100:P113" si="28">B100-E100</f>
        <v>-10.125</v>
      </c>
      <c r="Q100" s="1">
        <f t="shared" si="22"/>
        <v>1</v>
      </c>
      <c r="W100" s="1">
        <f t="shared" ref="W100:W113" si="29">B100-F100</f>
        <v>-9</v>
      </c>
      <c r="X100" s="1">
        <f t="shared" si="23"/>
        <v>1</v>
      </c>
    </row>
    <row r="101" spans="1:24">
      <c r="A101" s="1" t="s">
        <v>101</v>
      </c>
      <c r="B101" s="1">
        <v>1424</v>
      </c>
      <c r="D101" s="1">
        <f t="shared" si="24"/>
        <v>1415.3333333333333</v>
      </c>
      <c r="E101" s="1">
        <f t="shared" si="26"/>
        <v>1408.625</v>
      </c>
      <c r="F101" s="1">
        <f t="shared" si="27"/>
        <v>1404.6</v>
      </c>
      <c r="G101" s="2"/>
      <c r="I101" s="1">
        <f t="shared" si="25"/>
        <v>8.6666666666667425</v>
      </c>
      <c r="J101" s="1">
        <f t="shared" si="19"/>
        <v>0</v>
      </c>
      <c r="P101" s="1">
        <f t="shared" si="28"/>
        <v>15.375</v>
      </c>
      <c r="Q101" s="1">
        <f t="shared" si="22"/>
        <v>0</v>
      </c>
      <c r="W101" s="1">
        <f t="shared" si="29"/>
        <v>19.400000000000091</v>
      </c>
      <c r="X101" s="1">
        <f t="shared" si="23"/>
        <v>0</v>
      </c>
    </row>
    <row r="102" spans="1:24">
      <c r="A102" s="1" t="s">
        <v>102</v>
      </c>
      <c r="B102" s="1">
        <v>1408</v>
      </c>
      <c r="D102" s="1">
        <f t="shared" si="24"/>
        <v>1389.6666666666667</v>
      </c>
      <c r="E102" s="1">
        <f t="shared" si="26"/>
        <v>1376.25</v>
      </c>
      <c r="F102" s="1">
        <f t="shared" si="27"/>
        <v>1368.2</v>
      </c>
      <c r="G102" s="2"/>
      <c r="I102" s="1">
        <f t="shared" si="25"/>
        <v>18.333333333333258</v>
      </c>
      <c r="J102" s="1">
        <f t="shared" si="19"/>
        <v>0</v>
      </c>
      <c r="P102" s="1">
        <f t="shared" si="28"/>
        <v>31.75</v>
      </c>
      <c r="Q102" s="1">
        <f t="shared" si="22"/>
        <v>0</v>
      </c>
      <c r="W102" s="1">
        <f t="shared" si="29"/>
        <v>39.799999999999955</v>
      </c>
      <c r="X102" s="1">
        <f t="shared" si="23"/>
        <v>0</v>
      </c>
    </row>
    <row r="103" spans="1:24">
      <c r="A103" s="1" t="s">
        <v>103</v>
      </c>
      <c r="B103" s="1">
        <v>1337</v>
      </c>
      <c r="D103" s="1">
        <f t="shared" si="24"/>
        <v>1334.3333333333333</v>
      </c>
      <c r="E103" s="1">
        <f t="shared" si="26"/>
        <v>1330.5</v>
      </c>
      <c r="F103" s="1">
        <f t="shared" si="27"/>
        <v>1328.2</v>
      </c>
      <c r="G103" s="2"/>
      <c r="I103" s="1">
        <f t="shared" si="25"/>
        <v>2.6666666666667425</v>
      </c>
      <c r="J103" s="1">
        <f t="shared" si="19"/>
        <v>0</v>
      </c>
      <c r="P103" s="1">
        <f t="shared" si="28"/>
        <v>6.5</v>
      </c>
      <c r="Q103" s="1">
        <f t="shared" si="22"/>
        <v>0</v>
      </c>
      <c r="W103" s="1">
        <f t="shared" si="29"/>
        <v>8.7999999999999545</v>
      </c>
      <c r="X103" s="1">
        <f t="shared" si="23"/>
        <v>0</v>
      </c>
    </row>
    <row r="104" spans="1:24">
      <c r="A104" s="1" t="s">
        <v>104</v>
      </c>
      <c r="B104" s="1">
        <v>1258</v>
      </c>
      <c r="D104" s="1">
        <f t="shared" si="24"/>
        <v>1269.6666666666667</v>
      </c>
      <c r="E104" s="1">
        <f t="shared" si="26"/>
        <v>1294</v>
      </c>
      <c r="F104" s="1">
        <f t="shared" si="27"/>
        <v>1308.5999999999999</v>
      </c>
      <c r="G104" s="2"/>
      <c r="I104" s="1">
        <f t="shared" si="25"/>
        <v>-11.666666666666742</v>
      </c>
      <c r="J104" s="1">
        <f t="shared" si="19"/>
        <v>1</v>
      </c>
      <c r="P104" s="1">
        <f t="shared" si="28"/>
        <v>-36</v>
      </c>
      <c r="Q104" s="1">
        <f t="shared" si="22"/>
        <v>1</v>
      </c>
      <c r="W104" s="1">
        <f t="shared" si="29"/>
        <v>-50.599999999999909</v>
      </c>
      <c r="X104" s="1">
        <f t="shared" si="23"/>
        <v>1</v>
      </c>
    </row>
    <row r="105" spans="1:24">
      <c r="A105" s="1" t="s">
        <v>105</v>
      </c>
      <c r="B105" s="1">
        <v>1214</v>
      </c>
      <c r="D105" s="1">
        <f t="shared" si="24"/>
        <v>1266</v>
      </c>
      <c r="E105" s="1">
        <f t="shared" si="26"/>
        <v>1293.75</v>
      </c>
      <c r="F105" s="1">
        <f t="shared" si="27"/>
        <v>1310.4000000000001</v>
      </c>
      <c r="G105" s="2"/>
      <c r="I105" s="1">
        <f t="shared" si="25"/>
        <v>-52</v>
      </c>
      <c r="J105" s="1">
        <f t="shared" si="19"/>
        <v>1</v>
      </c>
      <c r="P105" s="1">
        <f t="shared" si="28"/>
        <v>-79.75</v>
      </c>
      <c r="Q105" s="1">
        <f t="shared" si="22"/>
        <v>1</v>
      </c>
      <c r="W105" s="1">
        <f t="shared" si="29"/>
        <v>-96.400000000000091</v>
      </c>
      <c r="X105" s="1">
        <f t="shared" si="23"/>
        <v>1</v>
      </c>
    </row>
    <row r="106" spans="1:24">
      <c r="A106" s="1" t="s">
        <v>106</v>
      </c>
      <c r="B106" s="1">
        <v>1326</v>
      </c>
      <c r="D106" s="1">
        <f t="shared" si="24"/>
        <v>1319</v>
      </c>
      <c r="E106" s="1">
        <f t="shared" si="26"/>
        <v>1323.625</v>
      </c>
      <c r="F106" s="1">
        <f t="shared" si="27"/>
        <v>1326.4</v>
      </c>
      <c r="G106" s="2"/>
      <c r="I106" s="1">
        <f t="shared" si="25"/>
        <v>7</v>
      </c>
      <c r="J106" s="1">
        <f t="shared" si="19"/>
        <v>0</v>
      </c>
      <c r="P106" s="1">
        <f t="shared" si="28"/>
        <v>2.375</v>
      </c>
      <c r="Q106" s="1">
        <f t="shared" si="22"/>
        <v>1</v>
      </c>
      <c r="W106" s="1">
        <f t="shared" si="29"/>
        <v>-0.40000000000009095</v>
      </c>
      <c r="X106" s="1">
        <f t="shared" si="23"/>
        <v>1</v>
      </c>
    </row>
    <row r="107" spans="1:24">
      <c r="A107" s="1" t="s">
        <v>107</v>
      </c>
      <c r="B107" s="1">
        <v>1417</v>
      </c>
      <c r="D107" s="1">
        <f t="shared" si="24"/>
        <v>1386.6666666666667</v>
      </c>
      <c r="E107" s="1">
        <f t="shared" si="26"/>
        <v>1357.875</v>
      </c>
      <c r="F107" s="1">
        <f t="shared" si="27"/>
        <v>1340.6</v>
      </c>
      <c r="G107" s="2"/>
      <c r="I107" s="1">
        <f t="shared" si="25"/>
        <v>30.333333333333258</v>
      </c>
      <c r="J107" s="1">
        <f t="shared" si="19"/>
        <v>0</v>
      </c>
      <c r="P107" s="1">
        <f t="shared" si="28"/>
        <v>59.125</v>
      </c>
      <c r="Q107" s="1">
        <f t="shared" si="22"/>
        <v>0</v>
      </c>
      <c r="W107" s="1">
        <f t="shared" si="29"/>
        <v>76.400000000000091</v>
      </c>
      <c r="X107" s="1">
        <f t="shared" si="23"/>
        <v>0</v>
      </c>
    </row>
    <row r="108" spans="1:24">
      <c r="A108" s="1" t="s">
        <v>108</v>
      </c>
      <c r="B108" s="1">
        <v>1417</v>
      </c>
      <c r="D108" s="1">
        <f t="shared" si="24"/>
        <v>1387.6666666666667</v>
      </c>
      <c r="E108" s="1">
        <f t="shared" si="26"/>
        <v>1389.125</v>
      </c>
      <c r="F108" s="1">
        <f t="shared" si="27"/>
        <v>1390</v>
      </c>
      <c r="G108" s="2"/>
      <c r="I108" s="1">
        <f t="shared" si="25"/>
        <v>29.333333333333258</v>
      </c>
      <c r="J108" s="1">
        <f t="shared" si="19"/>
        <v>0</v>
      </c>
      <c r="P108" s="1">
        <f t="shared" si="28"/>
        <v>27.875</v>
      </c>
      <c r="Q108" s="1">
        <f t="shared" si="22"/>
        <v>0</v>
      </c>
      <c r="W108" s="1">
        <f t="shared" si="29"/>
        <v>27</v>
      </c>
      <c r="X108" s="1">
        <f t="shared" si="23"/>
        <v>0</v>
      </c>
    </row>
    <row r="109" spans="1:24">
      <c r="A109" s="1" t="s">
        <v>109</v>
      </c>
      <c r="B109" s="1">
        <v>1329</v>
      </c>
      <c r="D109" s="1">
        <f t="shared" si="24"/>
        <v>1402.3333333333333</v>
      </c>
      <c r="E109" s="1">
        <f t="shared" si="26"/>
        <v>1407</v>
      </c>
      <c r="F109" s="1">
        <f t="shared" si="27"/>
        <v>1409.8</v>
      </c>
      <c r="G109" s="2"/>
      <c r="I109" s="1">
        <f t="shared" si="25"/>
        <v>-73.333333333333258</v>
      </c>
      <c r="J109" s="1">
        <f t="shared" si="19"/>
        <v>1</v>
      </c>
      <c r="P109" s="1">
        <f t="shared" si="28"/>
        <v>-78</v>
      </c>
      <c r="Q109" s="1">
        <f t="shared" si="22"/>
        <v>1</v>
      </c>
      <c r="W109" s="1">
        <f t="shared" si="29"/>
        <v>-80.799999999999955</v>
      </c>
      <c r="X109" s="1">
        <f t="shared" si="23"/>
        <v>1</v>
      </c>
    </row>
    <row r="110" spans="1:24">
      <c r="A110" s="1" t="s">
        <v>110</v>
      </c>
      <c r="B110" s="1">
        <v>1461</v>
      </c>
      <c r="D110" s="1">
        <f t="shared" si="24"/>
        <v>1405</v>
      </c>
      <c r="E110" s="1">
        <f t="shared" si="26"/>
        <v>1408.25</v>
      </c>
      <c r="F110" s="1">
        <f t="shared" si="27"/>
        <v>1410.2</v>
      </c>
      <c r="G110" s="2"/>
      <c r="I110" s="1">
        <f t="shared" si="25"/>
        <v>56</v>
      </c>
      <c r="J110" s="1">
        <f t="shared" si="19"/>
        <v>0</v>
      </c>
      <c r="P110" s="1">
        <f t="shared" si="28"/>
        <v>52.75</v>
      </c>
      <c r="Q110" s="1">
        <f t="shared" si="22"/>
        <v>0</v>
      </c>
      <c r="W110" s="1">
        <f t="shared" si="29"/>
        <v>50.799999999999955</v>
      </c>
      <c r="X110" s="1">
        <f t="shared" si="23"/>
        <v>0</v>
      </c>
    </row>
    <row r="111" spans="1:24">
      <c r="A111" s="1" t="s">
        <v>111</v>
      </c>
      <c r="B111" s="1">
        <v>1425</v>
      </c>
      <c r="D111" s="1">
        <f t="shared" si="24"/>
        <v>1435</v>
      </c>
      <c r="E111" s="1">
        <f t="shared" si="26"/>
        <v>1421.375</v>
      </c>
      <c r="F111" s="1">
        <f t="shared" si="27"/>
        <v>1413.2</v>
      </c>
      <c r="G111" s="2"/>
      <c r="I111" s="1">
        <f t="shared" si="25"/>
        <v>-10</v>
      </c>
      <c r="J111" s="1">
        <f t="shared" si="19"/>
        <v>1</v>
      </c>
      <c r="P111" s="1">
        <f t="shared" si="28"/>
        <v>3.625</v>
      </c>
      <c r="Q111" s="1">
        <f t="shared" si="22"/>
        <v>1</v>
      </c>
      <c r="W111" s="1">
        <f t="shared" si="29"/>
        <v>11.799999999999955</v>
      </c>
      <c r="X111" s="1">
        <f t="shared" si="23"/>
        <v>0</v>
      </c>
    </row>
    <row r="112" spans="1:24">
      <c r="A112" s="1" t="s">
        <v>112</v>
      </c>
      <c r="B112" s="1">
        <v>1419</v>
      </c>
      <c r="D112" s="1">
        <f t="shared" si="24"/>
        <v>1425.3333333333333</v>
      </c>
      <c r="E112" s="1">
        <f t="shared" si="26"/>
        <v>1425.875</v>
      </c>
      <c r="F112" s="1">
        <f t="shared" si="27"/>
        <v>1426.2</v>
      </c>
      <c r="G112" s="2"/>
      <c r="I112" s="1">
        <f t="shared" si="25"/>
        <v>-6.3333333333332575</v>
      </c>
      <c r="J112" s="1">
        <f t="shared" si="19"/>
        <v>1</v>
      </c>
      <c r="P112" s="1">
        <f t="shared" si="28"/>
        <v>-6.875</v>
      </c>
      <c r="Q112" s="1">
        <f t="shared" si="22"/>
        <v>1</v>
      </c>
      <c r="W112" s="1">
        <f t="shared" si="29"/>
        <v>-7.2000000000000455</v>
      </c>
      <c r="X112" s="1">
        <f t="shared" si="23"/>
        <v>1</v>
      </c>
    </row>
    <row r="113" spans="1:24">
      <c r="A113" s="1" t="s">
        <v>113</v>
      </c>
      <c r="B113" s="1">
        <v>1432</v>
      </c>
      <c r="D113" s="1">
        <f t="shared" si="24"/>
        <v>1415</v>
      </c>
      <c r="E113" s="1">
        <f t="shared" si="26"/>
        <v>1405.25</v>
      </c>
      <c r="F113" s="1">
        <f t="shared" si="27"/>
        <v>1399.4</v>
      </c>
      <c r="G113" s="2"/>
      <c r="I113" s="1">
        <f t="shared" si="25"/>
        <v>17</v>
      </c>
      <c r="J113" s="1">
        <f t="shared" si="19"/>
        <v>0</v>
      </c>
      <c r="P113" s="1">
        <f t="shared" si="28"/>
        <v>26.75</v>
      </c>
      <c r="Q113" s="1">
        <f t="shared" si="22"/>
        <v>0</v>
      </c>
      <c r="W113" s="1">
        <f t="shared" si="29"/>
        <v>32.599999999999909</v>
      </c>
      <c r="X113" s="1">
        <f t="shared" si="23"/>
        <v>0</v>
      </c>
    </row>
    <row r="114" spans="1:24">
      <c r="A114" s="1" t="s">
        <v>114</v>
      </c>
      <c r="B114" s="1">
        <v>1394</v>
      </c>
      <c r="D114" s="1">
        <f t="shared" si="24"/>
        <v>1384.3333333333333</v>
      </c>
      <c r="I114" s="1">
        <f t="shared" si="25"/>
        <v>9.6666666666667425</v>
      </c>
      <c r="J114" s="1">
        <f t="shared" si="19"/>
        <v>0</v>
      </c>
    </row>
    <row r="115" spans="1:24">
      <c r="A115" s="1" t="s">
        <v>115</v>
      </c>
      <c r="B115" s="1">
        <v>1327</v>
      </c>
      <c r="D115" s="31"/>
    </row>
  </sheetData>
  <conditionalFormatting sqref="J3:J114">
    <cfRule type="colorScale" priority="3">
      <colorScale>
        <cfvo type="min"/>
        <cfvo type="max"/>
        <color rgb="FFFCFCFF"/>
        <color rgb="FF63BE7B"/>
      </colorScale>
    </cfRule>
  </conditionalFormatting>
  <conditionalFormatting sqref="Q4:Q113">
    <cfRule type="colorScale" priority="2">
      <colorScale>
        <cfvo type="min"/>
        <cfvo type="max"/>
        <color rgb="FFFCFCFF"/>
        <color rgb="FF63BE7B"/>
      </colorScale>
    </cfRule>
  </conditionalFormatting>
  <conditionalFormatting sqref="X4:X1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1F80-4726-F742-999F-A03E260C55C4}">
  <dimension ref="A1:AS253"/>
  <sheetViews>
    <sheetView tabSelected="1" topLeftCell="A211" zoomScale="75" workbookViewId="0">
      <selection activeCell="F245" sqref="F245"/>
    </sheetView>
  </sheetViews>
  <sheetFormatPr baseColWidth="10" defaultRowHeight="16"/>
  <cols>
    <col min="2" max="3" width="11" bestFit="1" customWidth="1"/>
    <col min="5" max="5" width="11" bestFit="1" customWidth="1"/>
    <col min="6" max="9" width="11.1640625" bestFit="1" customWidth="1"/>
    <col min="10" max="10" width="11" bestFit="1" customWidth="1"/>
    <col min="11" max="11" width="12.6640625" bestFit="1" customWidth="1"/>
    <col min="12" max="13" width="12.6640625" customWidth="1"/>
    <col min="14" max="14" width="11" bestFit="1" customWidth="1"/>
    <col min="15" max="15" width="12.6640625" bestFit="1" customWidth="1"/>
    <col min="16" max="17" width="12.6640625" customWidth="1"/>
    <col min="18" max="18" width="11" bestFit="1" customWidth="1"/>
    <col min="19" max="19" width="11.6640625" bestFit="1" customWidth="1"/>
    <col min="20" max="21" width="11.6640625" customWidth="1"/>
    <col min="22" max="22" width="11" bestFit="1" customWidth="1"/>
    <col min="23" max="23" width="12.6640625" bestFit="1" customWidth="1"/>
    <col min="24" max="25" width="12.6640625" customWidth="1"/>
    <col min="26" max="26" width="11" bestFit="1" customWidth="1"/>
    <col min="27" max="27" width="12.6640625" bestFit="1" customWidth="1"/>
    <col min="28" max="29" width="12.6640625" customWidth="1"/>
    <col min="30" max="30" width="11" bestFit="1" customWidth="1"/>
    <col min="31" max="31" width="12.5" bestFit="1" customWidth="1"/>
    <col min="32" max="33" width="12.5" customWidth="1"/>
    <col min="39" max="39" width="12.5" bestFit="1" customWidth="1"/>
    <col min="40" max="41" width="12.5" customWidth="1"/>
  </cols>
  <sheetData>
    <row r="1" spans="1:45">
      <c r="A1" s="1" t="s">
        <v>1</v>
      </c>
      <c r="B1" s="1" t="s">
        <v>116</v>
      </c>
      <c r="C1" s="1" t="s">
        <v>117</v>
      </c>
      <c r="D1" s="2"/>
      <c r="E1" s="2"/>
    </row>
    <row r="2" spans="1:45">
      <c r="A2" s="1" t="s">
        <v>2</v>
      </c>
      <c r="B2" s="1">
        <v>648</v>
      </c>
      <c r="C2" s="1">
        <v>1</v>
      </c>
      <c r="D2" s="2"/>
      <c r="E2" s="2"/>
    </row>
    <row r="3" spans="1:45">
      <c r="A3" s="1" t="s">
        <v>3</v>
      </c>
      <c r="B3" s="1">
        <v>646</v>
      </c>
      <c r="C3" s="1">
        <v>2</v>
      </c>
      <c r="D3" s="2"/>
      <c r="E3" s="4">
        <f t="array" ref="E3:F7">LINEST(B2:B112,C2:C112,TRUE,TRUE)</f>
        <v>7.9167339417339413</v>
      </c>
      <c r="F3" s="5">
        <v>670.07731367731378</v>
      </c>
    </row>
    <row r="4" spans="1:45">
      <c r="A4" s="1" t="s">
        <v>4</v>
      </c>
      <c r="B4" s="1">
        <v>639</v>
      </c>
      <c r="C4" s="1">
        <v>3</v>
      </c>
      <c r="D4" s="2"/>
      <c r="E4" s="6">
        <v>0.27355477369119136</v>
      </c>
      <c r="F4" s="7">
        <v>17.649406893197813</v>
      </c>
      <c r="J4" s="1" t="s">
        <v>119</v>
      </c>
      <c r="K4" s="1" t="s">
        <v>120</v>
      </c>
      <c r="L4" s="1"/>
      <c r="M4" s="1"/>
      <c r="N4" s="1"/>
      <c r="O4" s="1" t="s">
        <v>120</v>
      </c>
      <c r="P4" s="1"/>
      <c r="Q4" s="1"/>
      <c r="R4" s="1"/>
      <c r="S4" s="1" t="s">
        <v>120</v>
      </c>
      <c r="T4" s="1"/>
      <c r="U4" s="1"/>
      <c r="V4" s="12"/>
      <c r="W4" s="13" t="s">
        <v>120</v>
      </c>
      <c r="X4" s="13"/>
      <c r="Y4" s="13"/>
      <c r="Z4" s="12"/>
      <c r="AA4" s="13" t="s">
        <v>120</v>
      </c>
      <c r="AB4" s="13"/>
      <c r="AC4" s="13"/>
      <c r="AD4" s="1"/>
      <c r="AE4" s="1" t="s">
        <v>120</v>
      </c>
      <c r="AF4" s="1"/>
      <c r="AG4" s="1"/>
      <c r="AH4" s="1"/>
      <c r="AI4" s="1" t="s">
        <v>120</v>
      </c>
      <c r="AJ4" s="1"/>
      <c r="AK4" s="1"/>
      <c r="AL4" s="1"/>
      <c r="AM4" s="1" t="s">
        <v>120</v>
      </c>
      <c r="AN4" s="1"/>
      <c r="AO4" s="1"/>
      <c r="AP4" s="1"/>
      <c r="AQ4" s="1" t="s">
        <v>120</v>
      </c>
      <c r="AR4" s="3"/>
      <c r="AS4" s="3"/>
    </row>
    <row r="5" spans="1:45">
      <c r="A5" s="1" t="s">
        <v>5</v>
      </c>
      <c r="B5" s="1">
        <v>654</v>
      </c>
      <c r="C5" s="1">
        <v>4</v>
      </c>
      <c r="D5" s="2"/>
      <c r="E5" s="6">
        <v>0.88484326484234133</v>
      </c>
      <c r="F5" s="7">
        <v>92.346516616951305</v>
      </c>
      <c r="J5" s="1">
        <v>0.9</v>
      </c>
      <c r="K5" s="1">
        <v>0.9</v>
      </c>
      <c r="L5" s="1"/>
      <c r="M5" s="1"/>
      <c r="N5" s="1"/>
      <c r="O5" s="1">
        <v>0.8</v>
      </c>
      <c r="P5" s="1"/>
      <c r="Q5" s="1"/>
      <c r="R5" s="1"/>
      <c r="S5" s="1">
        <v>0.7</v>
      </c>
      <c r="T5" s="16"/>
      <c r="U5" s="16"/>
      <c r="V5" s="14"/>
      <c r="W5" s="15">
        <v>0.6</v>
      </c>
      <c r="X5" s="15"/>
      <c r="Y5" s="15"/>
      <c r="Z5" s="14"/>
      <c r="AA5" s="15">
        <v>0.5</v>
      </c>
      <c r="AB5" s="15"/>
      <c r="AC5" s="15"/>
      <c r="AD5" s="1"/>
      <c r="AE5" s="1">
        <v>0.4</v>
      </c>
      <c r="AF5" s="1"/>
      <c r="AG5" s="1"/>
      <c r="AH5" s="1"/>
      <c r="AI5" s="1">
        <v>0.3</v>
      </c>
      <c r="AJ5" s="1"/>
      <c r="AK5" s="1"/>
      <c r="AL5" s="1"/>
      <c r="AM5" s="1">
        <v>0.2</v>
      </c>
      <c r="AN5" s="1"/>
      <c r="AO5" s="1"/>
      <c r="AP5" s="1"/>
      <c r="AQ5" s="1">
        <v>0.1</v>
      </c>
      <c r="AR5" s="3"/>
      <c r="AS5" s="3"/>
    </row>
    <row r="6" spans="1:45">
      <c r="A6" s="1" t="s">
        <v>6</v>
      </c>
      <c r="B6" s="1">
        <v>630</v>
      </c>
      <c r="C6" s="1">
        <v>5</v>
      </c>
      <c r="D6" s="2"/>
      <c r="E6" s="6">
        <v>837.53603934472847</v>
      </c>
      <c r="F6" s="7">
        <v>109</v>
      </c>
      <c r="J6" s="1" t="s">
        <v>118</v>
      </c>
      <c r="K6" s="1" t="s">
        <v>123</v>
      </c>
      <c r="L6" s="1"/>
      <c r="M6" s="1"/>
      <c r="N6" s="1" t="s">
        <v>118</v>
      </c>
      <c r="O6" s="1" t="s">
        <v>123</v>
      </c>
      <c r="P6" s="1"/>
      <c r="Q6" s="1"/>
      <c r="R6" s="1" t="s">
        <v>118</v>
      </c>
      <c r="S6" s="1" t="s">
        <v>123</v>
      </c>
      <c r="T6" s="16"/>
      <c r="U6" s="16"/>
      <c r="V6" s="14" t="s">
        <v>118</v>
      </c>
      <c r="W6" s="15" t="s">
        <v>123</v>
      </c>
      <c r="X6" s="15"/>
      <c r="Y6" s="15"/>
      <c r="Z6" s="14" t="s">
        <v>118</v>
      </c>
      <c r="AA6" s="15" t="s">
        <v>123</v>
      </c>
      <c r="AB6" s="15"/>
      <c r="AC6" s="15"/>
      <c r="AD6" s="1" t="s">
        <v>118</v>
      </c>
      <c r="AE6" s="1" t="s">
        <v>123</v>
      </c>
      <c r="AF6" s="1"/>
      <c r="AG6" s="1"/>
      <c r="AH6" s="1" t="s">
        <v>118</v>
      </c>
      <c r="AI6" s="1" t="s">
        <v>123</v>
      </c>
      <c r="AJ6" s="1"/>
      <c r="AK6" s="1"/>
      <c r="AL6" s="1" t="s">
        <v>118</v>
      </c>
      <c r="AM6" s="1" t="s">
        <v>123</v>
      </c>
      <c r="AN6" s="1"/>
      <c r="AO6" s="1"/>
      <c r="AP6" s="1" t="s">
        <v>118</v>
      </c>
      <c r="AQ6" s="1" t="s">
        <v>123</v>
      </c>
      <c r="AR6" s="3"/>
      <c r="AS6" s="3"/>
    </row>
    <row r="7" spans="1:45">
      <c r="A7" s="1" t="s">
        <v>7</v>
      </c>
      <c r="B7" s="1">
        <v>622</v>
      </c>
      <c r="C7" s="1">
        <v>6</v>
      </c>
      <c r="D7" s="2"/>
      <c r="E7" s="8">
        <v>7142406.1116268886</v>
      </c>
      <c r="F7" s="9">
        <v>929538.82531005016</v>
      </c>
      <c r="H7" s="1" t="s">
        <v>1</v>
      </c>
      <c r="I7" s="1" t="s">
        <v>116</v>
      </c>
      <c r="J7" s="10">
        <f>$F$3-(K5/J5)*$E$3</f>
        <v>662.16057973557986</v>
      </c>
      <c r="K7" s="10">
        <f>$F$3-(2*K5/J5)*$E$3</f>
        <v>654.24384579384594</v>
      </c>
      <c r="L7" s="1" t="s">
        <v>128</v>
      </c>
      <c r="M7" s="1" t="s">
        <v>129</v>
      </c>
      <c r="N7" s="10">
        <f>$F$3-(O5/$J$5)*$E$3</f>
        <v>663.040216840217</v>
      </c>
      <c r="O7" s="10">
        <f>$F$3-(2*O5/$J$5)*$E$3</f>
        <v>656.0031200031201</v>
      </c>
      <c r="P7" s="1" t="s">
        <v>128</v>
      </c>
      <c r="Q7" s="1" t="s">
        <v>129</v>
      </c>
      <c r="R7" s="10">
        <f>$F$3-(S5/$J$5)*$E$3</f>
        <v>663.91985394485403</v>
      </c>
      <c r="S7" s="10">
        <f>$F$3-(2*S5/$J$5)*$E$3</f>
        <v>657.76239421239427</v>
      </c>
      <c r="T7" s="1" t="s">
        <v>128</v>
      </c>
      <c r="U7" s="1" t="s">
        <v>129</v>
      </c>
      <c r="V7" s="17">
        <v>663.04021699999998</v>
      </c>
      <c r="W7" s="18">
        <v>656.00311999999997</v>
      </c>
      <c r="X7" s="1" t="s">
        <v>128</v>
      </c>
      <c r="Y7" s="1" t="s">
        <v>129</v>
      </c>
      <c r="Z7" s="17">
        <v>663.04021699999998</v>
      </c>
      <c r="AA7" s="18">
        <v>656.00311999999997</v>
      </c>
      <c r="AB7" s="1" t="s">
        <v>128</v>
      </c>
      <c r="AC7" s="1" t="s">
        <v>129</v>
      </c>
      <c r="AD7" s="10">
        <f>$F$3-(AE5/$J$5)*$E$3</f>
        <v>666.55876525876533</v>
      </c>
      <c r="AE7" s="10">
        <f>$F$3-(2*AE5/$J$5)*$E$3</f>
        <v>663.040216840217</v>
      </c>
      <c r="AF7" s="1" t="s">
        <v>128</v>
      </c>
      <c r="AG7" s="1" t="s">
        <v>129</v>
      </c>
      <c r="AH7" s="10">
        <f>$F$3-(AI5/$J$5)*$E$3</f>
        <v>667.43840236340247</v>
      </c>
      <c r="AI7" s="10">
        <f>$F$3-(2*AI5/$J$5)*$E$3</f>
        <v>664.79949104949117</v>
      </c>
      <c r="AJ7" s="1" t="s">
        <v>128</v>
      </c>
      <c r="AK7" s="1" t="s">
        <v>129</v>
      </c>
      <c r="AL7" s="10">
        <f>$F$3-(AM5/$J$5)*$E$3</f>
        <v>668.31803946803961</v>
      </c>
      <c r="AM7" s="10">
        <f>$F$3-(2*AM5/$J$5)*$E$3</f>
        <v>666.55876525876533</v>
      </c>
      <c r="AN7" s="1" t="s">
        <v>128</v>
      </c>
      <c r="AO7" s="1" t="s">
        <v>129</v>
      </c>
      <c r="AP7" s="10">
        <f>$F$3-(AQ5/$J$5)*$E$3</f>
        <v>669.19767657267664</v>
      </c>
      <c r="AQ7" s="10">
        <f>$F$3-(2*AQ5/$J$5)*$E$3</f>
        <v>668.31803946803961</v>
      </c>
      <c r="AR7" s="1" t="s">
        <v>128</v>
      </c>
      <c r="AS7" s="1" t="s">
        <v>129</v>
      </c>
    </row>
    <row r="8" spans="1:45">
      <c r="A8" s="1" t="s">
        <v>8</v>
      </c>
      <c r="B8" s="1">
        <v>617</v>
      </c>
      <c r="C8" s="1">
        <v>7</v>
      </c>
      <c r="D8" s="2"/>
      <c r="E8" s="2"/>
      <c r="H8" s="1" t="s">
        <v>2</v>
      </c>
      <c r="I8" s="1">
        <v>648</v>
      </c>
      <c r="J8" s="1">
        <f>J$5*$I8+K$5*J$7</f>
        <v>1179.1445217620219</v>
      </c>
      <c r="K8" s="1">
        <f>J$5*J$8+K$5*K$7</f>
        <v>1650.0495308002812</v>
      </c>
      <c r="L8" s="1">
        <f>ABS($I8-J8)</f>
        <v>531.1445217620219</v>
      </c>
      <c r="M8" s="1">
        <f>L8/$I8</f>
        <v>0.81966747185497202</v>
      </c>
      <c r="N8" s="1">
        <f>$J$5*$I8+O$5*N7</f>
        <v>1113.6321734721737</v>
      </c>
      <c r="O8" s="1">
        <f>$J$5*N8+O$5*O7</f>
        <v>1527.0714521274526</v>
      </c>
      <c r="P8" s="1">
        <f>ABS($I8-N8)</f>
        <v>465.63217347217369</v>
      </c>
      <c r="Q8" s="1">
        <f>P8/$I8</f>
        <v>0.7185681689385397</v>
      </c>
      <c r="R8" s="1">
        <f>$J$5*$I8+S$5*R7</f>
        <v>1047.9438977613977</v>
      </c>
      <c r="S8" s="1">
        <f>$J$5*R8+S$5*S7</f>
        <v>1403.5831839339339</v>
      </c>
      <c r="T8" s="1">
        <f>ABS($I8-R8)</f>
        <v>399.94389776139769</v>
      </c>
      <c r="U8" s="1">
        <f>T8/$I8</f>
        <v>0.6171973730885767</v>
      </c>
      <c r="V8" s="14">
        <v>1113.6321700000001</v>
      </c>
      <c r="W8" s="15">
        <v>1527.0714499999999</v>
      </c>
      <c r="X8" s="1">
        <f>ABS($I8-V8)</f>
        <v>465.63217000000009</v>
      </c>
      <c r="Y8" s="1">
        <f>X8/$I8</f>
        <v>0.718568163580247</v>
      </c>
      <c r="Z8" s="14">
        <v>1113.6321700000001</v>
      </c>
      <c r="AA8" s="15">
        <v>1527.0714499999999</v>
      </c>
      <c r="AB8" s="1">
        <f>ABS($I8-Z8)</f>
        <v>465.63217000000009</v>
      </c>
      <c r="AC8" s="1">
        <f>AB8/$I8</f>
        <v>0.718568163580247</v>
      </c>
      <c r="AD8" s="1">
        <f>$J$5*$I8+AE$5*AD7</f>
        <v>849.82350610350613</v>
      </c>
      <c r="AE8" s="1">
        <f>$J$5*AD8+AE$5*AE7</f>
        <v>1030.0572422292423</v>
      </c>
      <c r="AF8" s="1">
        <f>ABS($I8-AD8)</f>
        <v>201.82350610350613</v>
      </c>
      <c r="AG8" s="1">
        <f>AF8/$I8</f>
        <v>0.31145602793750948</v>
      </c>
      <c r="AH8" s="1">
        <f>$J$5*$I8+AI$5*AH7</f>
        <v>783.43152070902079</v>
      </c>
      <c r="AI8" s="1">
        <f>$J$5*AH8+AI$5*AI7</f>
        <v>904.52821595296609</v>
      </c>
      <c r="AJ8" s="1">
        <f>ABS($I8-AH8)</f>
        <v>135.43152070902079</v>
      </c>
      <c r="AK8" s="1">
        <f>AJ8/$I8</f>
        <v>0.20899926035342714</v>
      </c>
      <c r="AL8" s="1">
        <f>$J$5*$I8+AM$5*AL7</f>
        <v>716.86360789360799</v>
      </c>
      <c r="AM8" s="1">
        <f>$J$5*AL8+AM$5*AM7</f>
        <v>778.4890001560002</v>
      </c>
      <c r="AN8" s="1">
        <f>ABS($I8-AL8)</f>
        <v>68.863607893607991</v>
      </c>
      <c r="AO8" s="1">
        <f>AN8/$I8</f>
        <v>0.1062709998358148</v>
      </c>
      <c r="AP8" s="1">
        <f>$J$5*$I8+AQ$5*AP7</f>
        <v>650.11976765726774</v>
      </c>
      <c r="AQ8" s="1">
        <f>$J$5*AP8+AQ$5*AQ7</f>
        <v>651.93959483834487</v>
      </c>
      <c r="AR8" s="1">
        <f>ABS($I8-AP8)</f>
        <v>2.1197676572677437</v>
      </c>
      <c r="AS8" s="1">
        <f>AR8/$I8</f>
        <v>3.2712463846724439E-3</v>
      </c>
    </row>
    <row r="9" spans="1:45">
      <c r="A9" s="1" t="s">
        <v>9</v>
      </c>
      <c r="B9" s="1">
        <v>613</v>
      </c>
      <c r="C9" s="1">
        <v>8</v>
      </c>
      <c r="D9" s="2"/>
      <c r="E9" s="2"/>
      <c r="H9" s="1" t="s">
        <v>3</v>
      </c>
      <c r="I9" s="1">
        <v>646</v>
      </c>
      <c r="J9" s="1">
        <f>$J$5*$I9+$K$5*$J8</f>
        <v>1642.6300695858199</v>
      </c>
      <c r="K9" s="1">
        <f t="shared" ref="K9:K72" si="0">$J$5*$J9+$K$5*$K8</f>
        <v>2963.4116403474909</v>
      </c>
      <c r="L9" s="1">
        <f t="shared" ref="L9:L72" si="1">ABS($I9-J9)</f>
        <v>996.63006958581991</v>
      </c>
      <c r="M9" s="1">
        <f t="shared" ref="M9:M72" si="2">L9/$I9</f>
        <v>1.5427710055508048</v>
      </c>
      <c r="N9" s="1">
        <f t="shared" ref="N9:N72" si="3">$J$5*$I9+O$5*N8</f>
        <v>1472.305738777739</v>
      </c>
      <c r="O9" s="1">
        <f>$J$5*N9+O$5*O8</f>
        <v>2546.7323266019275</v>
      </c>
      <c r="P9" s="1">
        <f t="shared" ref="P9:P72" si="4">ABS($I9-N9)</f>
        <v>826.30573877773895</v>
      </c>
      <c r="Q9" s="1">
        <f t="shared" ref="Q9:Q72" si="5">P9/$I9</f>
        <v>1.279111050739534</v>
      </c>
      <c r="R9" s="1">
        <f>$J$5*$I9+S$5*R8</f>
        <v>1314.9607284329782</v>
      </c>
      <c r="S9" s="1">
        <f>$J$5*R9+S$5*S8</f>
        <v>2165.9728843434341</v>
      </c>
      <c r="T9" s="1">
        <f t="shared" ref="T9:T72" si="6">ABS($I9-R9)</f>
        <v>668.96072843297816</v>
      </c>
      <c r="U9" s="1">
        <f t="shared" ref="U9:U72" si="7">T9/$I9</f>
        <v>1.0355429232708639</v>
      </c>
      <c r="V9" s="14">
        <v>1472.30574</v>
      </c>
      <c r="W9" s="15">
        <v>2546.7323299999998</v>
      </c>
      <c r="X9" s="1">
        <f t="shared" ref="X9:X72" si="8">ABS($I9-V9)</f>
        <v>826.30574000000001</v>
      </c>
      <c r="Y9" s="1">
        <f t="shared" ref="Y9:Y72" si="9">X9/$I9</f>
        <v>1.279111052631579</v>
      </c>
      <c r="Z9" s="14">
        <v>1472.30574</v>
      </c>
      <c r="AA9" s="15">
        <v>2546.7323299999998</v>
      </c>
      <c r="AB9" s="1">
        <f t="shared" ref="AB9:AB72" si="10">ABS($I9-Z9)</f>
        <v>826.30574000000001</v>
      </c>
      <c r="AC9" s="1">
        <f t="shared" ref="AC9:AC72" si="11">AB9/$I9</f>
        <v>1.279111052631579</v>
      </c>
      <c r="AD9" s="1">
        <f t="shared" ref="AD9:AD72" si="12">$J$5*$I9+AE$5*AD8</f>
        <v>921.32940244140241</v>
      </c>
      <c r="AE9" s="1">
        <f>$J$5*AD9+AE$5*AE8</f>
        <v>1241.2193590889592</v>
      </c>
      <c r="AF9" s="1">
        <f t="shared" ref="AF9:AF72" si="13">ABS($I9-AD9)</f>
        <v>275.32940244140241</v>
      </c>
      <c r="AG9" s="1">
        <f t="shared" ref="AG9:AG72" si="14">AF9/$I9</f>
        <v>0.4262065053272483</v>
      </c>
      <c r="AH9" s="1">
        <f t="shared" ref="AH9:AH72" si="15">$J$5*$I9+AI$5*AH8</f>
        <v>816.42945621270621</v>
      </c>
      <c r="AI9" s="1">
        <f>$J$5*AH9+AI$5*AI8</f>
        <v>1006.1449753773254</v>
      </c>
      <c r="AJ9" s="1">
        <f t="shared" ref="AJ9:AJ72" si="16">ABS($I9-AH9)</f>
        <v>170.42945621270621</v>
      </c>
      <c r="AK9" s="1">
        <f t="shared" ref="AK9:AK72" si="17">AJ9/$I9</f>
        <v>0.2638226876357681</v>
      </c>
      <c r="AL9" s="1">
        <f t="shared" ref="AL9:AL72" si="18">$J$5*$I9+AM$5*AL8</f>
        <v>724.77272157872153</v>
      </c>
      <c r="AM9" s="1">
        <f>$J$5*AL9+AM$5*AM8</f>
        <v>807.99324945204944</v>
      </c>
      <c r="AN9" s="1">
        <f t="shared" ref="AN9:AN72" si="19">ABS($I9-AL9)</f>
        <v>78.77272157872153</v>
      </c>
      <c r="AO9" s="1">
        <f t="shared" ref="AO9:AO72" si="20">AN9/$I9</f>
        <v>0.12193919749028101</v>
      </c>
      <c r="AP9" s="1">
        <f t="shared" ref="AP9:AP72" si="21">$J$5*$I9+AQ$5*AP8</f>
        <v>646.41197676572676</v>
      </c>
      <c r="AQ9" s="1">
        <f>$J$5*AP9+AQ$5*AQ8</f>
        <v>646.96473857298861</v>
      </c>
      <c r="AR9" s="1">
        <f t="shared" ref="AR9:AR72" si="22">ABS($I9-AP9)</f>
        <v>0.41197676572676301</v>
      </c>
      <c r="AS9" s="1">
        <f t="shared" ref="AS9:AS72" si="23">AR9/$I9</f>
        <v>6.3773493146557746E-4</v>
      </c>
    </row>
    <row r="10" spans="1:45">
      <c r="A10" s="1" t="s">
        <v>10</v>
      </c>
      <c r="B10" s="1">
        <v>661</v>
      </c>
      <c r="C10" s="1">
        <v>9</v>
      </c>
      <c r="D10" s="2"/>
      <c r="E10" s="2"/>
      <c r="H10" s="1" t="s">
        <v>4</v>
      </c>
      <c r="I10" s="1">
        <v>639</v>
      </c>
      <c r="J10" s="1">
        <f t="shared" ref="J10:J72" si="24">$J$5*$I10+$K$5*$J9</f>
        <v>2053.4670626272382</v>
      </c>
      <c r="K10" s="1">
        <f t="shared" si="0"/>
        <v>4515.1908326772564</v>
      </c>
      <c r="L10" s="1">
        <f t="shared" si="1"/>
        <v>1414.4670626272382</v>
      </c>
      <c r="M10" s="1">
        <f t="shared" si="2"/>
        <v>2.2135634782898874</v>
      </c>
      <c r="N10" s="1">
        <f t="shared" si="3"/>
        <v>1752.9445910221912</v>
      </c>
      <c r="O10" s="1">
        <f t="shared" ref="O10:O73" si="25">$J$5*N10+O$5*O9</f>
        <v>3615.0359932015144</v>
      </c>
      <c r="P10" s="1">
        <f t="shared" si="4"/>
        <v>1113.9445910221912</v>
      </c>
      <c r="Q10" s="1">
        <f t="shared" si="5"/>
        <v>1.7432622707702523</v>
      </c>
      <c r="R10" s="1">
        <f>$J$5*$I10+S$5*R9</f>
        <v>1495.5725099030847</v>
      </c>
      <c r="S10" s="1">
        <f>$J$5*R10+S$5*S9</f>
        <v>2862.19627795318</v>
      </c>
      <c r="T10" s="1">
        <f t="shared" si="6"/>
        <v>856.57250990308466</v>
      </c>
      <c r="U10" s="1">
        <f t="shared" si="7"/>
        <v>1.3404890608811966</v>
      </c>
      <c r="V10" s="14">
        <v>1752.9445900000001</v>
      </c>
      <c r="W10" s="15">
        <v>3615.0359899999999</v>
      </c>
      <c r="X10" s="1">
        <f t="shared" si="8"/>
        <v>1113.9445900000001</v>
      </c>
      <c r="Y10" s="1">
        <f t="shared" si="9"/>
        <v>1.743262269170579</v>
      </c>
      <c r="Z10" s="14">
        <v>1752.9445900000001</v>
      </c>
      <c r="AA10" s="15">
        <v>3615.0359899999999</v>
      </c>
      <c r="AB10" s="1">
        <f t="shared" si="10"/>
        <v>1113.9445900000001</v>
      </c>
      <c r="AC10" s="1">
        <f t="shared" si="11"/>
        <v>1.743262269170579</v>
      </c>
      <c r="AD10" s="1">
        <f t="shared" si="12"/>
        <v>943.63176097656105</v>
      </c>
      <c r="AE10" s="1">
        <f t="shared" ref="AE10:AE73" si="26">$J$5*AD10+AE$5*AE9</f>
        <v>1345.7563285144888</v>
      </c>
      <c r="AF10" s="1">
        <f t="shared" si="13"/>
        <v>304.63176097656105</v>
      </c>
      <c r="AG10" s="1">
        <f t="shared" si="14"/>
        <v>0.47673202030760731</v>
      </c>
      <c r="AH10" s="1">
        <f t="shared" si="15"/>
        <v>820.02883686381188</v>
      </c>
      <c r="AI10" s="1">
        <f t="shared" ref="AI10:AI73" si="27">$J$5*AH10+AI$5*AI9</f>
        <v>1039.8694457906283</v>
      </c>
      <c r="AJ10" s="1">
        <f t="shared" si="16"/>
        <v>181.02883686381188</v>
      </c>
      <c r="AK10" s="1">
        <f t="shared" si="17"/>
        <v>0.28330021418436913</v>
      </c>
      <c r="AL10" s="1">
        <f t="shared" si="18"/>
        <v>720.05454431574435</v>
      </c>
      <c r="AM10" s="1">
        <f t="shared" ref="AM10:AM73" si="28">$J$5*AL10+AM$5*AM9</f>
        <v>809.6477397745798</v>
      </c>
      <c r="AN10" s="1">
        <f t="shared" si="19"/>
        <v>81.054544315744351</v>
      </c>
      <c r="AO10" s="1">
        <f t="shared" si="20"/>
        <v>0.12684592224686128</v>
      </c>
      <c r="AP10" s="1">
        <f>$J$5*$I10+AQ$5*AP9</f>
        <v>639.74119767657271</v>
      </c>
      <c r="AQ10" s="1">
        <f t="shared" ref="AQ10:AQ73" si="29">$J$5*AP10+AQ$5*AQ9</f>
        <v>640.46355176621432</v>
      </c>
      <c r="AR10" s="1">
        <f t="shared" si="22"/>
        <v>0.74119767657271041</v>
      </c>
      <c r="AS10" s="1">
        <f t="shared" si="23"/>
        <v>1.1599337661544764E-3</v>
      </c>
    </row>
    <row r="11" spans="1:45">
      <c r="A11" s="1" t="s">
        <v>11</v>
      </c>
      <c r="B11" s="1">
        <v>695</v>
      </c>
      <c r="C11" s="1">
        <v>10</v>
      </c>
      <c r="D11" s="2"/>
      <c r="E11" s="2"/>
      <c r="H11" s="1" t="s">
        <v>5</v>
      </c>
      <c r="I11" s="1">
        <v>654</v>
      </c>
      <c r="J11" s="1">
        <f t="shared" si="24"/>
        <v>2436.7203563645144</v>
      </c>
      <c r="K11" s="1">
        <f t="shared" si="0"/>
        <v>6256.7200701375941</v>
      </c>
      <c r="L11" s="1">
        <f t="shared" si="1"/>
        <v>1782.7203563645144</v>
      </c>
      <c r="M11" s="1">
        <f t="shared" si="2"/>
        <v>2.7258721045328964</v>
      </c>
      <c r="N11" s="1">
        <f t="shared" si="3"/>
        <v>1990.9556728177531</v>
      </c>
      <c r="O11" s="1">
        <f t="shared" si="25"/>
        <v>4683.8889000971894</v>
      </c>
      <c r="P11" s="1">
        <f t="shared" si="4"/>
        <v>1336.9556728177531</v>
      </c>
      <c r="Q11" s="1">
        <f t="shared" si="5"/>
        <v>2.0442747290791332</v>
      </c>
      <c r="R11" s="1">
        <f t="shared" ref="R11:R72" si="30">$J$5*$I11+S$5*R10</f>
        <v>1635.5007569321592</v>
      </c>
      <c r="S11" s="1">
        <f t="shared" ref="S11:S73" si="31">$J$5*R11+S$5*S10</f>
        <v>3475.488075806169</v>
      </c>
      <c r="T11" s="1">
        <f t="shared" si="6"/>
        <v>981.50075693215922</v>
      </c>
      <c r="U11" s="1">
        <f t="shared" si="7"/>
        <v>1.5007656833825065</v>
      </c>
      <c r="V11" s="14">
        <v>1990.9556700000001</v>
      </c>
      <c r="W11" s="15">
        <v>4683.8888999999999</v>
      </c>
      <c r="X11" s="1">
        <f t="shared" si="8"/>
        <v>1336.9556700000001</v>
      </c>
      <c r="Y11" s="1">
        <f t="shared" si="9"/>
        <v>2.0442747247706423</v>
      </c>
      <c r="Z11" s="14">
        <v>1990.9556700000001</v>
      </c>
      <c r="AA11" s="15">
        <v>4683.8888999999999</v>
      </c>
      <c r="AB11" s="1">
        <f t="shared" si="10"/>
        <v>1336.9556700000001</v>
      </c>
      <c r="AC11" s="1">
        <f t="shared" si="11"/>
        <v>2.0442747247706423</v>
      </c>
      <c r="AD11" s="1">
        <f t="shared" si="12"/>
        <v>966.05270439062451</v>
      </c>
      <c r="AE11" s="1">
        <f t="shared" si="26"/>
        <v>1407.7499653573577</v>
      </c>
      <c r="AF11" s="1">
        <f t="shared" si="13"/>
        <v>312.05270439062451</v>
      </c>
      <c r="AG11" s="1">
        <f t="shared" si="14"/>
        <v>0.47714480793673475</v>
      </c>
      <c r="AH11" s="1">
        <f t="shared" si="15"/>
        <v>834.60865105914354</v>
      </c>
      <c r="AI11" s="1">
        <f t="shared" si="27"/>
        <v>1063.1086196904178</v>
      </c>
      <c r="AJ11" s="1">
        <f t="shared" si="16"/>
        <v>180.60865105914354</v>
      </c>
      <c r="AK11" s="1">
        <f t="shared" si="17"/>
        <v>0.27616001691000541</v>
      </c>
      <c r="AL11" s="1">
        <f t="shared" si="18"/>
        <v>732.61090886314889</v>
      </c>
      <c r="AM11" s="1">
        <f t="shared" si="28"/>
        <v>821.27936593175002</v>
      </c>
      <c r="AN11" s="1">
        <f t="shared" si="19"/>
        <v>78.610908863148893</v>
      </c>
      <c r="AO11" s="1">
        <f t="shared" si="20"/>
        <v>0.12020016645741421</v>
      </c>
      <c r="AP11" s="1">
        <f t="shared" si="21"/>
        <v>652.57411976765729</v>
      </c>
      <c r="AQ11" s="1">
        <f t="shared" si="29"/>
        <v>651.36306296751297</v>
      </c>
      <c r="AR11" s="1">
        <f t="shared" si="22"/>
        <v>1.4258802323427062</v>
      </c>
      <c r="AS11" s="1">
        <f t="shared" si="23"/>
        <v>2.1802450035821198E-3</v>
      </c>
    </row>
    <row r="12" spans="1:45">
      <c r="A12" s="1" t="s">
        <v>12</v>
      </c>
      <c r="B12" s="1">
        <v>690</v>
      </c>
      <c r="C12" s="1">
        <v>11</v>
      </c>
      <c r="D12" s="2"/>
      <c r="E12" s="2"/>
      <c r="H12" s="1" t="s">
        <v>6</v>
      </c>
      <c r="I12" s="1">
        <v>630</v>
      </c>
      <c r="J12" s="1">
        <f t="shared" si="24"/>
        <v>2760.0483207280631</v>
      </c>
      <c r="K12" s="1">
        <f t="shared" si="0"/>
        <v>8115.0915517790927</v>
      </c>
      <c r="L12" s="1">
        <f t="shared" si="1"/>
        <v>2130.0483207280631</v>
      </c>
      <c r="M12" s="1">
        <f t="shared" si="2"/>
        <v>3.3810290805207353</v>
      </c>
      <c r="N12" s="1">
        <f t="shared" si="3"/>
        <v>2159.7645382542023</v>
      </c>
      <c r="O12" s="1">
        <f t="shared" si="25"/>
        <v>5690.8992045065343</v>
      </c>
      <c r="P12" s="1">
        <f t="shared" si="4"/>
        <v>1529.7645382542023</v>
      </c>
      <c r="Q12" s="1">
        <f t="shared" si="5"/>
        <v>2.4281976797685751</v>
      </c>
      <c r="R12" s="1">
        <f t="shared" si="30"/>
        <v>1711.8505298525113</v>
      </c>
      <c r="S12" s="1">
        <f t="shared" si="31"/>
        <v>3973.5071299315782</v>
      </c>
      <c r="T12" s="1">
        <f t="shared" si="6"/>
        <v>1081.8505298525113</v>
      </c>
      <c r="U12" s="1">
        <f t="shared" si="7"/>
        <v>1.7172230632579544</v>
      </c>
      <c r="V12" s="14">
        <v>2159.7645400000001</v>
      </c>
      <c r="W12" s="15">
        <v>5690.8991999999998</v>
      </c>
      <c r="X12" s="1">
        <f t="shared" si="8"/>
        <v>1529.7645400000001</v>
      </c>
      <c r="Y12" s="1">
        <f t="shared" si="9"/>
        <v>2.4281976825396829</v>
      </c>
      <c r="Z12" s="14">
        <v>2159.7645400000001</v>
      </c>
      <c r="AA12" s="15">
        <v>5690.8991999999998</v>
      </c>
      <c r="AB12" s="1">
        <f t="shared" si="10"/>
        <v>1529.7645400000001</v>
      </c>
      <c r="AC12" s="1">
        <f t="shared" si="11"/>
        <v>2.4281976825396829</v>
      </c>
      <c r="AD12" s="1">
        <f t="shared" si="12"/>
        <v>953.42108175624981</v>
      </c>
      <c r="AE12" s="1">
        <f t="shared" si="26"/>
        <v>1421.1789597235679</v>
      </c>
      <c r="AF12" s="1">
        <f t="shared" si="13"/>
        <v>323.42108175624981</v>
      </c>
      <c r="AG12" s="1">
        <f t="shared" si="14"/>
        <v>0.5133667964384917</v>
      </c>
      <c r="AH12" s="1">
        <f t="shared" si="15"/>
        <v>817.38259531774304</v>
      </c>
      <c r="AI12" s="1">
        <f t="shared" si="27"/>
        <v>1054.5769216930942</v>
      </c>
      <c r="AJ12" s="1">
        <f t="shared" si="16"/>
        <v>187.38259531774304</v>
      </c>
      <c r="AK12" s="1">
        <f t="shared" si="17"/>
        <v>0.29743269098054453</v>
      </c>
      <c r="AL12" s="1">
        <f t="shared" si="18"/>
        <v>713.52218177262978</v>
      </c>
      <c r="AM12" s="1">
        <f t="shared" si="28"/>
        <v>806.42583678171673</v>
      </c>
      <c r="AN12" s="1">
        <f t="shared" si="19"/>
        <v>83.522181772629779</v>
      </c>
      <c r="AO12" s="1">
        <f t="shared" si="20"/>
        <v>0.13257489170258696</v>
      </c>
      <c r="AP12" s="1">
        <f t="shared" si="21"/>
        <v>632.25741197676575</v>
      </c>
      <c r="AQ12" s="1">
        <f t="shared" si="29"/>
        <v>634.16797707584044</v>
      </c>
      <c r="AR12" s="1">
        <f t="shared" si="22"/>
        <v>2.2574119767657521</v>
      </c>
      <c r="AS12" s="1">
        <f t="shared" si="23"/>
        <v>3.5831936139138921E-3</v>
      </c>
    </row>
    <row r="13" spans="1:45">
      <c r="A13" s="1" t="s">
        <v>13</v>
      </c>
      <c r="B13" s="1">
        <v>707</v>
      </c>
      <c r="C13" s="1">
        <v>12</v>
      </c>
      <c r="D13" s="2"/>
      <c r="E13" s="2"/>
      <c r="H13" s="1" t="s">
        <v>7</v>
      </c>
      <c r="I13" s="1">
        <v>622</v>
      </c>
      <c r="J13" s="1">
        <f t="shared" si="24"/>
        <v>3043.8434886552573</v>
      </c>
      <c r="K13" s="1">
        <f t="shared" si="0"/>
        <v>10043.041536390916</v>
      </c>
      <c r="L13" s="1">
        <f t="shared" si="1"/>
        <v>2421.8434886552573</v>
      </c>
      <c r="M13" s="1">
        <f t="shared" si="2"/>
        <v>3.8936390492849795</v>
      </c>
      <c r="N13" s="1">
        <f t="shared" si="3"/>
        <v>2287.6116306033618</v>
      </c>
      <c r="O13" s="1">
        <f t="shared" si="25"/>
        <v>6611.5698311482538</v>
      </c>
      <c r="P13" s="1">
        <f t="shared" si="4"/>
        <v>1665.6116306033618</v>
      </c>
      <c r="Q13" s="1">
        <f t="shared" si="5"/>
        <v>2.6778322035423825</v>
      </c>
      <c r="R13" s="1">
        <f t="shared" si="30"/>
        <v>1758.0953708967577</v>
      </c>
      <c r="S13" s="1">
        <f t="shared" si="31"/>
        <v>4363.7408247591866</v>
      </c>
      <c r="T13" s="1">
        <f t="shared" si="6"/>
        <v>1136.0953708967577</v>
      </c>
      <c r="U13" s="1">
        <f t="shared" si="7"/>
        <v>1.8265198889015397</v>
      </c>
      <c r="V13" s="14">
        <v>2287.6116299999999</v>
      </c>
      <c r="W13" s="15">
        <v>6611.5698300000004</v>
      </c>
      <c r="X13" s="1">
        <f t="shared" si="8"/>
        <v>1665.6116299999999</v>
      </c>
      <c r="Y13" s="1">
        <f t="shared" si="9"/>
        <v>2.6778322025723469</v>
      </c>
      <c r="Z13" s="14">
        <v>2287.6116299999999</v>
      </c>
      <c r="AA13" s="15">
        <v>6611.5698300000004</v>
      </c>
      <c r="AB13" s="1">
        <f t="shared" si="10"/>
        <v>1665.6116299999999</v>
      </c>
      <c r="AC13" s="1">
        <f t="shared" si="11"/>
        <v>2.6778322025723469</v>
      </c>
      <c r="AD13" s="1">
        <f t="shared" si="12"/>
        <v>941.16843270250001</v>
      </c>
      <c r="AE13" s="1">
        <f t="shared" si="26"/>
        <v>1415.5231733216772</v>
      </c>
      <c r="AF13" s="1">
        <f t="shared" si="13"/>
        <v>319.16843270250001</v>
      </c>
      <c r="AG13" s="1">
        <f t="shared" si="14"/>
        <v>0.51313252846061097</v>
      </c>
      <c r="AH13" s="1">
        <f t="shared" si="15"/>
        <v>805.01477859532292</v>
      </c>
      <c r="AI13" s="1">
        <f t="shared" si="27"/>
        <v>1040.8863772437189</v>
      </c>
      <c r="AJ13" s="1">
        <f t="shared" si="16"/>
        <v>183.01477859532292</v>
      </c>
      <c r="AK13" s="1">
        <f t="shared" si="17"/>
        <v>0.29423597844907223</v>
      </c>
      <c r="AL13" s="1">
        <f t="shared" si="18"/>
        <v>702.50443635452598</v>
      </c>
      <c r="AM13" s="1">
        <f t="shared" si="28"/>
        <v>793.5391600754167</v>
      </c>
      <c r="AN13" s="1">
        <f t="shared" si="19"/>
        <v>80.504436354525978</v>
      </c>
      <c r="AO13" s="1">
        <f t="shared" si="20"/>
        <v>0.12942835426772664</v>
      </c>
      <c r="AP13" s="1">
        <f t="shared" si="21"/>
        <v>623.02574119767667</v>
      </c>
      <c r="AQ13" s="1">
        <f t="shared" si="29"/>
        <v>624.13996478549302</v>
      </c>
      <c r="AR13" s="1">
        <f t="shared" si="22"/>
        <v>1.0257411976766662</v>
      </c>
      <c r="AS13" s="1">
        <f t="shared" si="23"/>
        <v>1.6491016039817785E-3</v>
      </c>
    </row>
    <row r="14" spans="1:45">
      <c r="A14" s="1" t="s">
        <v>14</v>
      </c>
      <c r="B14" s="1">
        <v>817</v>
      </c>
      <c r="C14" s="1">
        <v>13</v>
      </c>
      <c r="D14" s="2"/>
      <c r="E14" s="2"/>
      <c r="H14" s="1" t="s">
        <v>8</v>
      </c>
      <c r="I14" s="1">
        <v>617</v>
      </c>
      <c r="J14" s="1">
        <f t="shared" si="24"/>
        <v>3294.7591397897318</v>
      </c>
      <c r="K14" s="1">
        <f t="shared" si="0"/>
        <v>12004.020608562583</v>
      </c>
      <c r="L14" s="1">
        <f t="shared" si="1"/>
        <v>2677.7591397897318</v>
      </c>
      <c r="M14" s="1">
        <f t="shared" si="2"/>
        <v>4.3399661909071829</v>
      </c>
      <c r="N14" s="1">
        <f t="shared" si="3"/>
        <v>2385.3893044826896</v>
      </c>
      <c r="O14" s="1">
        <f t="shared" si="25"/>
        <v>7436.1062389530234</v>
      </c>
      <c r="P14" s="1">
        <f t="shared" si="4"/>
        <v>1768.3893044826896</v>
      </c>
      <c r="Q14" s="1">
        <f t="shared" si="5"/>
        <v>2.8661090834403398</v>
      </c>
      <c r="R14" s="1">
        <f t="shared" si="30"/>
        <v>1785.9667596277304</v>
      </c>
      <c r="S14" s="1">
        <f t="shared" si="31"/>
        <v>4661.9886609963878</v>
      </c>
      <c r="T14" s="1">
        <f t="shared" si="6"/>
        <v>1168.9667596277304</v>
      </c>
      <c r="U14" s="1">
        <f t="shared" si="7"/>
        <v>1.8945976655230639</v>
      </c>
      <c r="V14" s="14">
        <v>2385.3892999999998</v>
      </c>
      <c r="W14" s="15">
        <v>7436.1062400000001</v>
      </c>
      <c r="X14" s="1">
        <f t="shared" si="8"/>
        <v>1768.3892999999998</v>
      </c>
      <c r="Y14" s="1">
        <f t="shared" si="9"/>
        <v>2.8661090761750403</v>
      </c>
      <c r="Z14" s="14">
        <v>2385.3892999999998</v>
      </c>
      <c r="AA14" s="15">
        <v>7436.1062400000001</v>
      </c>
      <c r="AB14" s="1">
        <f t="shared" si="10"/>
        <v>1768.3892999999998</v>
      </c>
      <c r="AC14" s="1">
        <f t="shared" si="11"/>
        <v>2.8661090761750403</v>
      </c>
      <c r="AD14" s="1">
        <f t="shared" si="12"/>
        <v>931.76737308100007</v>
      </c>
      <c r="AE14" s="1">
        <f t="shared" si="26"/>
        <v>1404.7999051015709</v>
      </c>
      <c r="AF14" s="1">
        <f t="shared" si="13"/>
        <v>314.76737308100007</v>
      </c>
      <c r="AG14" s="1">
        <f t="shared" si="14"/>
        <v>0.51015781698703411</v>
      </c>
      <c r="AH14" s="1">
        <f t="shared" si="15"/>
        <v>796.8044335785969</v>
      </c>
      <c r="AI14" s="1">
        <f t="shared" si="27"/>
        <v>1029.3899033938528</v>
      </c>
      <c r="AJ14" s="1">
        <f t="shared" si="16"/>
        <v>179.8044335785969</v>
      </c>
      <c r="AK14" s="1">
        <f t="shared" si="17"/>
        <v>0.29141723432511651</v>
      </c>
      <c r="AL14" s="1">
        <f t="shared" si="18"/>
        <v>695.80088727090526</v>
      </c>
      <c r="AM14" s="1">
        <f t="shared" si="28"/>
        <v>784.92863055889813</v>
      </c>
      <c r="AN14" s="1">
        <f t="shared" si="19"/>
        <v>78.800887270905264</v>
      </c>
      <c r="AO14" s="1">
        <f t="shared" si="20"/>
        <v>0.12771618682480593</v>
      </c>
      <c r="AP14" s="1">
        <f t="shared" si="21"/>
        <v>617.60257411976772</v>
      </c>
      <c r="AQ14" s="1">
        <f t="shared" si="29"/>
        <v>618.25631318634021</v>
      </c>
      <c r="AR14" s="1">
        <f t="shared" si="22"/>
        <v>0.60257411976772346</v>
      </c>
      <c r="AS14" s="1">
        <f t="shared" si="23"/>
        <v>9.7661931891041085E-4</v>
      </c>
    </row>
    <row r="15" spans="1:45">
      <c r="A15" s="1" t="s">
        <v>15</v>
      </c>
      <c r="B15" s="1">
        <v>839</v>
      </c>
      <c r="C15" s="1">
        <v>14</v>
      </c>
      <c r="D15" s="2"/>
      <c r="E15" s="2"/>
      <c r="H15" s="1" t="s">
        <v>9</v>
      </c>
      <c r="I15" s="1">
        <v>613</v>
      </c>
      <c r="J15" s="1">
        <f t="shared" si="24"/>
        <v>3516.983225810759</v>
      </c>
      <c r="K15" s="1">
        <f t="shared" si="0"/>
        <v>13968.903450936008</v>
      </c>
      <c r="L15" s="1">
        <f t="shared" si="1"/>
        <v>2903.983225810759</v>
      </c>
      <c r="M15" s="1">
        <f t="shared" si="2"/>
        <v>4.7373298952867193</v>
      </c>
      <c r="N15" s="1">
        <f t="shared" si="3"/>
        <v>2460.0114435861515</v>
      </c>
      <c r="O15" s="1">
        <f t="shared" si="25"/>
        <v>8162.8952903899553</v>
      </c>
      <c r="P15" s="1">
        <f t="shared" si="4"/>
        <v>1847.0114435861515</v>
      </c>
      <c r="Q15" s="1">
        <f t="shared" si="5"/>
        <v>3.0130692391291216</v>
      </c>
      <c r="R15" s="1">
        <f t="shared" si="30"/>
        <v>1801.8767317394113</v>
      </c>
      <c r="S15" s="1">
        <f t="shared" si="31"/>
        <v>4885.0811212629415</v>
      </c>
      <c r="T15" s="1">
        <f t="shared" si="6"/>
        <v>1188.8767317394113</v>
      </c>
      <c r="U15" s="1">
        <f t="shared" si="7"/>
        <v>1.9394400191507526</v>
      </c>
      <c r="V15" s="14">
        <v>2460.0114400000002</v>
      </c>
      <c r="W15" s="15">
        <v>8162.8952900000004</v>
      </c>
      <c r="X15" s="1">
        <f t="shared" si="8"/>
        <v>1847.0114400000002</v>
      </c>
      <c r="Y15" s="1">
        <f t="shared" si="9"/>
        <v>3.0130692332789564</v>
      </c>
      <c r="Z15" s="14">
        <v>2460.0114400000002</v>
      </c>
      <c r="AA15" s="15">
        <v>8162.8952900000004</v>
      </c>
      <c r="AB15" s="1">
        <f t="shared" si="10"/>
        <v>1847.0114400000002</v>
      </c>
      <c r="AC15" s="1">
        <f t="shared" si="11"/>
        <v>3.0130692332789564</v>
      </c>
      <c r="AD15" s="1">
        <f t="shared" si="12"/>
        <v>924.40694923240017</v>
      </c>
      <c r="AE15" s="1">
        <f t="shared" si="26"/>
        <v>1393.8862163497884</v>
      </c>
      <c r="AF15" s="1">
        <f t="shared" si="13"/>
        <v>311.40694923240017</v>
      </c>
      <c r="AG15" s="1">
        <f t="shared" si="14"/>
        <v>0.5080048111458404</v>
      </c>
      <c r="AH15" s="1">
        <f t="shared" si="15"/>
        <v>790.74133007357909</v>
      </c>
      <c r="AI15" s="1">
        <f t="shared" si="27"/>
        <v>1020.484168084377</v>
      </c>
      <c r="AJ15" s="1">
        <f t="shared" si="16"/>
        <v>177.74133007357909</v>
      </c>
      <c r="AK15" s="1">
        <f t="shared" si="17"/>
        <v>0.28995323013634439</v>
      </c>
      <c r="AL15" s="1">
        <f t="shared" si="18"/>
        <v>690.8601774541811</v>
      </c>
      <c r="AM15" s="1">
        <f t="shared" si="28"/>
        <v>778.75988582054265</v>
      </c>
      <c r="AN15" s="1">
        <f t="shared" si="19"/>
        <v>77.860177454181098</v>
      </c>
      <c r="AO15" s="1">
        <f t="shared" si="20"/>
        <v>0.12701497137713066</v>
      </c>
      <c r="AP15" s="1">
        <f t="shared" si="21"/>
        <v>613.46025741197684</v>
      </c>
      <c r="AQ15" s="1">
        <f t="shared" si="29"/>
        <v>613.9398629894132</v>
      </c>
      <c r="AR15" s="1">
        <f t="shared" si="22"/>
        <v>0.46025741197684056</v>
      </c>
      <c r="AS15" s="1">
        <f t="shared" si="23"/>
        <v>7.5082775200137125E-4</v>
      </c>
    </row>
    <row r="16" spans="1:45">
      <c r="A16" s="1" t="s">
        <v>16</v>
      </c>
      <c r="B16" s="1">
        <v>810</v>
      </c>
      <c r="C16" s="1">
        <v>15</v>
      </c>
      <c r="D16" s="2"/>
      <c r="E16" s="2"/>
      <c r="H16" s="1" t="s">
        <v>10</v>
      </c>
      <c r="I16" s="1">
        <v>661</v>
      </c>
      <c r="J16" s="1">
        <f t="shared" si="24"/>
        <v>3760.1849032296832</v>
      </c>
      <c r="K16" s="1">
        <f t="shared" si="0"/>
        <v>15956.179518749123</v>
      </c>
      <c r="L16" s="1">
        <f t="shared" si="1"/>
        <v>3099.1849032296832</v>
      </c>
      <c r="M16" s="1">
        <f t="shared" si="2"/>
        <v>4.6886307159299294</v>
      </c>
      <c r="N16" s="1">
        <f t="shared" si="3"/>
        <v>2562.9091548689212</v>
      </c>
      <c r="O16" s="1">
        <f t="shared" si="25"/>
        <v>8836.9344716939941</v>
      </c>
      <c r="P16" s="1">
        <f t="shared" si="4"/>
        <v>1901.9091548689212</v>
      </c>
      <c r="Q16" s="1">
        <f t="shared" si="5"/>
        <v>2.8773209604673542</v>
      </c>
      <c r="R16" s="1">
        <f t="shared" si="30"/>
        <v>1856.2137122175877</v>
      </c>
      <c r="S16" s="1">
        <f t="shared" si="31"/>
        <v>5090.1491258798878</v>
      </c>
      <c r="T16" s="1">
        <f t="shared" si="6"/>
        <v>1195.2137122175877</v>
      </c>
      <c r="U16" s="1">
        <f t="shared" si="7"/>
        <v>1.8081901848980146</v>
      </c>
      <c r="V16" s="14">
        <v>2562.90915</v>
      </c>
      <c r="W16" s="15">
        <v>8836.9344700000001</v>
      </c>
      <c r="X16" s="1">
        <f t="shared" si="8"/>
        <v>1901.90915</v>
      </c>
      <c r="Y16" s="1">
        <f t="shared" si="9"/>
        <v>2.8773209531013615</v>
      </c>
      <c r="Z16" s="14">
        <v>2562.90915</v>
      </c>
      <c r="AA16" s="15">
        <v>8836.9344700000001</v>
      </c>
      <c r="AB16" s="1">
        <f t="shared" si="10"/>
        <v>1901.90915</v>
      </c>
      <c r="AC16" s="1">
        <f t="shared" si="11"/>
        <v>2.8773209531013615</v>
      </c>
      <c r="AD16" s="1">
        <f t="shared" si="12"/>
        <v>964.66277969296004</v>
      </c>
      <c r="AE16" s="1">
        <f t="shared" si="26"/>
        <v>1425.7509882635795</v>
      </c>
      <c r="AF16" s="1">
        <f t="shared" si="13"/>
        <v>303.66277969296004</v>
      </c>
      <c r="AG16" s="1">
        <f t="shared" si="14"/>
        <v>0.4593990615627232</v>
      </c>
      <c r="AH16" s="1">
        <f t="shared" si="15"/>
        <v>832.12239902207375</v>
      </c>
      <c r="AI16" s="1">
        <f t="shared" si="27"/>
        <v>1055.0554095451794</v>
      </c>
      <c r="AJ16" s="1">
        <f t="shared" si="16"/>
        <v>171.12239902207375</v>
      </c>
      <c r="AK16" s="1">
        <f t="shared" si="17"/>
        <v>0.25888411349784229</v>
      </c>
      <c r="AL16" s="1">
        <f t="shared" si="18"/>
        <v>733.07203549083624</v>
      </c>
      <c r="AM16" s="1">
        <f t="shared" si="28"/>
        <v>815.51680910586117</v>
      </c>
      <c r="AN16" s="1">
        <f t="shared" si="19"/>
        <v>72.072035490836242</v>
      </c>
      <c r="AO16" s="1">
        <f t="shared" si="20"/>
        <v>0.10903484945663577</v>
      </c>
      <c r="AP16" s="1">
        <f t="shared" si="21"/>
        <v>656.24602574119763</v>
      </c>
      <c r="AQ16" s="1">
        <f t="shared" si="29"/>
        <v>652.01540946601915</v>
      </c>
      <c r="AR16" s="1">
        <f t="shared" si="22"/>
        <v>4.7539742588023728</v>
      </c>
      <c r="AS16" s="1">
        <f t="shared" si="23"/>
        <v>7.1920941888084311E-3</v>
      </c>
    </row>
    <row r="17" spans="1:45">
      <c r="A17" s="1" t="s">
        <v>17</v>
      </c>
      <c r="B17" s="1">
        <v>789</v>
      </c>
      <c r="C17" s="1">
        <v>16</v>
      </c>
      <c r="D17" s="2"/>
      <c r="E17" s="2"/>
      <c r="H17" s="1" t="s">
        <v>11</v>
      </c>
      <c r="I17" s="1">
        <v>695</v>
      </c>
      <c r="J17" s="1">
        <f t="shared" si="24"/>
        <v>4009.6664129067149</v>
      </c>
      <c r="K17" s="1">
        <f t="shared" si="0"/>
        <v>17969.261338490254</v>
      </c>
      <c r="L17" s="1">
        <f t="shared" si="1"/>
        <v>3314.6664129067149</v>
      </c>
      <c r="M17" s="1">
        <f t="shared" si="2"/>
        <v>4.769304191232683</v>
      </c>
      <c r="N17" s="1">
        <f t="shared" si="3"/>
        <v>2675.8273238951369</v>
      </c>
      <c r="O17" s="1">
        <f t="shared" si="25"/>
        <v>9477.7921688608185</v>
      </c>
      <c r="P17" s="1">
        <f t="shared" si="4"/>
        <v>1980.8273238951369</v>
      </c>
      <c r="Q17" s="1">
        <f t="shared" si="5"/>
        <v>2.8501112574030749</v>
      </c>
      <c r="R17" s="1">
        <f t="shared" si="30"/>
        <v>1924.8495985523114</v>
      </c>
      <c r="S17" s="1">
        <f t="shared" si="31"/>
        <v>5295.4690268130016</v>
      </c>
      <c r="T17" s="1">
        <f t="shared" si="6"/>
        <v>1229.8495985523114</v>
      </c>
      <c r="U17" s="1">
        <f t="shared" si="7"/>
        <v>1.7695677677011674</v>
      </c>
      <c r="V17" s="14">
        <v>2675.8273199999999</v>
      </c>
      <c r="W17" s="15">
        <v>9477.7921700000006</v>
      </c>
      <c r="X17" s="1">
        <f t="shared" si="8"/>
        <v>1980.8273199999999</v>
      </c>
      <c r="Y17" s="1">
        <f t="shared" si="9"/>
        <v>2.8501112517985612</v>
      </c>
      <c r="Z17" s="14">
        <v>2675.8273199999999</v>
      </c>
      <c r="AA17" s="15">
        <v>9477.7921700000006</v>
      </c>
      <c r="AB17" s="1">
        <f t="shared" si="10"/>
        <v>1980.8273199999999</v>
      </c>
      <c r="AC17" s="1">
        <f t="shared" si="11"/>
        <v>2.8501112517985612</v>
      </c>
      <c r="AD17" s="1">
        <f t="shared" si="12"/>
        <v>1011.3651118771841</v>
      </c>
      <c r="AE17" s="1">
        <f t="shared" si="26"/>
        <v>1480.5289959948975</v>
      </c>
      <c r="AF17" s="1">
        <f t="shared" si="13"/>
        <v>316.36511187718406</v>
      </c>
      <c r="AG17" s="1">
        <f t="shared" si="14"/>
        <v>0.4552015998232864</v>
      </c>
      <c r="AH17" s="1">
        <f t="shared" si="15"/>
        <v>875.1367197066221</v>
      </c>
      <c r="AI17" s="1">
        <f t="shared" si="27"/>
        <v>1104.1396705995137</v>
      </c>
      <c r="AJ17" s="1">
        <f t="shared" si="16"/>
        <v>180.1367197066221</v>
      </c>
      <c r="AK17" s="1">
        <f t="shared" si="17"/>
        <v>0.25918952475772966</v>
      </c>
      <c r="AL17" s="1">
        <f t="shared" si="18"/>
        <v>772.11440709816725</v>
      </c>
      <c r="AM17" s="1">
        <f t="shared" si="28"/>
        <v>858.00632820952285</v>
      </c>
      <c r="AN17" s="1">
        <f t="shared" si="19"/>
        <v>77.114407098167248</v>
      </c>
      <c r="AO17" s="1">
        <f t="shared" si="20"/>
        <v>0.11095598143621187</v>
      </c>
      <c r="AP17" s="1">
        <f t="shared" si="21"/>
        <v>691.12460257411976</v>
      </c>
      <c r="AQ17" s="1">
        <f t="shared" si="29"/>
        <v>687.21368326330969</v>
      </c>
      <c r="AR17" s="1">
        <f t="shared" si="22"/>
        <v>3.8753974258802373</v>
      </c>
      <c r="AS17" s="1">
        <f t="shared" si="23"/>
        <v>5.5761114041442267E-3</v>
      </c>
    </row>
    <row r="18" spans="1:45">
      <c r="A18" s="1" t="s">
        <v>18</v>
      </c>
      <c r="B18" s="1">
        <v>760</v>
      </c>
      <c r="C18" s="1">
        <v>17</v>
      </c>
      <c r="D18" s="2"/>
      <c r="E18" s="2"/>
      <c r="H18" s="1" t="s">
        <v>12</v>
      </c>
      <c r="I18" s="1">
        <v>690</v>
      </c>
      <c r="J18" s="1">
        <f t="shared" si="24"/>
        <v>4229.699771616044</v>
      </c>
      <c r="K18" s="1">
        <f t="shared" si="0"/>
        <v>19979.06499909567</v>
      </c>
      <c r="L18" s="1">
        <f t="shared" si="1"/>
        <v>3539.699771616044</v>
      </c>
      <c r="M18" s="1">
        <f t="shared" si="2"/>
        <v>5.1299996690087593</v>
      </c>
      <c r="N18" s="1">
        <f t="shared" si="3"/>
        <v>2761.6618591161096</v>
      </c>
      <c r="O18" s="1">
        <f t="shared" si="25"/>
        <v>10067.729408293155</v>
      </c>
      <c r="P18" s="1">
        <f t="shared" si="4"/>
        <v>2071.6618591161096</v>
      </c>
      <c r="Q18" s="1">
        <f t="shared" si="5"/>
        <v>3.0024084914726226</v>
      </c>
      <c r="R18" s="1">
        <f t="shared" si="30"/>
        <v>1968.3947189866178</v>
      </c>
      <c r="S18" s="1">
        <f t="shared" si="31"/>
        <v>5478.383565857057</v>
      </c>
      <c r="T18" s="1">
        <f t="shared" si="6"/>
        <v>1278.3947189866178</v>
      </c>
      <c r="U18" s="1">
        <f t="shared" si="7"/>
        <v>1.8527459695458228</v>
      </c>
      <c r="V18" s="14">
        <v>2761.6618600000002</v>
      </c>
      <c r="W18" s="15">
        <v>10067.7294</v>
      </c>
      <c r="X18" s="1">
        <f t="shared" si="8"/>
        <v>2071.6618600000002</v>
      </c>
      <c r="Y18" s="1">
        <f t="shared" si="9"/>
        <v>3.0024084927536232</v>
      </c>
      <c r="Z18" s="14">
        <v>2761.6618600000002</v>
      </c>
      <c r="AA18" s="15">
        <v>10067.7294</v>
      </c>
      <c r="AB18" s="1">
        <f t="shared" si="10"/>
        <v>2071.6618600000002</v>
      </c>
      <c r="AC18" s="1">
        <f t="shared" si="11"/>
        <v>3.0024084927536232</v>
      </c>
      <c r="AD18" s="1">
        <f t="shared" si="12"/>
        <v>1025.5460447508735</v>
      </c>
      <c r="AE18" s="1">
        <f t="shared" si="26"/>
        <v>1515.2030386737451</v>
      </c>
      <c r="AF18" s="1">
        <f t="shared" si="13"/>
        <v>335.54604475087353</v>
      </c>
      <c r="AG18" s="1">
        <f t="shared" si="14"/>
        <v>0.48629861558097615</v>
      </c>
      <c r="AH18" s="1">
        <f t="shared" si="15"/>
        <v>883.54101591198662</v>
      </c>
      <c r="AI18" s="1">
        <f t="shared" si="27"/>
        <v>1126.428815500642</v>
      </c>
      <c r="AJ18" s="1">
        <f t="shared" si="16"/>
        <v>193.54101591198662</v>
      </c>
      <c r="AK18" s="1">
        <f t="shared" si="17"/>
        <v>0.28049422595940088</v>
      </c>
      <c r="AL18" s="1">
        <f t="shared" si="18"/>
        <v>775.42288141963343</v>
      </c>
      <c r="AM18" s="1">
        <f t="shared" si="28"/>
        <v>869.48185891957462</v>
      </c>
      <c r="AN18" s="1">
        <f t="shared" si="19"/>
        <v>85.422881419633427</v>
      </c>
      <c r="AO18" s="1">
        <f t="shared" si="20"/>
        <v>0.12380127741975859</v>
      </c>
      <c r="AP18" s="1">
        <f t="shared" si="21"/>
        <v>690.11246025741195</v>
      </c>
      <c r="AQ18" s="1">
        <f t="shared" si="29"/>
        <v>689.82258255800173</v>
      </c>
      <c r="AR18" s="1">
        <f t="shared" si="22"/>
        <v>0.11246025741195353</v>
      </c>
      <c r="AS18" s="1">
        <f t="shared" si="23"/>
        <v>1.6298588030717903E-4</v>
      </c>
    </row>
    <row r="19" spans="1:45">
      <c r="A19" s="1" t="s">
        <v>19</v>
      </c>
      <c r="B19" s="1">
        <v>724</v>
      </c>
      <c r="C19" s="1">
        <v>18</v>
      </c>
      <c r="D19" s="2"/>
      <c r="E19" s="2"/>
      <c r="H19" s="1" t="s">
        <v>13</v>
      </c>
      <c r="I19" s="1">
        <v>707</v>
      </c>
      <c r="J19" s="1">
        <f t="shared" si="24"/>
        <v>4443.02979445444</v>
      </c>
      <c r="K19" s="1">
        <f t="shared" si="0"/>
        <v>21979.885314195097</v>
      </c>
      <c r="L19" s="1">
        <f t="shared" si="1"/>
        <v>3736.02979445444</v>
      </c>
      <c r="M19" s="1">
        <f t="shared" si="2"/>
        <v>5.2843420006427726</v>
      </c>
      <c r="N19" s="1">
        <f t="shared" si="3"/>
        <v>2845.6294872928879</v>
      </c>
      <c r="O19" s="1">
        <f t="shared" si="25"/>
        <v>10615.250065198125</v>
      </c>
      <c r="P19" s="1">
        <f t="shared" si="4"/>
        <v>2138.6294872928879</v>
      </c>
      <c r="Q19" s="1">
        <f t="shared" si="5"/>
        <v>3.024935625591072</v>
      </c>
      <c r="R19" s="1">
        <f t="shared" si="30"/>
        <v>2014.1763032906324</v>
      </c>
      <c r="S19" s="1">
        <f t="shared" si="31"/>
        <v>5647.6271690615085</v>
      </c>
      <c r="T19" s="1">
        <f t="shared" si="6"/>
        <v>1307.1763032906324</v>
      </c>
      <c r="U19" s="1">
        <f t="shared" si="7"/>
        <v>1.8489056623629878</v>
      </c>
      <c r="V19" s="14">
        <v>2845.6294899999998</v>
      </c>
      <c r="W19" s="15">
        <v>10615.250099999999</v>
      </c>
      <c r="X19" s="1">
        <f t="shared" si="8"/>
        <v>2138.6294899999998</v>
      </c>
      <c r="Y19" s="1">
        <f t="shared" si="9"/>
        <v>3.0249356294200846</v>
      </c>
      <c r="Z19" s="14">
        <v>2845.6294899999998</v>
      </c>
      <c r="AA19" s="15">
        <v>10615.250099999999</v>
      </c>
      <c r="AB19" s="1">
        <f t="shared" si="10"/>
        <v>2138.6294899999998</v>
      </c>
      <c r="AC19" s="1">
        <f t="shared" si="11"/>
        <v>3.0249356294200846</v>
      </c>
      <c r="AD19" s="1">
        <f t="shared" si="12"/>
        <v>1046.5184179003495</v>
      </c>
      <c r="AE19" s="1">
        <f t="shared" si="26"/>
        <v>1547.9477915798125</v>
      </c>
      <c r="AF19" s="1">
        <f t="shared" si="13"/>
        <v>339.5184179003495</v>
      </c>
      <c r="AG19" s="1">
        <f t="shared" si="14"/>
        <v>0.4802240705804095</v>
      </c>
      <c r="AH19" s="1">
        <f t="shared" si="15"/>
        <v>901.36230477359607</v>
      </c>
      <c r="AI19" s="1">
        <f t="shared" si="27"/>
        <v>1149.1547189464291</v>
      </c>
      <c r="AJ19" s="1">
        <f t="shared" si="16"/>
        <v>194.36230477359607</v>
      </c>
      <c r="AK19" s="1">
        <f t="shared" si="17"/>
        <v>0.27491132216915992</v>
      </c>
      <c r="AL19" s="1">
        <f t="shared" si="18"/>
        <v>791.38457628392678</v>
      </c>
      <c r="AM19" s="1">
        <f t="shared" si="28"/>
        <v>886.14249043944903</v>
      </c>
      <c r="AN19" s="1">
        <f t="shared" si="19"/>
        <v>84.384576283926776</v>
      </c>
      <c r="AO19" s="1">
        <f t="shared" si="20"/>
        <v>0.11935583632804353</v>
      </c>
      <c r="AP19" s="1">
        <f t="shared" si="21"/>
        <v>705.3112460257413</v>
      </c>
      <c r="AQ19" s="1">
        <f t="shared" si="29"/>
        <v>703.76237967896736</v>
      </c>
      <c r="AR19" s="1">
        <f t="shared" si="22"/>
        <v>1.6887539742587023</v>
      </c>
      <c r="AS19" s="1">
        <f t="shared" si="23"/>
        <v>2.3886194826855762E-3</v>
      </c>
    </row>
    <row r="20" spans="1:45">
      <c r="A20" s="1" t="s">
        <v>20</v>
      </c>
      <c r="B20" s="1">
        <v>704</v>
      </c>
      <c r="C20" s="1">
        <v>19</v>
      </c>
      <c r="D20" s="2"/>
      <c r="E20" s="2"/>
      <c r="H20" s="1" t="s">
        <v>14</v>
      </c>
      <c r="I20" s="1">
        <v>817</v>
      </c>
      <c r="J20" s="1">
        <f t="shared" si="24"/>
        <v>4734.026815008996</v>
      </c>
      <c r="K20" s="1">
        <f t="shared" si="0"/>
        <v>24042.520916283684</v>
      </c>
      <c r="L20" s="1">
        <f t="shared" si="1"/>
        <v>3917.026815008996</v>
      </c>
      <c r="M20" s="1">
        <f t="shared" si="2"/>
        <v>4.7944024663512801</v>
      </c>
      <c r="N20" s="1">
        <f t="shared" si="3"/>
        <v>3011.8035898343105</v>
      </c>
      <c r="O20" s="1">
        <f t="shared" si="25"/>
        <v>11202.82328300938</v>
      </c>
      <c r="P20" s="1">
        <f t="shared" si="4"/>
        <v>2194.8035898343105</v>
      </c>
      <c r="Q20" s="1">
        <f t="shared" si="5"/>
        <v>2.6864181026123752</v>
      </c>
      <c r="R20" s="1">
        <f t="shared" si="30"/>
        <v>2145.2234123034427</v>
      </c>
      <c r="S20" s="1">
        <f t="shared" si="31"/>
        <v>5884.0400894161539</v>
      </c>
      <c r="T20" s="1">
        <f t="shared" si="6"/>
        <v>1328.2234123034427</v>
      </c>
      <c r="U20" s="1">
        <f t="shared" si="7"/>
        <v>1.6257324507998074</v>
      </c>
      <c r="V20" s="14">
        <v>3011.80359</v>
      </c>
      <c r="W20" s="15">
        <v>11202.8233</v>
      </c>
      <c r="X20" s="1">
        <f t="shared" si="8"/>
        <v>2194.80359</v>
      </c>
      <c r="Y20" s="1">
        <f t="shared" si="9"/>
        <v>2.6864181028151775</v>
      </c>
      <c r="Z20" s="14">
        <v>3011.80359</v>
      </c>
      <c r="AA20" s="15">
        <v>11202.8233</v>
      </c>
      <c r="AB20" s="1">
        <f t="shared" si="10"/>
        <v>2194.80359</v>
      </c>
      <c r="AC20" s="1">
        <f t="shared" si="11"/>
        <v>2.6864181028151775</v>
      </c>
      <c r="AD20" s="1">
        <f t="shared" si="12"/>
        <v>1153.90736716014</v>
      </c>
      <c r="AE20" s="1">
        <f t="shared" si="26"/>
        <v>1657.6957470760512</v>
      </c>
      <c r="AF20" s="1">
        <f t="shared" si="13"/>
        <v>336.90736716013998</v>
      </c>
      <c r="AG20" s="1">
        <f t="shared" si="14"/>
        <v>0.41237131843346386</v>
      </c>
      <c r="AH20" s="1">
        <f t="shared" si="15"/>
        <v>1005.7086914320789</v>
      </c>
      <c r="AI20" s="1">
        <f t="shared" si="27"/>
        <v>1249.8842379727998</v>
      </c>
      <c r="AJ20" s="1">
        <f t="shared" si="16"/>
        <v>188.70869143207892</v>
      </c>
      <c r="AK20" s="1">
        <f t="shared" si="17"/>
        <v>0.23097759049214067</v>
      </c>
      <c r="AL20" s="1">
        <f t="shared" si="18"/>
        <v>893.57691525678547</v>
      </c>
      <c r="AM20" s="1">
        <f t="shared" si="28"/>
        <v>981.4477218189968</v>
      </c>
      <c r="AN20" s="1">
        <f t="shared" si="19"/>
        <v>76.576915256785469</v>
      </c>
      <c r="AO20" s="1">
        <f t="shared" si="20"/>
        <v>9.3729394439149905E-2</v>
      </c>
      <c r="AP20" s="1">
        <f t="shared" si="21"/>
        <v>805.83112460257416</v>
      </c>
      <c r="AQ20" s="1">
        <f t="shared" si="29"/>
        <v>795.62425011021344</v>
      </c>
      <c r="AR20" s="1">
        <f t="shared" si="22"/>
        <v>11.168875397425836</v>
      </c>
      <c r="AS20" s="1">
        <f t="shared" si="23"/>
        <v>1.367059412169625E-2</v>
      </c>
    </row>
    <row r="21" spans="1:45">
      <c r="A21" s="1" t="s">
        <v>21</v>
      </c>
      <c r="B21" s="1">
        <v>691</v>
      </c>
      <c r="C21" s="1">
        <v>20</v>
      </c>
      <c r="D21" s="2"/>
      <c r="E21" s="2"/>
      <c r="H21" s="1" t="s">
        <v>15</v>
      </c>
      <c r="I21" s="1">
        <v>839</v>
      </c>
      <c r="J21" s="1">
        <f t="shared" si="24"/>
        <v>5015.7241335080971</v>
      </c>
      <c r="K21" s="1">
        <f t="shared" si="0"/>
        <v>26152.420544812601</v>
      </c>
      <c r="L21" s="1">
        <f t="shared" si="1"/>
        <v>4176.7241335080971</v>
      </c>
      <c r="M21" s="1">
        <f t="shared" si="2"/>
        <v>4.9782170840382562</v>
      </c>
      <c r="N21" s="1">
        <f t="shared" si="3"/>
        <v>3164.5428718674484</v>
      </c>
      <c r="O21" s="1">
        <f t="shared" si="25"/>
        <v>11810.347211088208</v>
      </c>
      <c r="P21" s="1">
        <f t="shared" si="4"/>
        <v>2325.5428718674484</v>
      </c>
      <c r="Q21" s="1">
        <f t="shared" si="5"/>
        <v>2.7718031845857549</v>
      </c>
      <c r="R21" s="1">
        <f t="shared" si="30"/>
        <v>2256.7563886124099</v>
      </c>
      <c r="S21" s="1">
        <f t="shared" si="31"/>
        <v>6149.9088123424763</v>
      </c>
      <c r="T21" s="1">
        <f t="shared" si="6"/>
        <v>1417.7563886124099</v>
      </c>
      <c r="U21" s="1">
        <f t="shared" si="7"/>
        <v>1.6898169113377948</v>
      </c>
      <c r="V21" s="14">
        <v>3164.5428700000002</v>
      </c>
      <c r="W21" s="15">
        <v>11810.3472</v>
      </c>
      <c r="X21" s="1">
        <f t="shared" si="8"/>
        <v>2325.5428700000002</v>
      </c>
      <c r="Y21" s="1">
        <f t="shared" si="9"/>
        <v>2.7718031823599527</v>
      </c>
      <c r="Z21" s="14">
        <v>3164.5428700000002</v>
      </c>
      <c r="AA21" s="15">
        <v>11810.3472</v>
      </c>
      <c r="AB21" s="1">
        <f t="shared" si="10"/>
        <v>2325.5428700000002</v>
      </c>
      <c r="AC21" s="1">
        <f t="shared" si="11"/>
        <v>2.7718031823599527</v>
      </c>
      <c r="AD21" s="1">
        <f t="shared" si="12"/>
        <v>1216.662946864056</v>
      </c>
      <c r="AE21" s="1">
        <f t="shared" si="26"/>
        <v>1758.0749510080709</v>
      </c>
      <c r="AF21" s="1">
        <f t="shared" si="13"/>
        <v>377.66294686405604</v>
      </c>
      <c r="AG21" s="1">
        <f t="shared" si="14"/>
        <v>0.45013462081532307</v>
      </c>
      <c r="AH21" s="1">
        <f t="shared" si="15"/>
        <v>1056.8126074296238</v>
      </c>
      <c r="AI21" s="1">
        <f t="shared" si="27"/>
        <v>1326.0966180785015</v>
      </c>
      <c r="AJ21" s="1">
        <f t="shared" si="16"/>
        <v>217.81260742962377</v>
      </c>
      <c r="AK21" s="1">
        <f t="shared" si="17"/>
        <v>0.25960978239526072</v>
      </c>
      <c r="AL21" s="1">
        <f t="shared" si="18"/>
        <v>933.81538305135712</v>
      </c>
      <c r="AM21" s="1">
        <f t="shared" si="28"/>
        <v>1036.7233891100209</v>
      </c>
      <c r="AN21" s="1">
        <f t="shared" si="19"/>
        <v>94.815383051357117</v>
      </c>
      <c r="AO21" s="1">
        <f t="shared" si="20"/>
        <v>0.1130099917179465</v>
      </c>
      <c r="AP21" s="1">
        <f t="shared" si="21"/>
        <v>835.68311246025746</v>
      </c>
      <c r="AQ21" s="1">
        <f t="shared" si="29"/>
        <v>831.67722622525309</v>
      </c>
      <c r="AR21" s="1">
        <f t="shared" si="22"/>
        <v>3.3168875397425381</v>
      </c>
      <c r="AS21" s="1">
        <f t="shared" si="23"/>
        <v>3.9533820497527272E-3</v>
      </c>
    </row>
    <row r="22" spans="1:45">
      <c r="A22" s="1" t="s">
        <v>22</v>
      </c>
      <c r="B22" s="1">
        <v>745</v>
      </c>
      <c r="C22" s="1">
        <v>21</v>
      </c>
      <c r="D22" s="2"/>
      <c r="E22" s="2"/>
      <c r="H22" s="1" t="s">
        <v>16</v>
      </c>
      <c r="I22" s="1">
        <v>810</v>
      </c>
      <c r="J22" s="1">
        <f t="shared" si="24"/>
        <v>5243.1517201572879</v>
      </c>
      <c r="K22" s="1">
        <f t="shared" si="0"/>
        <v>28256.015038472902</v>
      </c>
      <c r="L22" s="1">
        <f t="shared" si="1"/>
        <v>4433.1517201572879</v>
      </c>
      <c r="M22" s="1">
        <f t="shared" si="2"/>
        <v>5.4730268150089971</v>
      </c>
      <c r="N22" s="1">
        <f t="shared" si="3"/>
        <v>3260.6342974939589</v>
      </c>
      <c r="O22" s="1">
        <f t="shared" si="25"/>
        <v>12382.84863661513</v>
      </c>
      <c r="P22" s="1">
        <f t="shared" si="4"/>
        <v>2450.6342974939589</v>
      </c>
      <c r="Q22" s="1">
        <f t="shared" si="5"/>
        <v>3.0254744413505668</v>
      </c>
      <c r="R22" s="1">
        <f t="shared" si="30"/>
        <v>2308.7294720286868</v>
      </c>
      <c r="S22" s="1">
        <f t="shared" si="31"/>
        <v>6382.7926934655516</v>
      </c>
      <c r="T22" s="1">
        <f t="shared" si="6"/>
        <v>1498.7294720286868</v>
      </c>
      <c r="U22" s="1">
        <f t="shared" si="7"/>
        <v>1.850283298800848</v>
      </c>
      <c r="V22" s="14">
        <v>3260.6343000000002</v>
      </c>
      <c r="W22" s="15">
        <v>12382.848599999999</v>
      </c>
      <c r="X22" s="1">
        <f t="shared" si="8"/>
        <v>2450.6343000000002</v>
      </c>
      <c r="Y22" s="1">
        <f t="shared" si="9"/>
        <v>3.0254744444444448</v>
      </c>
      <c r="Z22" s="14">
        <v>3260.6343000000002</v>
      </c>
      <c r="AA22" s="15">
        <v>12382.848599999999</v>
      </c>
      <c r="AB22" s="1">
        <f t="shared" si="10"/>
        <v>2450.6343000000002</v>
      </c>
      <c r="AC22" s="1">
        <f t="shared" si="11"/>
        <v>3.0254744444444448</v>
      </c>
      <c r="AD22" s="1">
        <f t="shared" si="12"/>
        <v>1215.6651787456224</v>
      </c>
      <c r="AE22" s="1">
        <f t="shared" si="26"/>
        <v>1797.3286412742887</v>
      </c>
      <c r="AF22" s="1">
        <f t="shared" si="13"/>
        <v>405.66517874562237</v>
      </c>
      <c r="AG22" s="1">
        <f t="shared" si="14"/>
        <v>0.50082120832792887</v>
      </c>
      <c r="AH22" s="1">
        <f t="shared" si="15"/>
        <v>1046.043782228887</v>
      </c>
      <c r="AI22" s="1">
        <f t="shared" si="27"/>
        <v>1339.2683894295487</v>
      </c>
      <c r="AJ22" s="1">
        <f t="shared" si="16"/>
        <v>236.04378222888704</v>
      </c>
      <c r="AK22" s="1">
        <f t="shared" si="17"/>
        <v>0.29141207682578646</v>
      </c>
      <c r="AL22" s="1">
        <f t="shared" si="18"/>
        <v>915.76307661027147</v>
      </c>
      <c r="AM22" s="1">
        <f t="shared" si="28"/>
        <v>1031.5314467712485</v>
      </c>
      <c r="AN22" s="1">
        <f t="shared" si="19"/>
        <v>105.76307661027147</v>
      </c>
      <c r="AO22" s="1">
        <f t="shared" si="20"/>
        <v>0.13057169951885367</v>
      </c>
      <c r="AP22" s="1">
        <f t="shared" si="21"/>
        <v>812.56831124602581</v>
      </c>
      <c r="AQ22" s="1">
        <f t="shared" si="29"/>
        <v>814.47920274394858</v>
      </c>
      <c r="AR22" s="1">
        <f t="shared" si="22"/>
        <v>2.5683112460258144</v>
      </c>
      <c r="AS22" s="1">
        <f t="shared" si="23"/>
        <v>3.1707546247232276E-3</v>
      </c>
    </row>
    <row r="23" spans="1:45">
      <c r="A23" s="1" t="s">
        <v>23</v>
      </c>
      <c r="B23" s="1">
        <v>803</v>
      </c>
      <c r="C23" s="1">
        <v>22</v>
      </c>
      <c r="D23" s="2"/>
      <c r="E23" s="2"/>
      <c r="H23" s="1" t="s">
        <v>17</v>
      </c>
      <c r="I23" s="1">
        <v>789</v>
      </c>
      <c r="J23" s="1">
        <f t="shared" si="24"/>
        <v>5428.9365481415598</v>
      </c>
      <c r="K23" s="1">
        <f t="shared" si="0"/>
        <v>30316.456427953017</v>
      </c>
      <c r="L23" s="1">
        <f t="shared" si="1"/>
        <v>4639.9365481415598</v>
      </c>
      <c r="M23" s="1">
        <f t="shared" si="2"/>
        <v>5.880781429837211</v>
      </c>
      <c r="N23" s="1">
        <f t="shared" si="3"/>
        <v>3318.6074379951674</v>
      </c>
      <c r="O23" s="1">
        <f t="shared" si="25"/>
        <v>12893.025603487757</v>
      </c>
      <c r="P23" s="1">
        <f t="shared" si="4"/>
        <v>2529.6074379951674</v>
      </c>
      <c r="Q23" s="1">
        <f t="shared" si="5"/>
        <v>3.2060930773069294</v>
      </c>
      <c r="R23" s="1">
        <f t="shared" si="30"/>
        <v>2326.2106304200806</v>
      </c>
      <c r="S23" s="1">
        <f t="shared" si="31"/>
        <v>6561.5444528039588</v>
      </c>
      <c r="T23" s="1">
        <f t="shared" si="6"/>
        <v>1537.2106304200806</v>
      </c>
      <c r="U23" s="1">
        <f t="shared" si="7"/>
        <v>1.9483024466667689</v>
      </c>
      <c r="V23" s="14">
        <v>3318.6074400000002</v>
      </c>
      <c r="W23" s="15">
        <v>12893.025600000001</v>
      </c>
      <c r="X23" s="1">
        <f t="shared" si="8"/>
        <v>2529.6074400000002</v>
      </c>
      <c r="Y23" s="1">
        <f t="shared" si="9"/>
        <v>3.2060930798479088</v>
      </c>
      <c r="Z23" s="14">
        <v>3318.6074400000002</v>
      </c>
      <c r="AA23" s="15">
        <v>12893.025600000001</v>
      </c>
      <c r="AB23" s="1">
        <f t="shared" si="10"/>
        <v>2529.6074400000002</v>
      </c>
      <c r="AC23" s="1">
        <f t="shared" si="11"/>
        <v>3.2060930798479088</v>
      </c>
      <c r="AD23" s="1">
        <f t="shared" si="12"/>
        <v>1196.3660714982489</v>
      </c>
      <c r="AE23" s="1">
        <f t="shared" si="26"/>
        <v>1795.6609208581394</v>
      </c>
      <c r="AF23" s="1">
        <f t="shared" si="13"/>
        <v>407.36607149824886</v>
      </c>
      <c r="AG23" s="1">
        <f t="shared" si="14"/>
        <v>0.51630680798257145</v>
      </c>
      <c r="AH23" s="1">
        <f t="shared" si="15"/>
        <v>1023.9131346686661</v>
      </c>
      <c r="AI23" s="1">
        <f t="shared" si="27"/>
        <v>1323.302338030664</v>
      </c>
      <c r="AJ23" s="1">
        <f t="shared" si="16"/>
        <v>234.91313466866609</v>
      </c>
      <c r="AK23" s="1">
        <f t="shared" si="17"/>
        <v>0.29773527841402547</v>
      </c>
      <c r="AL23" s="1">
        <f t="shared" si="18"/>
        <v>893.25261532205434</v>
      </c>
      <c r="AM23" s="1">
        <f t="shared" si="28"/>
        <v>1010.2336431440986</v>
      </c>
      <c r="AN23" s="1">
        <f t="shared" si="19"/>
        <v>104.25261532205434</v>
      </c>
      <c r="AO23" s="1">
        <f t="shared" si="20"/>
        <v>0.13213259229664681</v>
      </c>
      <c r="AP23" s="1">
        <f t="shared" si="21"/>
        <v>791.35683112460265</v>
      </c>
      <c r="AQ23" s="1">
        <f t="shared" si="29"/>
        <v>793.66906828653725</v>
      </c>
      <c r="AR23" s="1">
        <f t="shared" si="22"/>
        <v>2.3568311246026497</v>
      </c>
      <c r="AS23" s="1">
        <f t="shared" si="23"/>
        <v>2.9871116915115964E-3</v>
      </c>
    </row>
    <row r="24" spans="1:45">
      <c r="A24" s="1" t="s">
        <v>24</v>
      </c>
      <c r="B24" s="1">
        <v>780</v>
      </c>
      <c r="C24" s="1">
        <v>23</v>
      </c>
      <c r="D24" s="2"/>
      <c r="E24" s="2"/>
      <c r="H24" s="1" t="s">
        <v>18</v>
      </c>
      <c r="I24" s="1">
        <v>760</v>
      </c>
      <c r="J24" s="1">
        <f t="shared" si="24"/>
        <v>5570.0428933274043</v>
      </c>
      <c r="K24" s="1">
        <f t="shared" si="0"/>
        <v>32297.849389152379</v>
      </c>
      <c r="L24" s="1">
        <f t="shared" si="1"/>
        <v>4810.0428933274043</v>
      </c>
      <c r="M24" s="1">
        <f t="shared" si="2"/>
        <v>6.3290038070097427</v>
      </c>
      <c r="N24" s="1">
        <f t="shared" si="3"/>
        <v>3338.8859503961339</v>
      </c>
      <c r="O24" s="1">
        <f t="shared" si="25"/>
        <v>13319.417838146728</v>
      </c>
      <c r="P24" s="1">
        <f t="shared" si="4"/>
        <v>2578.8859503961339</v>
      </c>
      <c r="Q24" s="1">
        <f t="shared" si="5"/>
        <v>3.393270987363334</v>
      </c>
      <c r="R24" s="1">
        <f t="shared" si="30"/>
        <v>2312.3474412940564</v>
      </c>
      <c r="S24" s="1">
        <f t="shared" si="31"/>
        <v>6674.1938141274213</v>
      </c>
      <c r="T24" s="1">
        <f t="shared" si="6"/>
        <v>1552.3474412940564</v>
      </c>
      <c r="U24" s="1">
        <f t="shared" si="7"/>
        <v>2.0425624227553372</v>
      </c>
      <c r="V24" s="14">
        <v>3338.8859499999999</v>
      </c>
      <c r="W24" s="15">
        <v>13319.417799999999</v>
      </c>
      <c r="X24" s="1">
        <f t="shared" si="8"/>
        <v>2578.8859499999999</v>
      </c>
      <c r="Y24" s="1">
        <f t="shared" si="9"/>
        <v>3.3932709868421052</v>
      </c>
      <c r="Z24" s="14">
        <v>3338.8859499999999</v>
      </c>
      <c r="AA24" s="15">
        <v>13319.417799999999</v>
      </c>
      <c r="AB24" s="1">
        <f t="shared" si="10"/>
        <v>2578.8859499999999</v>
      </c>
      <c r="AC24" s="1">
        <f t="shared" si="11"/>
        <v>3.3932709868421052</v>
      </c>
      <c r="AD24" s="1">
        <f t="shared" si="12"/>
        <v>1162.5464285992996</v>
      </c>
      <c r="AE24" s="1">
        <f t="shared" si="26"/>
        <v>1764.5561540826257</v>
      </c>
      <c r="AF24" s="1">
        <f t="shared" si="13"/>
        <v>402.54642859929959</v>
      </c>
      <c r="AG24" s="1">
        <f t="shared" si="14"/>
        <v>0.52966635342013102</v>
      </c>
      <c r="AH24" s="1">
        <f t="shared" si="15"/>
        <v>991.1739404005998</v>
      </c>
      <c r="AI24" s="1">
        <f t="shared" si="27"/>
        <v>1289.047247769739</v>
      </c>
      <c r="AJ24" s="1">
        <f t="shared" si="16"/>
        <v>231.1739404005998</v>
      </c>
      <c r="AK24" s="1">
        <f t="shared" si="17"/>
        <v>0.30417623736921029</v>
      </c>
      <c r="AL24" s="1">
        <f t="shared" si="18"/>
        <v>862.65052306441089</v>
      </c>
      <c r="AM24" s="1">
        <f t="shared" si="28"/>
        <v>978.43219938678953</v>
      </c>
      <c r="AN24" s="1">
        <f t="shared" si="19"/>
        <v>102.65052306441089</v>
      </c>
      <c r="AO24" s="1">
        <f t="shared" si="20"/>
        <v>0.13506647771633012</v>
      </c>
      <c r="AP24" s="1">
        <f t="shared" si="21"/>
        <v>763.13568311246024</v>
      </c>
      <c r="AQ24" s="1">
        <f t="shared" si="29"/>
        <v>766.18902162986797</v>
      </c>
      <c r="AR24" s="1">
        <f t="shared" si="22"/>
        <v>3.1356831124602422</v>
      </c>
      <c r="AS24" s="1">
        <f t="shared" si="23"/>
        <v>4.125898832184529E-3</v>
      </c>
    </row>
    <row r="25" spans="1:45">
      <c r="A25" s="1" t="s">
        <v>25</v>
      </c>
      <c r="B25" s="1">
        <v>761</v>
      </c>
      <c r="C25" s="1">
        <v>24</v>
      </c>
      <c r="D25" s="2"/>
      <c r="E25" s="2"/>
      <c r="H25" s="1" t="s">
        <v>19</v>
      </c>
      <c r="I25" s="1">
        <v>724</v>
      </c>
      <c r="J25" s="1">
        <f t="shared" si="24"/>
        <v>5664.6386039946647</v>
      </c>
      <c r="K25" s="1">
        <f t="shared" si="0"/>
        <v>34166.239193832342</v>
      </c>
      <c r="L25" s="1">
        <f t="shared" si="1"/>
        <v>4940.6386039946647</v>
      </c>
      <c r="M25" s="1">
        <f t="shared" si="2"/>
        <v>6.8240864696058905</v>
      </c>
      <c r="N25" s="1">
        <f t="shared" si="3"/>
        <v>3322.708760316907</v>
      </c>
      <c r="O25" s="1">
        <f t="shared" si="25"/>
        <v>13645.972154802599</v>
      </c>
      <c r="P25" s="1">
        <f t="shared" si="4"/>
        <v>2598.708760316907</v>
      </c>
      <c r="Q25" s="1">
        <f t="shared" si="5"/>
        <v>3.5893767407692088</v>
      </c>
      <c r="R25" s="1">
        <f t="shared" si="30"/>
        <v>2270.2432089058393</v>
      </c>
      <c r="S25" s="1">
        <f t="shared" si="31"/>
        <v>6715.1545579044496</v>
      </c>
      <c r="T25" s="1">
        <f t="shared" si="6"/>
        <v>1546.2432089058393</v>
      </c>
      <c r="U25" s="1">
        <f t="shared" si="7"/>
        <v>2.1356950399251926</v>
      </c>
      <c r="V25" s="14">
        <v>3322.70876</v>
      </c>
      <c r="W25" s="15">
        <v>13645.9722</v>
      </c>
      <c r="X25" s="1">
        <f t="shared" si="8"/>
        <v>2598.70876</v>
      </c>
      <c r="Y25" s="1">
        <f t="shared" si="9"/>
        <v>3.5893767403314918</v>
      </c>
      <c r="Z25" s="14">
        <v>3322.70876</v>
      </c>
      <c r="AA25" s="15">
        <v>13645.9722</v>
      </c>
      <c r="AB25" s="1">
        <f t="shared" si="10"/>
        <v>2598.70876</v>
      </c>
      <c r="AC25" s="1">
        <f t="shared" si="11"/>
        <v>3.5893767403314918</v>
      </c>
      <c r="AD25" s="1">
        <f t="shared" si="12"/>
        <v>1116.6185714397197</v>
      </c>
      <c r="AE25" s="1">
        <f t="shared" si="26"/>
        <v>1710.7791759287982</v>
      </c>
      <c r="AF25" s="1">
        <f t="shared" si="13"/>
        <v>392.61857143971974</v>
      </c>
      <c r="AG25" s="1">
        <f t="shared" si="14"/>
        <v>0.54229084452999965</v>
      </c>
      <c r="AH25" s="1">
        <f t="shared" si="15"/>
        <v>948.95218212017994</v>
      </c>
      <c r="AI25" s="1">
        <f t="shared" si="27"/>
        <v>1240.7711382390837</v>
      </c>
      <c r="AJ25" s="1">
        <f t="shared" si="16"/>
        <v>224.95218212017994</v>
      </c>
      <c r="AK25" s="1">
        <f t="shared" si="17"/>
        <v>0.31070743386765187</v>
      </c>
      <c r="AL25" s="1">
        <f t="shared" si="18"/>
        <v>824.13010461288218</v>
      </c>
      <c r="AM25" s="1">
        <f t="shared" si="28"/>
        <v>937.40353402895187</v>
      </c>
      <c r="AN25" s="1">
        <f t="shared" si="19"/>
        <v>100.13010461288218</v>
      </c>
      <c r="AO25" s="1">
        <f t="shared" si="20"/>
        <v>0.13830124946530686</v>
      </c>
      <c r="AP25" s="1">
        <f t="shared" si="21"/>
        <v>727.91356831124608</v>
      </c>
      <c r="AQ25" s="1">
        <f t="shared" si="29"/>
        <v>731.74111364310829</v>
      </c>
      <c r="AR25" s="1">
        <f t="shared" si="22"/>
        <v>3.9135683112460811</v>
      </c>
      <c r="AS25" s="1">
        <f t="shared" si="23"/>
        <v>5.4054810928813278E-3</v>
      </c>
    </row>
    <row r="26" spans="1:45">
      <c r="A26" s="1" t="s">
        <v>26</v>
      </c>
      <c r="B26" s="1">
        <v>857</v>
      </c>
      <c r="C26" s="1">
        <v>25</v>
      </c>
      <c r="D26" s="2"/>
      <c r="E26" s="2"/>
      <c r="H26" s="1" t="s">
        <v>20</v>
      </c>
      <c r="I26" s="1">
        <v>704</v>
      </c>
      <c r="J26" s="1">
        <f t="shared" si="24"/>
        <v>5731.7747435951987</v>
      </c>
      <c r="K26" s="1">
        <f t="shared" si="0"/>
        <v>35908.212543684785</v>
      </c>
      <c r="L26" s="1">
        <f t="shared" si="1"/>
        <v>5027.7747435951987</v>
      </c>
      <c r="M26" s="1">
        <f t="shared" si="2"/>
        <v>7.1417254880613621</v>
      </c>
      <c r="N26" s="1">
        <f t="shared" si="3"/>
        <v>3291.7670082535255</v>
      </c>
      <c r="O26" s="1">
        <f t="shared" si="25"/>
        <v>13879.368031270253</v>
      </c>
      <c r="P26" s="1">
        <f t="shared" si="4"/>
        <v>2587.7670082535255</v>
      </c>
      <c r="Q26" s="1">
        <f t="shared" si="5"/>
        <v>3.6758054094510304</v>
      </c>
      <c r="R26" s="1">
        <f t="shared" si="30"/>
        <v>2222.7702462340876</v>
      </c>
      <c r="S26" s="1">
        <f t="shared" si="31"/>
        <v>6701.1014121437938</v>
      </c>
      <c r="T26" s="1">
        <f t="shared" si="6"/>
        <v>1518.7702462340876</v>
      </c>
      <c r="U26" s="1">
        <f t="shared" si="7"/>
        <v>2.1573440997643289</v>
      </c>
      <c r="V26" s="14">
        <v>3291.76701</v>
      </c>
      <c r="W26" s="15">
        <v>13879.368</v>
      </c>
      <c r="X26" s="1">
        <f t="shared" si="8"/>
        <v>2587.76701</v>
      </c>
      <c r="Y26" s="1">
        <f t="shared" si="9"/>
        <v>3.6758054119318184</v>
      </c>
      <c r="Z26" s="14">
        <v>3291.76701</v>
      </c>
      <c r="AA26" s="15">
        <v>13879.368</v>
      </c>
      <c r="AB26" s="1">
        <f t="shared" si="10"/>
        <v>2587.76701</v>
      </c>
      <c r="AC26" s="1">
        <f t="shared" si="11"/>
        <v>3.6758054119318184</v>
      </c>
      <c r="AD26" s="1">
        <f t="shared" si="12"/>
        <v>1080.2474285758881</v>
      </c>
      <c r="AE26" s="1">
        <f t="shared" si="26"/>
        <v>1656.5343560898186</v>
      </c>
      <c r="AF26" s="1">
        <f t="shared" si="13"/>
        <v>376.24742857588808</v>
      </c>
      <c r="AG26" s="1">
        <f t="shared" si="14"/>
        <v>0.53444237013620466</v>
      </c>
      <c r="AH26" s="1">
        <f t="shared" si="15"/>
        <v>918.28565463605401</v>
      </c>
      <c r="AI26" s="1">
        <f t="shared" si="27"/>
        <v>1198.6884306441736</v>
      </c>
      <c r="AJ26" s="1">
        <f t="shared" si="16"/>
        <v>214.28565463605401</v>
      </c>
      <c r="AK26" s="1">
        <f t="shared" si="17"/>
        <v>0.30438303215348578</v>
      </c>
      <c r="AL26" s="1">
        <f t="shared" si="18"/>
        <v>798.42602092257653</v>
      </c>
      <c r="AM26" s="1">
        <f t="shared" si="28"/>
        <v>906.06412563610934</v>
      </c>
      <c r="AN26" s="1">
        <f t="shared" si="19"/>
        <v>94.426020922576527</v>
      </c>
      <c r="AO26" s="1">
        <f t="shared" si="20"/>
        <v>0.13412787062865983</v>
      </c>
      <c r="AP26" s="1">
        <f t="shared" si="21"/>
        <v>706.39135683112465</v>
      </c>
      <c r="AQ26" s="1">
        <f t="shared" si="29"/>
        <v>708.92633251232303</v>
      </c>
      <c r="AR26" s="1">
        <f t="shared" si="22"/>
        <v>2.3913568311246536</v>
      </c>
      <c r="AS26" s="1">
        <f t="shared" si="23"/>
        <v>3.3968136805747921E-3</v>
      </c>
    </row>
    <row r="27" spans="1:45">
      <c r="A27" s="1" t="s">
        <v>27</v>
      </c>
      <c r="B27" s="1">
        <v>907</v>
      </c>
      <c r="C27" s="1">
        <v>26</v>
      </c>
      <c r="D27" s="2"/>
      <c r="E27" s="2"/>
      <c r="H27" s="1" t="s">
        <v>21</v>
      </c>
      <c r="I27" s="1">
        <v>691</v>
      </c>
      <c r="J27" s="1">
        <f t="shared" si="24"/>
        <v>5780.4972692356787</v>
      </c>
      <c r="K27" s="1">
        <f t="shared" si="0"/>
        <v>37519.838831628418</v>
      </c>
      <c r="L27" s="1">
        <f t="shared" si="1"/>
        <v>5089.4972692356787</v>
      </c>
      <c r="M27" s="1">
        <f t="shared" si="2"/>
        <v>7.3654084938287676</v>
      </c>
      <c r="N27" s="1">
        <f t="shared" si="3"/>
        <v>3255.3136066028205</v>
      </c>
      <c r="O27" s="1">
        <f t="shared" si="25"/>
        <v>14033.276670958741</v>
      </c>
      <c r="P27" s="1">
        <f t="shared" si="4"/>
        <v>2564.3136066028205</v>
      </c>
      <c r="Q27" s="1">
        <f t="shared" si="5"/>
        <v>3.7110182439982933</v>
      </c>
      <c r="R27" s="1">
        <f t="shared" si="30"/>
        <v>2177.8391723638611</v>
      </c>
      <c r="S27" s="1">
        <f t="shared" si="31"/>
        <v>6650.8262436281302</v>
      </c>
      <c r="T27" s="1">
        <f t="shared" si="6"/>
        <v>1486.8391723638611</v>
      </c>
      <c r="U27" s="1">
        <f t="shared" si="7"/>
        <v>2.1517209440866294</v>
      </c>
      <c r="V27" s="14">
        <v>3255.3136100000002</v>
      </c>
      <c r="W27" s="15">
        <v>14033.2767</v>
      </c>
      <c r="X27" s="1">
        <f t="shared" si="8"/>
        <v>2564.3136100000002</v>
      </c>
      <c r="Y27" s="1">
        <f t="shared" si="9"/>
        <v>3.7110182489146166</v>
      </c>
      <c r="Z27" s="14">
        <v>3255.3136100000002</v>
      </c>
      <c r="AA27" s="15">
        <v>14033.2767</v>
      </c>
      <c r="AB27" s="1">
        <f t="shared" si="10"/>
        <v>2564.3136100000002</v>
      </c>
      <c r="AC27" s="1">
        <f t="shared" si="11"/>
        <v>3.7110182489146166</v>
      </c>
      <c r="AD27" s="1">
        <f t="shared" si="12"/>
        <v>1053.9989714303551</v>
      </c>
      <c r="AE27" s="1">
        <f t="shared" si="26"/>
        <v>1611.2128167232472</v>
      </c>
      <c r="AF27" s="1">
        <f t="shared" si="13"/>
        <v>362.99897143035514</v>
      </c>
      <c r="AG27" s="1">
        <f t="shared" si="14"/>
        <v>0.52532412652728677</v>
      </c>
      <c r="AH27" s="1">
        <f t="shared" si="15"/>
        <v>897.38569639081618</v>
      </c>
      <c r="AI27" s="1">
        <f t="shared" si="27"/>
        <v>1167.2536559449868</v>
      </c>
      <c r="AJ27" s="1">
        <f t="shared" si="16"/>
        <v>206.38569639081618</v>
      </c>
      <c r="AK27" s="1">
        <f t="shared" si="17"/>
        <v>0.29867683992882227</v>
      </c>
      <c r="AL27" s="1">
        <f t="shared" si="18"/>
        <v>781.58520418451531</v>
      </c>
      <c r="AM27" s="1">
        <f t="shared" si="28"/>
        <v>884.63950889328567</v>
      </c>
      <c r="AN27" s="1">
        <f t="shared" si="19"/>
        <v>90.585204184515305</v>
      </c>
      <c r="AO27" s="1">
        <f t="shared" si="20"/>
        <v>0.13109291488352431</v>
      </c>
      <c r="AP27" s="1">
        <f t="shared" si="21"/>
        <v>692.53913568311248</v>
      </c>
      <c r="AQ27" s="1">
        <f t="shared" si="29"/>
        <v>694.17785536603355</v>
      </c>
      <c r="AR27" s="1">
        <f t="shared" si="22"/>
        <v>1.5391356831124767</v>
      </c>
      <c r="AS27" s="1">
        <f t="shared" si="23"/>
        <v>2.2274033040701547E-3</v>
      </c>
    </row>
    <row r="28" spans="1:45">
      <c r="A28" s="1" t="s">
        <v>28</v>
      </c>
      <c r="B28" s="1">
        <v>873</v>
      </c>
      <c r="C28" s="1">
        <v>27</v>
      </c>
      <c r="D28" s="2"/>
      <c r="E28" s="2"/>
      <c r="H28" s="1" t="s">
        <v>22</v>
      </c>
      <c r="I28" s="1">
        <v>745</v>
      </c>
      <c r="J28" s="1">
        <f t="shared" si="24"/>
        <v>5872.9475423121112</v>
      </c>
      <c r="K28" s="1">
        <f t="shared" si="0"/>
        <v>39053.507736546475</v>
      </c>
      <c r="L28" s="1">
        <f t="shared" si="1"/>
        <v>5127.9475423121112</v>
      </c>
      <c r="M28" s="1">
        <f t="shared" si="2"/>
        <v>6.8831510635061894</v>
      </c>
      <c r="N28" s="1">
        <f t="shared" si="3"/>
        <v>3274.7508852822566</v>
      </c>
      <c r="O28" s="1">
        <f t="shared" si="25"/>
        <v>14173.897133521024</v>
      </c>
      <c r="P28" s="1">
        <f t="shared" si="4"/>
        <v>2529.7508852822566</v>
      </c>
      <c r="Q28" s="1">
        <f t="shared" si="5"/>
        <v>3.3956387721909485</v>
      </c>
      <c r="R28" s="1">
        <f t="shared" si="30"/>
        <v>2194.9874206547029</v>
      </c>
      <c r="S28" s="1">
        <f t="shared" si="31"/>
        <v>6631.0670491289238</v>
      </c>
      <c r="T28" s="1">
        <f t="shared" si="6"/>
        <v>1449.9874206547029</v>
      </c>
      <c r="U28" s="1">
        <f t="shared" si="7"/>
        <v>1.9462918398049702</v>
      </c>
      <c r="V28" s="14">
        <v>3274.7508899999998</v>
      </c>
      <c r="W28" s="15">
        <v>14173.8971</v>
      </c>
      <c r="X28" s="1">
        <f t="shared" si="8"/>
        <v>2529.7508899999998</v>
      </c>
      <c r="Y28" s="1">
        <f t="shared" si="9"/>
        <v>3.3956387785234896</v>
      </c>
      <c r="Z28" s="14">
        <v>3274.7508899999998</v>
      </c>
      <c r="AA28" s="15">
        <v>14173.8971</v>
      </c>
      <c r="AB28" s="1">
        <f t="shared" si="10"/>
        <v>2529.7508899999998</v>
      </c>
      <c r="AC28" s="1">
        <f t="shared" si="11"/>
        <v>3.3956387785234896</v>
      </c>
      <c r="AD28" s="1">
        <f t="shared" si="12"/>
        <v>1092.099588572142</v>
      </c>
      <c r="AE28" s="1">
        <f t="shared" si="26"/>
        <v>1627.3747564042269</v>
      </c>
      <c r="AF28" s="1">
        <f t="shared" si="13"/>
        <v>347.09958857214201</v>
      </c>
      <c r="AG28" s="1">
        <f t="shared" si="14"/>
        <v>0.465905488016298</v>
      </c>
      <c r="AH28" s="1">
        <f t="shared" si="15"/>
        <v>939.71570891724491</v>
      </c>
      <c r="AI28" s="1">
        <f t="shared" si="27"/>
        <v>1195.9202348090164</v>
      </c>
      <c r="AJ28" s="1">
        <f t="shared" si="16"/>
        <v>194.71570891724491</v>
      </c>
      <c r="AK28" s="1">
        <f t="shared" si="17"/>
        <v>0.26136336767415425</v>
      </c>
      <c r="AL28" s="1">
        <f t="shared" si="18"/>
        <v>826.81704083690306</v>
      </c>
      <c r="AM28" s="1">
        <f t="shared" si="28"/>
        <v>921.06323853186996</v>
      </c>
      <c r="AN28" s="1">
        <f t="shared" si="19"/>
        <v>81.817040836903061</v>
      </c>
      <c r="AO28" s="1">
        <f t="shared" si="20"/>
        <v>0.1098215313247021</v>
      </c>
      <c r="AP28" s="1">
        <f t="shared" si="21"/>
        <v>739.75391356831119</v>
      </c>
      <c r="AQ28" s="1">
        <f t="shared" si="29"/>
        <v>735.19630774808343</v>
      </c>
      <c r="AR28" s="1">
        <f t="shared" si="22"/>
        <v>5.2460864316888092</v>
      </c>
      <c r="AS28" s="1">
        <f t="shared" si="23"/>
        <v>7.0417267539447104E-3</v>
      </c>
    </row>
    <row r="29" spans="1:45">
      <c r="A29" s="1" t="s">
        <v>29</v>
      </c>
      <c r="B29" s="1">
        <v>910</v>
      </c>
      <c r="C29" s="1">
        <v>28</v>
      </c>
      <c r="D29" s="2"/>
      <c r="E29" s="2"/>
      <c r="H29" s="1" t="s">
        <v>23</v>
      </c>
      <c r="I29" s="1">
        <v>803</v>
      </c>
      <c r="J29" s="1">
        <f t="shared" si="24"/>
        <v>6008.3527880808997</v>
      </c>
      <c r="K29" s="1">
        <f t="shared" si="0"/>
        <v>40555.674472164639</v>
      </c>
      <c r="L29" s="1">
        <f t="shared" si="1"/>
        <v>5205.3527880808997</v>
      </c>
      <c r="M29" s="1">
        <f t="shared" si="2"/>
        <v>6.4823820524046072</v>
      </c>
      <c r="N29" s="1">
        <f t="shared" si="3"/>
        <v>3342.5007082258053</v>
      </c>
      <c r="O29" s="1">
        <f t="shared" si="25"/>
        <v>14347.368344220045</v>
      </c>
      <c r="P29" s="1">
        <f t="shared" si="4"/>
        <v>2539.5007082258053</v>
      </c>
      <c r="Q29" s="1">
        <f t="shared" si="5"/>
        <v>3.1625164486000066</v>
      </c>
      <c r="R29" s="1">
        <f t="shared" si="30"/>
        <v>2259.1911944582916</v>
      </c>
      <c r="S29" s="1">
        <f t="shared" si="31"/>
        <v>6675.0190094027093</v>
      </c>
      <c r="T29" s="1">
        <f t="shared" si="6"/>
        <v>1456.1911944582916</v>
      </c>
      <c r="U29" s="1">
        <f t="shared" si="7"/>
        <v>1.8134385983291303</v>
      </c>
      <c r="V29" s="14">
        <v>3342.5007099999998</v>
      </c>
      <c r="W29" s="15">
        <v>14347.3683</v>
      </c>
      <c r="X29" s="1">
        <f t="shared" si="8"/>
        <v>2539.5007099999998</v>
      </c>
      <c r="Y29" s="1">
        <f t="shared" si="9"/>
        <v>3.1625164508094641</v>
      </c>
      <c r="Z29" s="14">
        <v>3342.5007099999998</v>
      </c>
      <c r="AA29" s="15">
        <v>14347.3683</v>
      </c>
      <c r="AB29" s="1">
        <f t="shared" si="10"/>
        <v>2539.5007099999998</v>
      </c>
      <c r="AC29" s="1">
        <f t="shared" si="11"/>
        <v>3.1625164508094641</v>
      </c>
      <c r="AD29" s="1">
        <f t="shared" si="12"/>
        <v>1159.5398354288568</v>
      </c>
      <c r="AE29" s="1">
        <f t="shared" si="26"/>
        <v>1694.5357544476619</v>
      </c>
      <c r="AF29" s="1">
        <f t="shared" si="13"/>
        <v>356.5398354288568</v>
      </c>
      <c r="AG29" s="1">
        <f t="shared" si="14"/>
        <v>0.44400975769471585</v>
      </c>
      <c r="AH29" s="1">
        <f t="shared" si="15"/>
        <v>1004.6147126751735</v>
      </c>
      <c r="AI29" s="1">
        <f t="shared" si="27"/>
        <v>1262.929311850361</v>
      </c>
      <c r="AJ29" s="1">
        <f t="shared" si="16"/>
        <v>201.61471267517345</v>
      </c>
      <c r="AK29" s="1">
        <f t="shared" si="17"/>
        <v>0.25107685264654228</v>
      </c>
      <c r="AL29" s="1">
        <f t="shared" si="18"/>
        <v>888.06340816738066</v>
      </c>
      <c r="AM29" s="1">
        <f t="shared" si="28"/>
        <v>983.46971505701663</v>
      </c>
      <c r="AN29" s="1">
        <f t="shared" si="19"/>
        <v>85.063408167380658</v>
      </c>
      <c r="AO29" s="1">
        <f t="shared" si="20"/>
        <v>0.1059320151524043</v>
      </c>
      <c r="AP29" s="1">
        <f t="shared" si="21"/>
        <v>796.67539135683114</v>
      </c>
      <c r="AQ29" s="1">
        <f t="shared" si="29"/>
        <v>790.52748299595635</v>
      </c>
      <c r="AR29" s="1">
        <f t="shared" si="22"/>
        <v>6.3246086431688582</v>
      </c>
      <c r="AS29" s="1">
        <f t="shared" si="23"/>
        <v>7.8762249603597234E-3</v>
      </c>
    </row>
    <row r="30" spans="1:45">
      <c r="A30" s="1" t="s">
        <v>30</v>
      </c>
      <c r="B30" s="1">
        <v>900</v>
      </c>
      <c r="C30" s="1">
        <v>29</v>
      </c>
      <c r="D30" s="2"/>
      <c r="E30" s="2"/>
      <c r="H30" s="1" t="s">
        <v>24</v>
      </c>
      <c r="I30" s="1">
        <v>780</v>
      </c>
      <c r="J30" s="1">
        <f t="shared" si="24"/>
        <v>6109.5175092728095</v>
      </c>
      <c r="K30" s="1">
        <f t="shared" si="0"/>
        <v>41998.672783293703</v>
      </c>
      <c r="L30" s="1">
        <f t="shared" si="1"/>
        <v>5329.5175092728095</v>
      </c>
      <c r="M30" s="1">
        <f t="shared" si="2"/>
        <v>6.8327147554779613</v>
      </c>
      <c r="N30" s="1">
        <f t="shared" si="3"/>
        <v>3376.0005665806443</v>
      </c>
      <c r="O30" s="1">
        <f t="shared" si="25"/>
        <v>14516.295185298617</v>
      </c>
      <c r="P30" s="1">
        <f t="shared" si="4"/>
        <v>2596.0005665806443</v>
      </c>
      <c r="Q30" s="1">
        <f t="shared" si="5"/>
        <v>3.3282058545905695</v>
      </c>
      <c r="R30" s="1">
        <f t="shared" si="30"/>
        <v>2283.4338361208038</v>
      </c>
      <c r="S30" s="1">
        <f t="shared" si="31"/>
        <v>6727.6037590906199</v>
      </c>
      <c r="T30" s="1">
        <f t="shared" si="6"/>
        <v>1503.4338361208038</v>
      </c>
      <c r="U30" s="1">
        <f t="shared" si="7"/>
        <v>1.9274792770779536</v>
      </c>
      <c r="V30" s="14">
        <v>3376.0005700000002</v>
      </c>
      <c r="W30" s="15">
        <v>14516.2952</v>
      </c>
      <c r="X30" s="1">
        <f t="shared" si="8"/>
        <v>2596.0005700000002</v>
      </c>
      <c r="Y30" s="1">
        <f t="shared" si="9"/>
        <v>3.3282058589743593</v>
      </c>
      <c r="Z30" s="14">
        <v>3376.0005700000002</v>
      </c>
      <c r="AA30" s="15">
        <v>14516.2952</v>
      </c>
      <c r="AB30" s="1">
        <f t="shared" si="10"/>
        <v>2596.0005700000002</v>
      </c>
      <c r="AC30" s="1">
        <f t="shared" si="11"/>
        <v>3.3282058589743593</v>
      </c>
      <c r="AD30" s="1">
        <f t="shared" si="12"/>
        <v>1165.8159341715427</v>
      </c>
      <c r="AE30" s="1">
        <f t="shared" si="26"/>
        <v>1727.0486425334534</v>
      </c>
      <c r="AF30" s="1">
        <f t="shared" si="13"/>
        <v>385.81593417154272</v>
      </c>
      <c r="AG30" s="1">
        <f t="shared" si="14"/>
        <v>0.49463581304043941</v>
      </c>
      <c r="AH30" s="1">
        <f t="shared" si="15"/>
        <v>1003.384413802552</v>
      </c>
      <c r="AI30" s="1">
        <f t="shared" si="27"/>
        <v>1281.9247659774051</v>
      </c>
      <c r="AJ30" s="1">
        <f t="shared" si="16"/>
        <v>223.38441380255199</v>
      </c>
      <c r="AK30" s="1">
        <f t="shared" si="17"/>
        <v>0.2863902741058359</v>
      </c>
      <c r="AL30" s="1">
        <f t="shared" si="18"/>
        <v>879.61268163347609</v>
      </c>
      <c r="AM30" s="1">
        <f t="shared" si="28"/>
        <v>988.34535648153189</v>
      </c>
      <c r="AN30" s="1">
        <f t="shared" si="19"/>
        <v>99.612681633476086</v>
      </c>
      <c r="AO30" s="1">
        <f t="shared" si="20"/>
        <v>0.12770856619676421</v>
      </c>
      <c r="AP30" s="1">
        <f t="shared" si="21"/>
        <v>781.66753913568311</v>
      </c>
      <c r="AQ30" s="1">
        <f t="shared" si="29"/>
        <v>782.55353352171051</v>
      </c>
      <c r="AR30" s="1">
        <f t="shared" si="22"/>
        <v>1.6675391356831142</v>
      </c>
      <c r="AS30" s="1">
        <f t="shared" si="23"/>
        <v>2.1378706867732234E-3</v>
      </c>
    </row>
    <row r="31" spans="1:45">
      <c r="A31" s="1" t="s">
        <v>31</v>
      </c>
      <c r="B31" s="1">
        <v>880</v>
      </c>
      <c r="C31" s="1">
        <v>30</v>
      </c>
      <c r="D31" s="2"/>
      <c r="E31" s="2"/>
      <c r="H31" s="1" t="s">
        <v>25</v>
      </c>
      <c r="I31" s="1">
        <v>761</v>
      </c>
      <c r="J31" s="1">
        <f t="shared" si="24"/>
        <v>6183.4657583455282</v>
      </c>
      <c r="K31" s="1">
        <f t="shared" si="0"/>
        <v>43363.924687475315</v>
      </c>
      <c r="L31" s="1">
        <f t="shared" si="1"/>
        <v>5422.4657583455282</v>
      </c>
      <c r="M31" s="1">
        <f t="shared" si="2"/>
        <v>7.1254477770637692</v>
      </c>
      <c r="N31" s="1">
        <f t="shared" si="3"/>
        <v>3385.7004532645155</v>
      </c>
      <c r="O31" s="1">
        <f t="shared" si="25"/>
        <v>14660.166556176959</v>
      </c>
      <c r="P31" s="1">
        <f t="shared" si="4"/>
        <v>2624.7004532645155</v>
      </c>
      <c r="Q31" s="1">
        <f t="shared" si="5"/>
        <v>3.4490150502818864</v>
      </c>
      <c r="R31" s="1">
        <f t="shared" si="30"/>
        <v>2283.3036852845626</v>
      </c>
      <c r="S31" s="1">
        <f t="shared" si="31"/>
        <v>6764.2959481195394</v>
      </c>
      <c r="T31" s="1">
        <f t="shared" si="6"/>
        <v>1522.3036852845626</v>
      </c>
      <c r="U31" s="1">
        <f t="shared" si="7"/>
        <v>2.0003990608207132</v>
      </c>
      <c r="V31" s="14">
        <v>3385.7004499999998</v>
      </c>
      <c r="W31" s="15">
        <v>14660.1666</v>
      </c>
      <c r="X31" s="1">
        <f t="shared" si="8"/>
        <v>2624.7004499999998</v>
      </c>
      <c r="Y31" s="1">
        <f t="shared" si="9"/>
        <v>3.4490150459921156</v>
      </c>
      <c r="Z31" s="14">
        <v>3385.7004499999998</v>
      </c>
      <c r="AA31" s="15">
        <v>14660.1666</v>
      </c>
      <c r="AB31" s="1">
        <f t="shared" si="10"/>
        <v>2624.7004499999998</v>
      </c>
      <c r="AC31" s="1">
        <f t="shared" si="11"/>
        <v>3.4490150459921156</v>
      </c>
      <c r="AD31" s="1">
        <f t="shared" si="12"/>
        <v>1151.226373668617</v>
      </c>
      <c r="AE31" s="1">
        <f t="shared" si="26"/>
        <v>1726.9231933151368</v>
      </c>
      <c r="AF31" s="1">
        <f t="shared" si="13"/>
        <v>390.22637366861704</v>
      </c>
      <c r="AG31" s="1">
        <f t="shared" si="14"/>
        <v>0.51278104292853754</v>
      </c>
      <c r="AH31" s="1">
        <f t="shared" si="15"/>
        <v>985.91532414076551</v>
      </c>
      <c r="AI31" s="1">
        <f t="shared" si="27"/>
        <v>1271.9012215199105</v>
      </c>
      <c r="AJ31" s="1">
        <f t="shared" si="16"/>
        <v>224.91532414076551</v>
      </c>
      <c r="AK31" s="1">
        <f t="shared" si="17"/>
        <v>0.29555233132820696</v>
      </c>
      <c r="AL31" s="1">
        <f t="shared" si="18"/>
        <v>860.82253632669517</v>
      </c>
      <c r="AM31" s="1">
        <f t="shared" si="28"/>
        <v>972.40935399033208</v>
      </c>
      <c r="AN31" s="1">
        <f t="shared" si="19"/>
        <v>99.822536326695172</v>
      </c>
      <c r="AO31" s="1">
        <f t="shared" si="20"/>
        <v>0.13117284668422494</v>
      </c>
      <c r="AP31" s="1">
        <f t="shared" si="21"/>
        <v>763.06675391356828</v>
      </c>
      <c r="AQ31" s="1">
        <f t="shared" si="29"/>
        <v>765.01543187438244</v>
      </c>
      <c r="AR31" s="1">
        <f t="shared" si="22"/>
        <v>2.0667539135682773</v>
      </c>
      <c r="AS31" s="1">
        <f t="shared" si="23"/>
        <v>2.7158395710489848E-3</v>
      </c>
    </row>
    <row r="32" spans="1:45">
      <c r="A32" s="1" t="s">
        <v>32</v>
      </c>
      <c r="B32" s="1">
        <v>867</v>
      </c>
      <c r="C32" s="1">
        <v>31</v>
      </c>
      <c r="D32" s="2"/>
      <c r="E32" s="2"/>
      <c r="H32" s="1" t="s">
        <v>26</v>
      </c>
      <c r="I32" s="1">
        <v>857</v>
      </c>
      <c r="J32" s="1">
        <f t="shared" si="24"/>
        <v>6336.4191825109756</v>
      </c>
      <c r="K32" s="1">
        <f t="shared" si="0"/>
        <v>44730.309482987665</v>
      </c>
      <c r="L32" s="1">
        <f t="shared" si="1"/>
        <v>5479.4191825109756</v>
      </c>
      <c r="M32" s="1">
        <f t="shared" si="2"/>
        <v>6.3937213331516638</v>
      </c>
      <c r="N32" s="1">
        <f t="shared" si="3"/>
        <v>3479.8603626116128</v>
      </c>
      <c r="O32" s="1">
        <f t="shared" si="25"/>
        <v>14860.007571292019</v>
      </c>
      <c r="P32" s="1">
        <f t="shared" si="4"/>
        <v>2622.8603626116128</v>
      </c>
      <c r="Q32" s="1">
        <f t="shared" si="5"/>
        <v>3.0605138420205518</v>
      </c>
      <c r="R32" s="1">
        <f t="shared" si="30"/>
        <v>2369.6125796991937</v>
      </c>
      <c r="S32" s="1">
        <f t="shared" si="31"/>
        <v>6867.6584854129524</v>
      </c>
      <c r="T32" s="1">
        <f t="shared" si="6"/>
        <v>1512.6125796991937</v>
      </c>
      <c r="U32" s="1">
        <f t="shared" si="7"/>
        <v>1.7650088444564687</v>
      </c>
      <c r="V32" s="14">
        <v>3479.8603600000001</v>
      </c>
      <c r="W32" s="15">
        <v>14860.007600000001</v>
      </c>
      <c r="X32" s="1">
        <f t="shared" si="8"/>
        <v>2622.8603600000001</v>
      </c>
      <c r="Y32" s="1">
        <f t="shared" si="9"/>
        <v>3.0605138389731623</v>
      </c>
      <c r="Z32" s="14">
        <v>3479.8603600000001</v>
      </c>
      <c r="AA32" s="15">
        <v>14860.007600000001</v>
      </c>
      <c r="AB32" s="1">
        <f t="shared" si="10"/>
        <v>2622.8603600000001</v>
      </c>
      <c r="AC32" s="1">
        <f t="shared" si="11"/>
        <v>3.0605138389731623</v>
      </c>
      <c r="AD32" s="1">
        <f t="shared" si="12"/>
        <v>1231.7905494674469</v>
      </c>
      <c r="AE32" s="1">
        <f t="shared" si="26"/>
        <v>1799.3807718467569</v>
      </c>
      <c r="AF32" s="1">
        <f t="shared" si="13"/>
        <v>374.79054946744691</v>
      </c>
      <c r="AG32" s="1">
        <f t="shared" si="14"/>
        <v>0.43732852913354364</v>
      </c>
      <c r="AH32" s="1">
        <f t="shared" si="15"/>
        <v>1067.0745972422296</v>
      </c>
      <c r="AI32" s="1">
        <f t="shared" si="27"/>
        <v>1341.9375039739798</v>
      </c>
      <c r="AJ32" s="1">
        <f t="shared" si="16"/>
        <v>210.07459724222963</v>
      </c>
      <c r="AK32" s="1">
        <f t="shared" si="17"/>
        <v>0.24512788476339514</v>
      </c>
      <c r="AL32" s="1">
        <f t="shared" si="18"/>
        <v>943.46450726533908</v>
      </c>
      <c r="AM32" s="1">
        <f t="shared" si="28"/>
        <v>1043.5999273368716</v>
      </c>
      <c r="AN32" s="1">
        <f t="shared" si="19"/>
        <v>86.46450726533908</v>
      </c>
      <c r="AO32" s="1">
        <f t="shared" si="20"/>
        <v>0.10089207382186591</v>
      </c>
      <c r="AP32" s="1">
        <f t="shared" si="21"/>
        <v>847.60667539135693</v>
      </c>
      <c r="AQ32" s="1">
        <f t="shared" si="29"/>
        <v>839.34755103965949</v>
      </c>
      <c r="AR32" s="1">
        <f t="shared" si="22"/>
        <v>9.39332460864307</v>
      </c>
      <c r="AS32" s="1">
        <f t="shared" si="23"/>
        <v>1.0960705494332637E-2</v>
      </c>
    </row>
    <row r="33" spans="1:45">
      <c r="A33" s="1" t="s">
        <v>33</v>
      </c>
      <c r="B33" s="1">
        <v>854</v>
      </c>
      <c r="C33" s="1">
        <v>32</v>
      </c>
      <c r="D33" s="2"/>
      <c r="E33" s="2"/>
      <c r="H33" s="1" t="s">
        <v>27</v>
      </c>
      <c r="I33" s="1">
        <v>907</v>
      </c>
      <c r="J33" s="1">
        <f t="shared" si="24"/>
        <v>6519.0772642598786</v>
      </c>
      <c r="K33" s="1">
        <f t="shared" si="0"/>
        <v>46124.448072522791</v>
      </c>
      <c r="L33" s="1">
        <f t="shared" si="1"/>
        <v>5612.0772642598786</v>
      </c>
      <c r="M33" s="1">
        <f t="shared" si="2"/>
        <v>6.187516278125555</v>
      </c>
      <c r="N33" s="1">
        <f t="shared" si="3"/>
        <v>3600.1882900892906</v>
      </c>
      <c r="O33" s="1">
        <f t="shared" si="25"/>
        <v>15128.175518113978</v>
      </c>
      <c r="P33" s="1">
        <f t="shared" si="4"/>
        <v>2693.1882900892906</v>
      </c>
      <c r="Q33" s="1">
        <f t="shared" si="5"/>
        <v>2.969336593262724</v>
      </c>
      <c r="R33" s="1">
        <f t="shared" si="30"/>
        <v>2475.0288057894354</v>
      </c>
      <c r="S33" s="1">
        <f t="shared" si="31"/>
        <v>7034.8868649995584</v>
      </c>
      <c r="T33" s="1">
        <f t="shared" si="6"/>
        <v>1568.0288057894354</v>
      </c>
      <c r="U33" s="1">
        <f t="shared" si="7"/>
        <v>1.7288079446410534</v>
      </c>
      <c r="V33" s="14">
        <v>3600.1882900000001</v>
      </c>
      <c r="W33" s="15">
        <v>15128.175499999999</v>
      </c>
      <c r="X33" s="1">
        <f t="shared" si="8"/>
        <v>2693.1882900000001</v>
      </c>
      <c r="Y33" s="1">
        <f t="shared" si="9"/>
        <v>2.9693365931642779</v>
      </c>
      <c r="Z33" s="14">
        <v>3600.1882900000001</v>
      </c>
      <c r="AA33" s="15">
        <v>15128.175499999999</v>
      </c>
      <c r="AB33" s="1">
        <f t="shared" si="10"/>
        <v>2693.1882900000001</v>
      </c>
      <c r="AC33" s="1">
        <f t="shared" si="11"/>
        <v>2.9693365931642779</v>
      </c>
      <c r="AD33" s="1">
        <f t="shared" si="12"/>
        <v>1309.0162197869788</v>
      </c>
      <c r="AE33" s="1">
        <f t="shared" si="26"/>
        <v>1897.8669065469837</v>
      </c>
      <c r="AF33" s="1">
        <f t="shared" si="13"/>
        <v>402.01621978697881</v>
      </c>
      <c r="AG33" s="1">
        <f t="shared" si="14"/>
        <v>0.44323728752698877</v>
      </c>
      <c r="AH33" s="1">
        <f t="shared" si="15"/>
        <v>1136.422379172669</v>
      </c>
      <c r="AI33" s="1">
        <f t="shared" si="27"/>
        <v>1425.361392447596</v>
      </c>
      <c r="AJ33" s="1">
        <f t="shared" si="16"/>
        <v>229.42237917266903</v>
      </c>
      <c r="AK33" s="1">
        <f t="shared" si="17"/>
        <v>0.25294639379566597</v>
      </c>
      <c r="AL33" s="1">
        <f t="shared" si="18"/>
        <v>1004.9929014530679</v>
      </c>
      <c r="AM33" s="1">
        <f t="shared" si="28"/>
        <v>1113.2135967751356</v>
      </c>
      <c r="AN33" s="1">
        <f t="shared" si="19"/>
        <v>97.99290145306793</v>
      </c>
      <c r="AO33" s="1">
        <f t="shared" si="20"/>
        <v>0.10804068517427555</v>
      </c>
      <c r="AP33" s="1">
        <f t="shared" si="21"/>
        <v>901.06066753913581</v>
      </c>
      <c r="AQ33" s="1">
        <f t="shared" si="29"/>
        <v>894.88935588918821</v>
      </c>
      <c r="AR33" s="1">
        <f t="shared" si="22"/>
        <v>5.9393324608641933</v>
      </c>
      <c r="AS33" s="1">
        <f t="shared" si="23"/>
        <v>6.5483268587256819E-3</v>
      </c>
    </row>
    <row r="34" spans="1:45">
      <c r="A34" s="1" t="s">
        <v>34</v>
      </c>
      <c r="B34" s="1">
        <v>928</v>
      </c>
      <c r="C34" s="1">
        <v>33</v>
      </c>
      <c r="D34" s="2"/>
      <c r="E34" s="2"/>
      <c r="H34" s="1" t="s">
        <v>28</v>
      </c>
      <c r="I34" s="1">
        <v>873</v>
      </c>
      <c r="J34" s="1">
        <f t="shared" si="24"/>
        <v>6652.8695378338907</v>
      </c>
      <c r="K34" s="1">
        <f t="shared" si="0"/>
        <v>47499.585849321011</v>
      </c>
      <c r="L34" s="1">
        <f t="shared" si="1"/>
        <v>5779.8695378338907</v>
      </c>
      <c r="M34" s="1">
        <f t="shared" si="2"/>
        <v>6.6206982105771948</v>
      </c>
      <c r="N34" s="1">
        <f t="shared" si="3"/>
        <v>3665.8506320714323</v>
      </c>
      <c r="O34" s="1">
        <f t="shared" si="25"/>
        <v>15401.805983355473</v>
      </c>
      <c r="P34" s="1">
        <f t="shared" si="4"/>
        <v>2792.8506320714323</v>
      </c>
      <c r="Q34" s="1">
        <f t="shared" si="5"/>
        <v>3.1991416174930496</v>
      </c>
      <c r="R34" s="1">
        <f t="shared" si="30"/>
        <v>2518.2201640526046</v>
      </c>
      <c r="S34" s="1">
        <f t="shared" si="31"/>
        <v>7190.8189531470343</v>
      </c>
      <c r="T34" s="1">
        <f t="shared" si="6"/>
        <v>1645.2201640526046</v>
      </c>
      <c r="U34" s="1">
        <f t="shared" si="7"/>
        <v>1.8845591798998906</v>
      </c>
      <c r="V34" s="14">
        <v>3665.8506299999999</v>
      </c>
      <c r="W34" s="15">
        <v>15401.806</v>
      </c>
      <c r="X34" s="1">
        <f t="shared" si="8"/>
        <v>2792.8506299999999</v>
      </c>
      <c r="Y34" s="1">
        <f t="shared" si="9"/>
        <v>3.1991416151202747</v>
      </c>
      <c r="Z34" s="14">
        <v>3665.8506299999999</v>
      </c>
      <c r="AA34" s="15">
        <v>15401.806</v>
      </c>
      <c r="AB34" s="1">
        <f t="shared" si="10"/>
        <v>2792.8506299999999</v>
      </c>
      <c r="AC34" s="1">
        <f t="shared" si="11"/>
        <v>3.1991416151202747</v>
      </c>
      <c r="AD34" s="1">
        <f t="shared" si="12"/>
        <v>1309.3064879147914</v>
      </c>
      <c r="AE34" s="1">
        <f t="shared" si="26"/>
        <v>1937.522601742106</v>
      </c>
      <c r="AF34" s="1">
        <f t="shared" si="13"/>
        <v>436.30648791479143</v>
      </c>
      <c r="AG34" s="1">
        <f t="shared" si="14"/>
        <v>0.49977833667215515</v>
      </c>
      <c r="AH34" s="1">
        <f t="shared" si="15"/>
        <v>1126.6267137518007</v>
      </c>
      <c r="AI34" s="1">
        <f t="shared" si="27"/>
        <v>1441.5724601108996</v>
      </c>
      <c r="AJ34" s="1">
        <f t="shared" si="16"/>
        <v>253.62671375180071</v>
      </c>
      <c r="AK34" s="1">
        <f t="shared" si="17"/>
        <v>0.29052315435486908</v>
      </c>
      <c r="AL34" s="1">
        <f t="shared" si="18"/>
        <v>986.69858029061368</v>
      </c>
      <c r="AM34" s="1">
        <f t="shared" si="28"/>
        <v>1110.6714416165794</v>
      </c>
      <c r="AN34" s="1">
        <f t="shared" si="19"/>
        <v>113.69858029061368</v>
      </c>
      <c r="AO34" s="1">
        <f t="shared" si="20"/>
        <v>0.13023892358604086</v>
      </c>
      <c r="AP34" s="1">
        <f t="shared" si="21"/>
        <v>875.80606675391368</v>
      </c>
      <c r="AQ34" s="1">
        <f t="shared" si="29"/>
        <v>877.71439566744118</v>
      </c>
      <c r="AR34" s="1">
        <f t="shared" si="22"/>
        <v>2.806066753913683</v>
      </c>
      <c r="AS34" s="1">
        <f t="shared" si="23"/>
        <v>3.2142803595803927E-3</v>
      </c>
    </row>
    <row r="35" spans="1:45">
      <c r="A35" s="1" t="s">
        <v>35</v>
      </c>
      <c r="B35" s="1">
        <v>1064</v>
      </c>
      <c r="C35" s="1">
        <v>34</v>
      </c>
      <c r="D35" s="2"/>
      <c r="E35" s="2"/>
      <c r="H35" s="1" t="s">
        <v>29</v>
      </c>
      <c r="I35" s="1">
        <v>910</v>
      </c>
      <c r="J35" s="1">
        <f t="shared" si="24"/>
        <v>6806.5825840505022</v>
      </c>
      <c r="K35" s="1">
        <f t="shared" si="0"/>
        <v>48875.55159003436</v>
      </c>
      <c r="L35" s="1">
        <f t="shared" si="1"/>
        <v>5896.5825840505022</v>
      </c>
      <c r="M35" s="1">
        <f t="shared" si="2"/>
        <v>6.4797610813741784</v>
      </c>
      <c r="N35" s="1">
        <f t="shared" si="3"/>
        <v>3751.6805056571461</v>
      </c>
      <c r="O35" s="1">
        <f t="shared" si="25"/>
        <v>15697.95724177581</v>
      </c>
      <c r="P35" s="1">
        <f t="shared" si="4"/>
        <v>2841.6805056571461</v>
      </c>
      <c r="Q35" s="1">
        <f t="shared" si="5"/>
        <v>3.1227258303924681</v>
      </c>
      <c r="R35" s="1">
        <f t="shared" si="30"/>
        <v>2581.7541148368232</v>
      </c>
      <c r="S35" s="1">
        <f t="shared" si="31"/>
        <v>7357.151970556064</v>
      </c>
      <c r="T35" s="1">
        <f t="shared" si="6"/>
        <v>1671.7541148368232</v>
      </c>
      <c r="U35" s="1">
        <f t="shared" si="7"/>
        <v>1.8370924338866188</v>
      </c>
      <c r="V35" s="14">
        <v>3751.6805100000001</v>
      </c>
      <c r="W35" s="15">
        <v>15697.957200000001</v>
      </c>
      <c r="X35" s="1">
        <f t="shared" si="8"/>
        <v>2841.6805100000001</v>
      </c>
      <c r="Y35" s="1">
        <f t="shared" si="9"/>
        <v>3.1227258351648355</v>
      </c>
      <c r="Z35" s="14">
        <v>3751.6805100000001</v>
      </c>
      <c r="AA35" s="15">
        <v>15697.957200000001</v>
      </c>
      <c r="AB35" s="1">
        <f t="shared" si="10"/>
        <v>2841.6805100000001</v>
      </c>
      <c r="AC35" s="1">
        <f t="shared" si="11"/>
        <v>3.1227258351648355</v>
      </c>
      <c r="AD35" s="1">
        <f t="shared" si="12"/>
        <v>1342.7225951659166</v>
      </c>
      <c r="AE35" s="1">
        <f t="shared" si="26"/>
        <v>1983.4593763461673</v>
      </c>
      <c r="AF35" s="1">
        <f t="shared" si="13"/>
        <v>432.72259516591657</v>
      </c>
      <c r="AG35" s="1">
        <f t="shared" si="14"/>
        <v>0.47551933534716107</v>
      </c>
      <c r="AH35" s="1">
        <f t="shared" si="15"/>
        <v>1156.9880141255403</v>
      </c>
      <c r="AI35" s="1">
        <f t="shared" si="27"/>
        <v>1473.7609507462562</v>
      </c>
      <c r="AJ35" s="1">
        <f t="shared" si="16"/>
        <v>246.9880141255403</v>
      </c>
      <c r="AK35" s="1">
        <f t="shared" si="17"/>
        <v>0.2714154001379564</v>
      </c>
      <c r="AL35" s="1">
        <f t="shared" si="18"/>
        <v>1016.3397160581228</v>
      </c>
      <c r="AM35" s="1">
        <f t="shared" si="28"/>
        <v>1136.8400327756265</v>
      </c>
      <c r="AN35" s="1">
        <f t="shared" si="19"/>
        <v>106.3397160581228</v>
      </c>
      <c r="AO35" s="1">
        <f t="shared" si="20"/>
        <v>0.11685683083310199</v>
      </c>
      <c r="AP35" s="1">
        <f t="shared" si="21"/>
        <v>906.58060667539144</v>
      </c>
      <c r="AQ35" s="1">
        <f t="shared" si="29"/>
        <v>903.69398557459647</v>
      </c>
      <c r="AR35" s="1">
        <f t="shared" si="22"/>
        <v>3.4193933246085635</v>
      </c>
      <c r="AS35" s="1">
        <f t="shared" si="23"/>
        <v>3.7575750819874324E-3</v>
      </c>
    </row>
    <row r="36" spans="1:45">
      <c r="A36" s="1" t="s">
        <v>36</v>
      </c>
      <c r="B36" s="1">
        <v>1103</v>
      </c>
      <c r="C36" s="1">
        <v>35</v>
      </c>
      <c r="D36" s="2"/>
      <c r="E36" s="2"/>
      <c r="H36" s="1" t="s">
        <v>30</v>
      </c>
      <c r="I36" s="1">
        <v>900</v>
      </c>
      <c r="J36" s="1">
        <f t="shared" si="24"/>
        <v>6935.924325645452</v>
      </c>
      <c r="K36" s="1">
        <f t="shared" si="0"/>
        <v>50230.328324111833</v>
      </c>
      <c r="L36" s="1">
        <f t="shared" si="1"/>
        <v>6035.924325645452</v>
      </c>
      <c r="M36" s="1">
        <f t="shared" si="2"/>
        <v>6.7065825840505022</v>
      </c>
      <c r="N36" s="1">
        <f t="shared" si="3"/>
        <v>3811.344404525717</v>
      </c>
      <c r="O36" s="1">
        <f t="shared" si="25"/>
        <v>15988.575757493794</v>
      </c>
      <c r="P36" s="1">
        <f t="shared" si="4"/>
        <v>2911.344404525717</v>
      </c>
      <c r="Q36" s="1">
        <f t="shared" si="5"/>
        <v>3.2348271161396855</v>
      </c>
      <c r="R36" s="1">
        <f t="shared" si="30"/>
        <v>2617.2278803857762</v>
      </c>
      <c r="S36" s="1">
        <f t="shared" si="31"/>
        <v>7505.5114717364431</v>
      </c>
      <c r="T36" s="1">
        <f t="shared" si="6"/>
        <v>1717.2278803857762</v>
      </c>
      <c r="U36" s="1">
        <f t="shared" si="7"/>
        <v>1.908030978206418</v>
      </c>
      <c r="V36" s="14">
        <v>3811.3444</v>
      </c>
      <c r="W36" s="15">
        <v>15988.575800000001</v>
      </c>
      <c r="X36" s="1">
        <f t="shared" si="8"/>
        <v>2911.3444</v>
      </c>
      <c r="Y36" s="1">
        <f t="shared" si="9"/>
        <v>3.2348271111111111</v>
      </c>
      <c r="Z36" s="14">
        <v>3811.3444</v>
      </c>
      <c r="AA36" s="15">
        <v>15988.575800000001</v>
      </c>
      <c r="AB36" s="1">
        <f t="shared" si="10"/>
        <v>2911.3444</v>
      </c>
      <c r="AC36" s="1">
        <f t="shared" si="11"/>
        <v>3.2348271111111111</v>
      </c>
      <c r="AD36" s="1">
        <f t="shared" si="12"/>
        <v>1347.0890380663668</v>
      </c>
      <c r="AE36" s="1">
        <f t="shared" si="26"/>
        <v>2005.7638847981971</v>
      </c>
      <c r="AF36" s="1">
        <f t="shared" si="13"/>
        <v>447.08903806636681</v>
      </c>
      <c r="AG36" s="1">
        <f t="shared" si="14"/>
        <v>0.49676559785151869</v>
      </c>
      <c r="AH36" s="1">
        <f t="shared" si="15"/>
        <v>1157.096404237662</v>
      </c>
      <c r="AI36" s="1">
        <f t="shared" si="27"/>
        <v>1483.5150490377728</v>
      </c>
      <c r="AJ36" s="1">
        <f t="shared" si="16"/>
        <v>257.096404237662</v>
      </c>
      <c r="AK36" s="1">
        <f t="shared" si="17"/>
        <v>0.28566267137517998</v>
      </c>
      <c r="AL36" s="1">
        <f t="shared" si="18"/>
        <v>1013.2679432116246</v>
      </c>
      <c r="AM36" s="1">
        <f t="shared" si="28"/>
        <v>1139.3091554455875</v>
      </c>
      <c r="AN36" s="1">
        <f t="shared" si="19"/>
        <v>113.26794321162458</v>
      </c>
      <c r="AO36" s="1">
        <f t="shared" si="20"/>
        <v>0.12585327023513843</v>
      </c>
      <c r="AP36" s="1">
        <f t="shared" si="21"/>
        <v>900.65806066753919</v>
      </c>
      <c r="AQ36" s="1">
        <f t="shared" si="29"/>
        <v>900.96165315824487</v>
      </c>
      <c r="AR36" s="1">
        <f t="shared" si="22"/>
        <v>0.65806066753918913</v>
      </c>
      <c r="AS36" s="1">
        <f t="shared" si="23"/>
        <v>7.3117851948798797E-4</v>
      </c>
    </row>
    <row r="37" spans="1:45">
      <c r="A37" s="1" t="s">
        <v>37</v>
      </c>
      <c r="B37" s="1">
        <v>1026</v>
      </c>
      <c r="C37" s="1">
        <v>36</v>
      </c>
      <c r="D37" s="2"/>
      <c r="E37" s="2"/>
      <c r="H37" s="1" t="s">
        <v>31</v>
      </c>
      <c r="I37" s="1">
        <v>880</v>
      </c>
      <c r="J37" s="1">
        <f t="shared" si="24"/>
        <v>7034.3318930809073</v>
      </c>
      <c r="K37" s="1">
        <f t="shared" si="0"/>
        <v>51538.194195473465</v>
      </c>
      <c r="L37" s="1">
        <f t="shared" si="1"/>
        <v>6154.3318930809073</v>
      </c>
      <c r="M37" s="1">
        <f t="shared" si="2"/>
        <v>6.9935589694101221</v>
      </c>
      <c r="N37" s="1">
        <f t="shared" si="3"/>
        <v>3841.0755236205737</v>
      </c>
      <c r="O37" s="1">
        <f t="shared" si="25"/>
        <v>16247.828577253553</v>
      </c>
      <c r="P37" s="1">
        <f t="shared" si="4"/>
        <v>2961.0755236205737</v>
      </c>
      <c r="Q37" s="1">
        <f t="shared" si="5"/>
        <v>3.3648585495688339</v>
      </c>
      <c r="R37" s="1">
        <f t="shared" si="30"/>
        <v>2624.0595162700429</v>
      </c>
      <c r="S37" s="1">
        <f t="shared" si="31"/>
        <v>7615.5115948585481</v>
      </c>
      <c r="T37" s="1">
        <f t="shared" si="6"/>
        <v>1744.0595162700429</v>
      </c>
      <c r="U37" s="1">
        <f t="shared" si="7"/>
        <v>1.9818858139432305</v>
      </c>
      <c r="V37" s="14">
        <v>3841.0755199999999</v>
      </c>
      <c r="W37" s="15">
        <v>16247.828600000001</v>
      </c>
      <c r="X37" s="1">
        <f t="shared" si="8"/>
        <v>2961.0755199999999</v>
      </c>
      <c r="Y37" s="1">
        <f t="shared" si="9"/>
        <v>3.3648585454545454</v>
      </c>
      <c r="Z37" s="14">
        <v>3841.0755199999999</v>
      </c>
      <c r="AA37" s="15">
        <v>16247.828600000001</v>
      </c>
      <c r="AB37" s="1">
        <f t="shared" si="10"/>
        <v>2961.0755199999999</v>
      </c>
      <c r="AC37" s="1">
        <f t="shared" si="11"/>
        <v>3.3648585454545454</v>
      </c>
      <c r="AD37" s="1">
        <f t="shared" si="12"/>
        <v>1330.8356152265469</v>
      </c>
      <c r="AE37" s="1">
        <f t="shared" si="26"/>
        <v>2000.057607623171</v>
      </c>
      <c r="AF37" s="1">
        <f t="shared" si="13"/>
        <v>450.83561522654691</v>
      </c>
      <c r="AG37" s="1">
        <f t="shared" si="14"/>
        <v>0.51231319912107598</v>
      </c>
      <c r="AH37" s="1">
        <f t="shared" si="15"/>
        <v>1139.1289212712986</v>
      </c>
      <c r="AI37" s="1">
        <f t="shared" si="27"/>
        <v>1470.2705438555006</v>
      </c>
      <c r="AJ37" s="1">
        <f t="shared" si="16"/>
        <v>259.12892127129862</v>
      </c>
      <c r="AK37" s="1">
        <f t="shared" si="17"/>
        <v>0.29446468326283937</v>
      </c>
      <c r="AL37" s="1">
        <f t="shared" si="18"/>
        <v>994.65358864232496</v>
      </c>
      <c r="AM37" s="1">
        <f t="shared" si="28"/>
        <v>1123.05006086721</v>
      </c>
      <c r="AN37" s="1">
        <f t="shared" si="19"/>
        <v>114.65358864232496</v>
      </c>
      <c r="AO37" s="1">
        <f t="shared" si="20"/>
        <v>0.13028816891173292</v>
      </c>
      <c r="AP37" s="1">
        <f t="shared" si="21"/>
        <v>882.06580606675391</v>
      </c>
      <c r="AQ37" s="1">
        <f t="shared" si="29"/>
        <v>883.95539077590297</v>
      </c>
      <c r="AR37" s="1">
        <f t="shared" si="22"/>
        <v>2.0658060667539075</v>
      </c>
      <c r="AS37" s="1">
        <f t="shared" si="23"/>
        <v>2.3475068940385312E-3</v>
      </c>
    </row>
    <row r="38" spans="1:45">
      <c r="A38" s="1" t="s">
        <v>38</v>
      </c>
      <c r="B38" s="1">
        <v>1102</v>
      </c>
      <c r="C38" s="1">
        <v>37</v>
      </c>
      <c r="D38" s="2"/>
      <c r="E38" s="2"/>
      <c r="H38" s="1" t="s">
        <v>32</v>
      </c>
      <c r="I38" s="1">
        <v>867</v>
      </c>
      <c r="J38" s="1">
        <f t="shared" si="24"/>
        <v>7111.1987037728168</v>
      </c>
      <c r="K38" s="1">
        <f t="shared" si="0"/>
        <v>52784.453609321652</v>
      </c>
      <c r="L38" s="1">
        <f t="shared" si="1"/>
        <v>6244.1987037728168</v>
      </c>
      <c r="M38" s="1">
        <f t="shared" si="2"/>
        <v>7.2020746294957521</v>
      </c>
      <c r="N38" s="1">
        <f t="shared" si="3"/>
        <v>3853.1604188964593</v>
      </c>
      <c r="O38" s="1">
        <f t="shared" si="25"/>
        <v>16466.107238809658</v>
      </c>
      <c r="P38" s="1">
        <f t="shared" si="4"/>
        <v>2986.1604188964593</v>
      </c>
      <c r="Q38" s="1">
        <f t="shared" si="5"/>
        <v>3.4442450044941859</v>
      </c>
      <c r="R38" s="1">
        <f t="shared" si="30"/>
        <v>2617.1416613890301</v>
      </c>
      <c r="S38" s="1">
        <f t="shared" si="31"/>
        <v>7686.2856116511102</v>
      </c>
      <c r="T38" s="1">
        <f t="shared" si="6"/>
        <v>1750.1416613890301</v>
      </c>
      <c r="U38" s="1">
        <f t="shared" si="7"/>
        <v>2.0186178332053402</v>
      </c>
      <c r="V38" s="14">
        <v>3853.1604200000002</v>
      </c>
      <c r="W38" s="15">
        <v>16466.107199999999</v>
      </c>
      <c r="X38" s="1">
        <f t="shared" si="8"/>
        <v>2986.1604200000002</v>
      </c>
      <c r="Y38" s="1">
        <f t="shared" si="9"/>
        <v>3.4442450057670131</v>
      </c>
      <c r="Z38" s="14">
        <v>3853.1604200000002</v>
      </c>
      <c r="AA38" s="15">
        <v>16466.107199999999</v>
      </c>
      <c r="AB38" s="1">
        <f t="shared" si="10"/>
        <v>2986.1604200000002</v>
      </c>
      <c r="AC38" s="1">
        <f t="shared" si="11"/>
        <v>3.4442450057670131</v>
      </c>
      <c r="AD38" s="1">
        <f t="shared" si="12"/>
        <v>1312.6342460906189</v>
      </c>
      <c r="AE38" s="1">
        <f t="shared" si="26"/>
        <v>1981.3938645308256</v>
      </c>
      <c r="AF38" s="1">
        <f t="shared" si="13"/>
        <v>445.63424609061894</v>
      </c>
      <c r="AG38" s="1">
        <f t="shared" si="14"/>
        <v>0.51399567023139436</v>
      </c>
      <c r="AH38" s="1">
        <f t="shared" si="15"/>
        <v>1122.0386763813897</v>
      </c>
      <c r="AI38" s="1">
        <f t="shared" si="27"/>
        <v>1450.9159718999008</v>
      </c>
      <c r="AJ38" s="1">
        <f t="shared" si="16"/>
        <v>255.03867638138968</v>
      </c>
      <c r="AK38" s="1">
        <f t="shared" si="17"/>
        <v>0.29416225649525912</v>
      </c>
      <c r="AL38" s="1">
        <f t="shared" si="18"/>
        <v>979.23071772846504</v>
      </c>
      <c r="AM38" s="1">
        <f t="shared" si="28"/>
        <v>1105.9176581290606</v>
      </c>
      <c r="AN38" s="1">
        <f t="shared" si="19"/>
        <v>112.23071772846504</v>
      </c>
      <c r="AO38" s="1">
        <f t="shared" si="20"/>
        <v>0.12944719461183973</v>
      </c>
      <c r="AP38" s="1">
        <f t="shared" si="21"/>
        <v>868.50658060667547</v>
      </c>
      <c r="AQ38" s="1">
        <f t="shared" si="29"/>
        <v>870.05146162359824</v>
      </c>
      <c r="AR38" s="1">
        <f t="shared" si="22"/>
        <v>1.5065806066754703</v>
      </c>
      <c r="AS38" s="1">
        <f t="shared" si="23"/>
        <v>1.7376938946660557E-3</v>
      </c>
    </row>
    <row r="39" spans="1:45">
      <c r="A39" s="1" t="s">
        <v>39</v>
      </c>
      <c r="B39" s="1">
        <v>1080</v>
      </c>
      <c r="C39" s="1">
        <v>38</v>
      </c>
      <c r="D39" s="2"/>
      <c r="E39" s="2"/>
      <c r="H39" s="1" t="s">
        <v>33</v>
      </c>
      <c r="I39" s="1">
        <v>854</v>
      </c>
      <c r="J39" s="1">
        <f t="shared" si="24"/>
        <v>7168.6788333955355</v>
      </c>
      <c r="K39" s="1">
        <f t="shared" si="0"/>
        <v>53957.819198445468</v>
      </c>
      <c r="L39" s="1">
        <f t="shared" si="1"/>
        <v>6314.6788333955355</v>
      </c>
      <c r="M39" s="1">
        <f t="shared" si="2"/>
        <v>7.3942375098308375</v>
      </c>
      <c r="N39" s="1">
        <f t="shared" si="3"/>
        <v>3851.1283351171674</v>
      </c>
      <c r="O39" s="1">
        <f t="shared" si="25"/>
        <v>16638.90129265318</v>
      </c>
      <c r="P39" s="1">
        <f t="shared" si="4"/>
        <v>2997.1283351171674</v>
      </c>
      <c r="Q39" s="1">
        <f t="shared" si="5"/>
        <v>3.5095179568116714</v>
      </c>
      <c r="R39" s="1">
        <f t="shared" si="30"/>
        <v>2600.5991629723208</v>
      </c>
      <c r="S39" s="1">
        <f t="shared" si="31"/>
        <v>7720.9391748308662</v>
      </c>
      <c r="T39" s="1">
        <f t="shared" si="6"/>
        <v>1746.5991629723208</v>
      </c>
      <c r="U39" s="1">
        <f t="shared" si="7"/>
        <v>2.0451980831057619</v>
      </c>
      <c r="V39" s="14">
        <v>3851.1283400000002</v>
      </c>
      <c r="W39" s="15">
        <v>16638.901300000001</v>
      </c>
      <c r="X39" s="1">
        <f t="shared" si="8"/>
        <v>2997.1283400000002</v>
      </c>
      <c r="Y39" s="1">
        <f t="shared" si="9"/>
        <v>3.5095179625292743</v>
      </c>
      <c r="Z39" s="14">
        <v>3851.1283400000002</v>
      </c>
      <c r="AA39" s="15">
        <v>16638.901300000001</v>
      </c>
      <c r="AB39" s="1">
        <f t="shared" si="10"/>
        <v>2997.1283400000002</v>
      </c>
      <c r="AC39" s="1">
        <f t="shared" si="11"/>
        <v>3.5095179625292743</v>
      </c>
      <c r="AD39" s="1">
        <f t="shared" si="12"/>
        <v>1293.6536984362476</v>
      </c>
      <c r="AE39" s="1">
        <f t="shared" si="26"/>
        <v>1956.8458744049533</v>
      </c>
      <c r="AF39" s="1">
        <f t="shared" si="13"/>
        <v>439.65369843624762</v>
      </c>
      <c r="AG39" s="1">
        <f t="shared" si="14"/>
        <v>0.51481697709162488</v>
      </c>
      <c r="AH39" s="1">
        <f t="shared" si="15"/>
        <v>1105.211602914417</v>
      </c>
      <c r="AI39" s="1">
        <f t="shared" si="27"/>
        <v>1429.9652341929454</v>
      </c>
      <c r="AJ39" s="1">
        <f t="shared" si="16"/>
        <v>251.21160291441697</v>
      </c>
      <c r="AK39" s="1">
        <f t="shared" si="17"/>
        <v>0.29415878561407138</v>
      </c>
      <c r="AL39" s="1">
        <f t="shared" si="18"/>
        <v>964.44614354569308</v>
      </c>
      <c r="AM39" s="1">
        <f t="shared" si="28"/>
        <v>1089.1850608169359</v>
      </c>
      <c r="AN39" s="1">
        <f t="shared" si="19"/>
        <v>110.44614354569308</v>
      </c>
      <c r="AO39" s="1">
        <f t="shared" si="20"/>
        <v>0.12932803693875067</v>
      </c>
      <c r="AP39" s="1">
        <f t="shared" si="21"/>
        <v>855.45065806066759</v>
      </c>
      <c r="AQ39" s="1">
        <f t="shared" si="29"/>
        <v>856.91073841696061</v>
      </c>
      <c r="AR39" s="1">
        <f t="shared" si="22"/>
        <v>1.4506580606675925</v>
      </c>
      <c r="AS39" s="1">
        <f t="shared" si="23"/>
        <v>1.6986628345053776E-3</v>
      </c>
    </row>
    <row r="40" spans="1:45">
      <c r="A40" s="1" t="s">
        <v>40</v>
      </c>
      <c r="B40" s="1">
        <v>1034</v>
      </c>
      <c r="C40" s="1">
        <v>39</v>
      </c>
      <c r="D40" s="2"/>
      <c r="E40" s="2"/>
      <c r="H40" s="1" t="s">
        <v>34</v>
      </c>
      <c r="I40" s="1">
        <v>928</v>
      </c>
      <c r="J40" s="1">
        <f t="shared" si="24"/>
        <v>7287.010950055982</v>
      </c>
      <c r="K40" s="1">
        <f t="shared" si="0"/>
        <v>55120.34713365131</v>
      </c>
      <c r="L40" s="1">
        <f t="shared" si="1"/>
        <v>6359.010950055982</v>
      </c>
      <c r="M40" s="1">
        <f t="shared" si="2"/>
        <v>6.8523824892844631</v>
      </c>
      <c r="N40" s="1">
        <f t="shared" si="3"/>
        <v>3916.1026680937339</v>
      </c>
      <c r="O40" s="1">
        <f t="shared" si="25"/>
        <v>16835.613435406907</v>
      </c>
      <c r="P40" s="1">
        <f t="shared" si="4"/>
        <v>2988.1026680937339</v>
      </c>
      <c r="Q40" s="1">
        <f t="shared" si="5"/>
        <v>3.2199382199285926</v>
      </c>
      <c r="R40" s="1">
        <f t="shared" si="30"/>
        <v>2655.6194140806247</v>
      </c>
      <c r="S40" s="1">
        <f t="shared" si="31"/>
        <v>7794.7148950541687</v>
      </c>
      <c r="T40" s="1">
        <f t="shared" si="6"/>
        <v>1727.6194140806247</v>
      </c>
      <c r="U40" s="1">
        <f t="shared" si="7"/>
        <v>1.8616588513799834</v>
      </c>
      <c r="V40" s="14">
        <v>3916.1026700000002</v>
      </c>
      <c r="W40" s="15">
        <v>16835.613399999998</v>
      </c>
      <c r="X40" s="1">
        <f t="shared" si="8"/>
        <v>2988.1026700000002</v>
      </c>
      <c r="Y40" s="1">
        <f t="shared" si="9"/>
        <v>3.2199382219827588</v>
      </c>
      <c r="Z40" s="14">
        <v>3916.1026700000002</v>
      </c>
      <c r="AA40" s="15">
        <v>16835.613399999998</v>
      </c>
      <c r="AB40" s="1">
        <f t="shared" si="10"/>
        <v>2988.1026700000002</v>
      </c>
      <c r="AC40" s="1">
        <f t="shared" si="11"/>
        <v>3.2199382219827588</v>
      </c>
      <c r="AD40" s="1">
        <f t="shared" si="12"/>
        <v>1352.6614793744991</v>
      </c>
      <c r="AE40" s="1">
        <f t="shared" si="26"/>
        <v>2000.1336811990304</v>
      </c>
      <c r="AF40" s="1">
        <f t="shared" si="13"/>
        <v>424.66147937449909</v>
      </c>
      <c r="AG40" s="1">
        <f t="shared" si="14"/>
        <v>0.45760935277424469</v>
      </c>
      <c r="AH40" s="1">
        <f t="shared" si="15"/>
        <v>1166.7634808743251</v>
      </c>
      <c r="AI40" s="1">
        <f t="shared" si="27"/>
        <v>1479.0767030447762</v>
      </c>
      <c r="AJ40" s="1">
        <f t="shared" si="16"/>
        <v>238.76348087432507</v>
      </c>
      <c r="AK40" s="1">
        <f t="shared" si="17"/>
        <v>0.2572882337007813</v>
      </c>
      <c r="AL40" s="1">
        <f t="shared" si="18"/>
        <v>1028.0892287091388</v>
      </c>
      <c r="AM40" s="1">
        <f t="shared" si="28"/>
        <v>1143.1173180016121</v>
      </c>
      <c r="AN40" s="1">
        <f t="shared" si="19"/>
        <v>100.08922870913875</v>
      </c>
      <c r="AO40" s="1">
        <f t="shared" si="20"/>
        <v>0.10785477231588228</v>
      </c>
      <c r="AP40" s="1">
        <f t="shared" si="21"/>
        <v>920.7450658060668</v>
      </c>
      <c r="AQ40" s="1">
        <f t="shared" si="29"/>
        <v>914.36163306715616</v>
      </c>
      <c r="AR40" s="1">
        <f t="shared" si="22"/>
        <v>7.2549341939331953</v>
      </c>
      <c r="AS40" s="1">
        <f t="shared" si="23"/>
        <v>7.817817019324564E-3</v>
      </c>
    </row>
    <row r="41" spans="1:45">
      <c r="A41" s="1" t="s">
        <v>41</v>
      </c>
      <c r="B41" s="1">
        <v>1083</v>
      </c>
      <c r="C41" s="1">
        <v>40</v>
      </c>
      <c r="D41" s="2"/>
      <c r="E41" s="2"/>
      <c r="H41" s="1" t="s">
        <v>35</v>
      </c>
      <c r="I41" s="1">
        <v>1064</v>
      </c>
      <c r="J41" s="1">
        <f t="shared" si="24"/>
        <v>7515.9098550503841</v>
      </c>
      <c r="K41" s="1">
        <f t="shared" si="0"/>
        <v>56372.631289831523</v>
      </c>
      <c r="L41" s="1">
        <f t="shared" si="1"/>
        <v>6451.9098550503841</v>
      </c>
      <c r="M41" s="1">
        <f t="shared" si="2"/>
        <v>6.0638250517390828</v>
      </c>
      <c r="N41" s="1">
        <f t="shared" si="3"/>
        <v>4090.4821344749871</v>
      </c>
      <c r="O41" s="1">
        <f t="shared" si="25"/>
        <v>17149.924669353015</v>
      </c>
      <c r="P41" s="1">
        <f t="shared" si="4"/>
        <v>3026.4821344749871</v>
      </c>
      <c r="Q41" s="1">
        <f t="shared" si="5"/>
        <v>2.844438096311078</v>
      </c>
      <c r="R41" s="1">
        <f t="shared" si="30"/>
        <v>2816.5335898564372</v>
      </c>
      <c r="S41" s="1">
        <f t="shared" si="31"/>
        <v>7991.1806574087113</v>
      </c>
      <c r="T41" s="1">
        <f t="shared" si="6"/>
        <v>1752.5335898564372</v>
      </c>
      <c r="U41" s="1">
        <f t="shared" si="7"/>
        <v>1.6471180355793582</v>
      </c>
      <c r="V41" s="14">
        <v>4090.4821299999999</v>
      </c>
      <c r="W41" s="15">
        <v>17149.9247</v>
      </c>
      <c r="X41" s="1">
        <f t="shared" si="8"/>
        <v>3026.4821299999999</v>
      </c>
      <c r="Y41" s="1">
        <f t="shared" si="9"/>
        <v>2.8444380921052632</v>
      </c>
      <c r="Z41" s="14">
        <v>4090.4821299999999</v>
      </c>
      <c r="AA41" s="15">
        <v>17149.9247</v>
      </c>
      <c r="AB41" s="1">
        <f t="shared" si="10"/>
        <v>3026.4821299999999</v>
      </c>
      <c r="AC41" s="1">
        <f t="shared" si="11"/>
        <v>2.8444380921052632</v>
      </c>
      <c r="AD41" s="1">
        <f t="shared" si="12"/>
        <v>1498.6645917497997</v>
      </c>
      <c r="AE41" s="1">
        <f t="shared" si="26"/>
        <v>2148.8516050544317</v>
      </c>
      <c r="AF41" s="1">
        <f t="shared" si="13"/>
        <v>434.66459174979968</v>
      </c>
      <c r="AG41" s="1">
        <f t="shared" si="14"/>
        <v>0.40851935314830795</v>
      </c>
      <c r="AH41" s="1">
        <f t="shared" si="15"/>
        <v>1307.6290442622976</v>
      </c>
      <c r="AI41" s="1">
        <f t="shared" si="27"/>
        <v>1620.5891507495007</v>
      </c>
      <c r="AJ41" s="1">
        <f t="shared" si="16"/>
        <v>243.62904426229761</v>
      </c>
      <c r="AK41" s="1">
        <f t="shared" si="17"/>
        <v>0.22897466566005414</v>
      </c>
      <c r="AL41" s="1">
        <f t="shared" si="18"/>
        <v>1163.2178457418277</v>
      </c>
      <c r="AM41" s="1">
        <f t="shared" si="28"/>
        <v>1275.5195247679676</v>
      </c>
      <c r="AN41" s="1">
        <f t="shared" si="19"/>
        <v>99.217845741827659</v>
      </c>
      <c r="AO41" s="1">
        <f t="shared" si="20"/>
        <v>9.3249855020514721E-2</v>
      </c>
      <c r="AP41" s="1">
        <f t="shared" si="21"/>
        <v>1049.6745065806067</v>
      </c>
      <c r="AQ41" s="1">
        <f t="shared" si="29"/>
        <v>1036.1432192292616</v>
      </c>
      <c r="AR41" s="1">
        <f t="shared" si="22"/>
        <v>14.325493419393297</v>
      </c>
      <c r="AS41" s="1">
        <f t="shared" si="23"/>
        <v>1.3463809604692949E-2</v>
      </c>
    </row>
    <row r="42" spans="1:45">
      <c r="A42" s="1" t="s">
        <v>42</v>
      </c>
      <c r="B42" s="1">
        <v>1078</v>
      </c>
      <c r="C42" s="1">
        <v>41</v>
      </c>
      <c r="D42" s="2"/>
      <c r="E42" s="2"/>
      <c r="H42" s="1" t="s">
        <v>36</v>
      </c>
      <c r="I42" s="1">
        <v>1103</v>
      </c>
      <c r="J42" s="1">
        <f t="shared" si="24"/>
        <v>7757.0188695453453</v>
      </c>
      <c r="K42" s="1">
        <f t="shared" si="0"/>
        <v>57716.685143439187</v>
      </c>
      <c r="L42" s="1">
        <f t="shared" si="1"/>
        <v>6654.0188695453453</v>
      </c>
      <c r="M42" s="1">
        <f t="shared" si="2"/>
        <v>6.0326553667682186</v>
      </c>
      <c r="N42" s="1">
        <f t="shared" si="3"/>
        <v>4265.0857075799895</v>
      </c>
      <c r="O42" s="1">
        <f t="shared" si="25"/>
        <v>17558.516872304404</v>
      </c>
      <c r="P42" s="1">
        <f t="shared" si="4"/>
        <v>3162.0857075799895</v>
      </c>
      <c r="Q42" s="1">
        <f t="shared" si="5"/>
        <v>2.86680481194922</v>
      </c>
      <c r="R42" s="1">
        <f t="shared" si="30"/>
        <v>2964.2735128995059</v>
      </c>
      <c r="S42" s="1">
        <f t="shared" si="31"/>
        <v>8261.672621795653</v>
      </c>
      <c r="T42" s="1">
        <f t="shared" si="6"/>
        <v>1861.2735128995059</v>
      </c>
      <c r="U42" s="1">
        <f t="shared" si="7"/>
        <v>1.6874646535806943</v>
      </c>
      <c r="V42" s="14">
        <v>4265.0857100000003</v>
      </c>
      <c r="W42" s="15">
        <v>17558.516899999999</v>
      </c>
      <c r="X42" s="1">
        <f t="shared" si="8"/>
        <v>3162.0857100000003</v>
      </c>
      <c r="Y42" s="1">
        <f t="shared" si="9"/>
        <v>2.8668048141432458</v>
      </c>
      <c r="Z42" s="14">
        <v>4265.0857100000003</v>
      </c>
      <c r="AA42" s="15">
        <v>17558.516899999999</v>
      </c>
      <c r="AB42" s="1">
        <f t="shared" si="10"/>
        <v>3162.0857100000003</v>
      </c>
      <c r="AC42" s="1">
        <f t="shared" si="11"/>
        <v>2.8668048141432458</v>
      </c>
      <c r="AD42" s="1">
        <f t="shared" si="12"/>
        <v>1592.16583669992</v>
      </c>
      <c r="AE42" s="1">
        <f t="shared" si="26"/>
        <v>2292.4898950517008</v>
      </c>
      <c r="AF42" s="1">
        <f t="shared" si="13"/>
        <v>489.16583669991996</v>
      </c>
      <c r="AG42" s="1">
        <f t="shared" si="14"/>
        <v>0.44348670598360829</v>
      </c>
      <c r="AH42" s="1">
        <f t="shared" si="15"/>
        <v>1384.9887132786894</v>
      </c>
      <c r="AI42" s="1">
        <f t="shared" si="27"/>
        <v>1732.6665871756707</v>
      </c>
      <c r="AJ42" s="1">
        <f t="shared" si="16"/>
        <v>281.98871327868937</v>
      </c>
      <c r="AK42" s="1">
        <f t="shared" si="17"/>
        <v>0.25565613171232038</v>
      </c>
      <c r="AL42" s="1">
        <f t="shared" si="18"/>
        <v>1225.3435691483655</v>
      </c>
      <c r="AM42" s="1">
        <f t="shared" si="28"/>
        <v>1357.9131171871227</v>
      </c>
      <c r="AN42" s="1">
        <f t="shared" si="19"/>
        <v>122.34356914836553</v>
      </c>
      <c r="AO42" s="1">
        <f t="shared" si="20"/>
        <v>0.1109189203520993</v>
      </c>
      <c r="AP42" s="1">
        <f t="shared" si="21"/>
        <v>1097.6674506580607</v>
      </c>
      <c r="AQ42" s="1">
        <f t="shared" si="29"/>
        <v>1091.5150275151809</v>
      </c>
      <c r="AR42" s="1">
        <f t="shared" si="22"/>
        <v>5.3325493419392842</v>
      </c>
      <c r="AS42" s="1">
        <f t="shared" si="23"/>
        <v>4.8345868920573742E-3</v>
      </c>
    </row>
    <row r="43" spans="1:45">
      <c r="A43" s="1" t="s">
        <v>43</v>
      </c>
      <c r="B43" s="1">
        <v>1020</v>
      </c>
      <c r="C43" s="1">
        <v>42</v>
      </c>
      <c r="D43" s="2"/>
      <c r="E43" s="2"/>
      <c r="H43" s="1" t="s">
        <v>37</v>
      </c>
      <c r="I43" s="1">
        <v>1026</v>
      </c>
      <c r="J43" s="1">
        <f t="shared" si="24"/>
        <v>7904.7169825908104</v>
      </c>
      <c r="K43" s="1">
        <f t="shared" si="0"/>
        <v>59059.261913426999</v>
      </c>
      <c r="L43" s="1">
        <f t="shared" si="1"/>
        <v>6878.7169825908104</v>
      </c>
      <c r="M43" s="1">
        <f t="shared" si="2"/>
        <v>6.7044025171450397</v>
      </c>
      <c r="N43" s="1">
        <f t="shared" si="3"/>
        <v>4335.4685660639916</v>
      </c>
      <c r="O43" s="1">
        <f t="shared" si="25"/>
        <v>17948.735207301117</v>
      </c>
      <c r="P43" s="1">
        <f t="shared" si="4"/>
        <v>3309.4685660639916</v>
      </c>
      <c r="Q43" s="1">
        <f t="shared" si="5"/>
        <v>3.2256028909005767</v>
      </c>
      <c r="R43" s="1">
        <f t="shared" si="30"/>
        <v>2998.391459029654</v>
      </c>
      <c r="S43" s="1">
        <f t="shared" si="31"/>
        <v>8481.7231483836458</v>
      </c>
      <c r="T43" s="1">
        <f t="shared" si="6"/>
        <v>1972.391459029654</v>
      </c>
      <c r="U43" s="1">
        <f t="shared" si="7"/>
        <v>1.9224088294636004</v>
      </c>
      <c r="V43" s="14">
        <v>4335.46857</v>
      </c>
      <c r="W43" s="15">
        <v>17948.735199999999</v>
      </c>
      <c r="X43" s="1">
        <f t="shared" si="8"/>
        <v>3309.46857</v>
      </c>
      <c r="Y43" s="1">
        <f t="shared" si="9"/>
        <v>3.2256028947368423</v>
      </c>
      <c r="Z43" s="14">
        <v>4335.46857</v>
      </c>
      <c r="AA43" s="15">
        <v>17948.735199999999</v>
      </c>
      <c r="AB43" s="1">
        <f t="shared" si="10"/>
        <v>3309.46857</v>
      </c>
      <c r="AC43" s="1">
        <f t="shared" si="11"/>
        <v>3.2256028947368423</v>
      </c>
      <c r="AD43" s="1">
        <f t="shared" si="12"/>
        <v>1560.2663346799682</v>
      </c>
      <c r="AE43" s="1">
        <f t="shared" si="26"/>
        <v>2321.2356592326519</v>
      </c>
      <c r="AF43" s="1">
        <f t="shared" si="13"/>
        <v>534.26633467996817</v>
      </c>
      <c r="AG43" s="1">
        <f t="shared" si="14"/>
        <v>0.52072742171536857</v>
      </c>
      <c r="AH43" s="1">
        <f t="shared" si="15"/>
        <v>1338.8966139836068</v>
      </c>
      <c r="AI43" s="1">
        <f t="shared" si="27"/>
        <v>1724.8069287379474</v>
      </c>
      <c r="AJ43" s="1">
        <f t="shared" si="16"/>
        <v>312.89661398360681</v>
      </c>
      <c r="AK43" s="1">
        <f t="shared" si="17"/>
        <v>0.30496746002300856</v>
      </c>
      <c r="AL43" s="1">
        <f t="shared" si="18"/>
        <v>1168.4687138296731</v>
      </c>
      <c r="AM43" s="1">
        <f t="shared" si="28"/>
        <v>1323.2044658841305</v>
      </c>
      <c r="AN43" s="1">
        <f t="shared" si="19"/>
        <v>142.46871382967311</v>
      </c>
      <c r="AO43" s="1">
        <f t="shared" si="20"/>
        <v>0.13885839554549037</v>
      </c>
      <c r="AP43" s="1">
        <f t="shared" si="21"/>
        <v>1033.166745065806</v>
      </c>
      <c r="AQ43" s="1">
        <f t="shared" si="29"/>
        <v>1039.0015733107434</v>
      </c>
      <c r="AR43" s="1">
        <f t="shared" si="22"/>
        <v>7.1667450658060261</v>
      </c>
      <c r="AS43" s="1">
        <f t="shared" si="23"/>
        <v>6.985131643085795E-3</v>
      </c>
    </row>
    <row r="44" spans="1:45">
      <c r="A44" s="1" t="s">
        <v>44</v>
      </c>
      <c r="B44" s="1">
        <v>984</v>
      </c>
      <c r="C44" s="1">
        <v>43</v>
      </c>
      <c r="D44" s="2"/>
      <c r="E44" s="2"/>
      <c r="H44" s="1" t="s">
        <v>38</v>
      </c>
      <c r="I44" s="1">
        <v>1102</v>
      </c>
      <c r="J44" s="1">
        <f t="shared" si="24"/>
        <v>8106.0452843317298</v>
      </c>
      <c r="K44" s="1">
        <f t="shared" si="0"/>
        <v>60448.776477982858</v>
      </c>
      <c r="L44" s="1">
        <f t="shared" si="1"/>
        <v>7004.0452843317298</v>
      </c>
      <c r="M44" s="1">
        <f t="shared" si="2"/>
        <v>6.3557579712629124</v>
      </c>
      <c r="N44" s="1">
        <f t="shared" si="3"/>
        <v>4460.1748528511935</v>
      </c>
      <c r="O44" s="1">
        <f t="shared" si="25"/>
        <v>18373.145533406969</v>
      </c>
      <c r="P44" s="1">
        <f t="shared" si="4"/>
        <v>3358.1748528511935</v>
      </c>
      <c r="Q44" s="1">
        <f t="shared" si="5"/>
        <v>3.0473456014983609</v>
      </c>
      <c r="R44" s="1">
        <f t="shared" si="30"/>
        <v>3090.6740213207577</v>
      </c>
      <c r="S44" s="1">
        <f t="shared" si="31"/>
        <v>8718.8128230572329</v>
      </c>
      <c r="T44" s="1">
        <f t="shared" si="6"/>
        <v>1988.6740213207577</v>
      </c>
      <c r="U44" s="1">
        <f t="shared" si="7"/>
        <v>1.8046043750642085</v>
      </c>
      <c r="V44" s="14">
        <v>4460.1748500000003</v>
      </c>
      <c r="W44" s="15">
        <v>18373.145499999999</v>
      </c>
      <c r="X44" s="1">
        <f t="shared" si="8"/>
        <v>3358.1748500000003</v>
      </c>
      <c r="Y44" s="1">
        <f t="shared" si="9"/>
        <v>3.0473455989110709</v>
      </c>
      <c r="Z44" s="14">
        <v>4460.1748500000003</v>
      </c>
      <c r="AA44" s="15">
        <v>18373.145499999999</v>
      </c>
      <c r="AB44" s="1">
        <f t="shared" si="10"/>
        <v>3358.1748500000003</v>
      </c>
      <c r="AC44" s="1">
        <f t="shared" si="11"/>
        <v>3.0473455989110709</v>
      </c>
      <c r="AD44" s="1">
        <f t="shared" si="12"/>
        <v>1615.9065338719874</v>
      </c>
      <c r="AE44" s="1">
        <f t="shared" si="26"/>
        <v>2382.8101441778495</v>
      </c>
      <c r="AF44" s="1">
        <f t="shared" si="13"/>
        <v>513.90653387198745</v>
      </c>
      <c r="AG44" s="1">
        <f t="shared" si="14"/>
        <v>0.46633986739744776</v>
      </c>
      <c r="AH44" s="1">
        <f t="shared" si="15"/>
        <v>1393.4689841950822</v>
      </c>
      <c r="AI44" s="1">
        <f t="shared" si="27"/>
        <v>1771.5641643969584</v>
      </c>
      <c r="AJ44" s="1">
        <f t="shared" si="16"/>
        <v>291.46898419508216</v>
      </c>
      <c r="AK44" s="1">
        <f t="shared" si="17"/>
        <v>0.26449091124780594</v>
      </c>
      <c r="AL44" s="1">
        <f t="shared" si="18"/>
        <v>1225.4937427659347</v>
      </c>
      <c r="AM44" s="1">
        <f t="shared" si="28"/>
        <v>1367.5852616661673</v>
      </c>
      <c r="AN44" s="1">
        <f t="shared" si="19"/>
        <v>123.49374276593471</v>
      </c>
      <c r="AO44" s="1">
        <f t="shared" si="20"/>
        <v>0.11206328744640173</v>
      </c>
      <c r="AP44" s="1">
        <f t="shared" si="21"/>
        <v>1095.1166745065807</v>
      </c>
      <c r="AQ44" s="1">
        <f t="shared" si="29"/>
        <v>1089.505164386997</v>
      </c>
      <c r="AR44" s="1">
        <f t="shared" si="22"/>
        <v>6.8833254934193064</v>
      </c>
      <c r="AS44" s="1">
        <f t="shared" si="23"/>
        <v>6.2462118815057224E-3</v>
      </c>
    </row>
    <row r="45" spans="1:45">
      <c r="A45" s="1" t="s">
        <v>45</v>
      </c>
      <c r="B45" s="1">
        <v>952</v>
      </c>
      <c r="C45" s="1">
        <v>44</v>
      </c>
      <c r="D45" s="2"/>
      <c r="E45" s="2"/>
      <c r="H45" s="1" t="s">
        <v>39</v>
      </c>
      <c r="I45" s="1">
        <v>1080</v>
      </c>
      <c r="J45" s="1">
        <f t="shared" si="24"/>
        <v>8267.4407558985567</v>
      </c>
      <c r="K45" s="1">
        <f t="shared" si="0"/>
        <v>61844.59551049328</v>
      </c>
      <c r="L45" s="1">
        <f t="shared" si="1"/>
        <v>7187.4407558985567</v>
      </c>
      <c r="M45" s="1">
        <f t="shared" si="2"/>
        <v>6.6550377369431084</v>
      </c>
      <c r="N45" s="1">
        <f t="shared" si="3"/>
        <v>4540.1398822809551</v>
      </c>
      <c r="O45" s="1">
        <f t="shared" si="25"/>
        <v>18784.642320778436</v>
      </c>
      <c r="P45" s="1">
        <f t="shared" si="4"/>
        <v>3460.1398822809551</v>
      </c>
      <c r="Q45" s="1">
        <f t="shared" si="5"/>
        <v>3.2038332243342178</v>
      </c>
      <c r="R45" s="1">
        <f t="shared" si="30"/>
        <v>3135.47181492453</v>
      </c>
      <c r="S45" s="1">
        <f t="shared" si="31"/>
        <v>8925.0936095721408</v>
      </c>
      <c r="T45" s="1">
        <f t="shared" si="6"/>
        <v>2055.47181492453</v>
      </c>
      <c r="U45" s="1">
        <f t="shared" si="7"/>
        <v>1.903214643448639</v>
      </c>
      <c r="V45" s="14">
        <v>4540.1398799999997</v>
      </c>
      <c r="W45" s="15">
        <v>18784.6423</v>
      </c>
      <c r="X45" s="1">
        <f t="shared" si="8"/>
        <v>3460.1398799999997</v>
      </c>
      <c r="Y45" s="1">
        <f t="shared" si="9"/>
        <v>3.2038332222222219</v>
      </c>
      <c r="Z45" s="14">
        <v>4540.1398799999997</v>
      </c>
      <c r="AA45" s="15">
        <v>18784.6423</v>
      </c>
      <c r="AB45" s="1">
        <f t="shared" si="10"/>
        <v>3460.1398799999997</v>
      </c>
      <c r="AC45" s="1">
        <f t="shared" si="11"/>
        <v>3.2038332222222219</v>
      </c>
      <c r="AD45" s="1">
        <f t="shared" si="12"/>
        <v>1618.362613548795</v>
      </c>
      <c r="AE45" s="1">
        <f t="shared" si="26"/>
        <v>2409.6504098650553</v>
      </c>
      <c r="AF45" s="1">
        <f t="shared" si="13"/>
        <v>538.36261354879503</v>
      </c>
      <c r="AG45" s="1">
        <f t="shared" si="14"/>
        <v>0.49848390143406945</v>
      </c>
      <c r="AH45" s="1">
        <f t="shared" si="15"/>
        <v>1390.0406952585247</v>
      </c>
      <c r="AI45" s="1">
        <f t="shared" si="27"/>
        <v>1782.5058750517596</v>
      </c>
      <c r="AJ45" s="1">
        <f t="shared" si="16"/>
        <v>310.04069525852469</v>
      </c>
      <c r="AK45" s="1">
        <f t="shared" si="17"/>
        <v>0.28707471783196731</v>
      </c>
      <c r="AL45" s="1">
        <f t="shared" si="18"/>
        <v>1217.0987485531869</v>
      </c>
      <c r="AM45" s="1">
        <f t="shared" si="28"/>
        <v>1368.9059260311017</v>
      </c>
      <c r="AN45" s="1">
        <f t="shared" si="19"/>
        <v>137.09874855318685</v>
      </c>
      <c r="AO45" s="1">
        <f t="shared" si="20"/>
        <v>0.12694328569739524</v>
      </c>
      <c r="AP45" s="1">
        <f t="shared" si="21"/>
        <v>1081.511667450658</v>
      </c>
      <c r="AQ45" s="1">
        <f t="shared" si="29"/>
        <v>1082.311017144292</v>
      </c>
      <c r="AR45" s="1">
        <f t="shared" si="22"/>
        <v>1.5116674506580239</v>
      </c>
      <c r="AS45" s="1">
        <f t="shared" si="23"/>
        <v>1.3996920839426147E-3</v>
      </c>
    </row>
    <row r="46" spans="1:45">
      <c r="A46" s="1" t="s">
        <v>46</v>
      </c>
      <c r="B46" s="1">
        <v>1033</v>
      </c>
      <c r="C46" s="1">
        <v>45</v>
      </c>
      <c r="D46" s="2"/>
      <c r="E46" s="2"/>
      <c r="H46" s="1" t="s">
        <v>40</v>
      </c>
      <c r="I46" s="1">
        <v>1034</v>
      </c>
      <c r="J46" s="1">
        <f t="shared" si="24"/>
        <v>8371.296680308702</v>
      </c>
      <c r="K46" s="1">
        <f t="shared" si="0"/>
        <v>63194.302971721787</v>
      </c>
      <c r="L46" s="1">
        <f t="shared" si="1"/>
        <v>7337.296680308702</v>
      </c>
      <c r="M46" s="1">
        <f t="shared" si="2"/>
        <v>7.0960316057144119</v>
      </c>
      <c r="N46" s="1">
        <f t="shared" si="3"/>
        <v>4562.7119058247645</v>
      </c>
      <c r="O46" s="1">
        <f t="shared" si="25"/>
        <v>19134.154571865038</v>
      </c>
      <c r="P46" s="1">
        <f t="shared" si="4"/>
        <v>3528.7119058247645</v>
      </c>
      <c r="Q46" s="1">
        <f t="shared" si="5"/>
        <v>3.4126807599852653</v>
      </c>
      <c r="R46" s="1">
        <f t="shared" si="30"/>
        <v>3125.4302704471706</v>
      </c>
      <c r="S46" s="1">
        <f t="shared" si="31"/>
        <v>9060.4527701029529</v>
      </c>
      <c r="T46" s="1">
        <f t="shared" si="6"/>
        <v>2091.4302704471706</v>
      </c>
      <c r="U46" s="1">
        <f t="shared" si="7"/>
        <v>2.0226598360224086</v>
      </c>
      <c r="V46" s="14">
        <v>4562.71191</v>
      </c>
      <c r="W46" s="15">
        <v>19134.154600000002</v>
      </c>
      <c r="X46" s="1">
        <f t="shared" si="8"/>
        <v>3528.71191</v>
      </c>
      <c r="Y46" s="1">
        <f t="shared" si="9"/>
        <v>3.4126807640232109</v>
      </c>
      <c r="Z46" s="14">
        <v>4562.71191</v>
      </c>
      <c r="AA46" s="15">
        <v>19134.154600000002</v>
      </c>
      <c r="AB46" s="1">
        <f t="shared" si="10"/>
        <v>3528.71191</v>
      </c>
      <c r="AC46" s="1">
        <f t="shared" si="11"/>
        <v>3.4126807640232109</v>
      </c>
      <c r="AD46" s="1">
        <f t="shared" si="12"/>
        <v>1577.945045419518</v>
      </c>
      <c r="AE46" s="1">
        <f t="shared" si="26"/>
        <v>2384.0107048235886</v>
      </c>
      <c r="AF46" s="1">
        <f t="shared" si="13"/>
        <v>543.94504541951801</v>
      </c>
      <c r="AG46" s="1">
        <f t="shared" si="14"/>
        <v>0.526059038123325</v>
      </c>
      <c r="AH46" s="1">
        <f t="shared" si="15"/>
        <v>1347.6122085775573</v>
      </c>
      <c r="AI46" s="1">
        <f t="shared" si="27"/>
        <v>1747.6027502353295</v>
      </c>
      <c r="AJ46" s="1">
        <f t="shared" si="16"/>
        <v>313.61220857755734</v>
      </c>
      <c r="AK46" s="1">
        <f t="shared" si="17"/>
        <v>0.30330000829551002</v>
      </c>
      <c r="AL46" s="1">
        <f t="shared" si="18"/>
        <v>1174.0197497106374</v>
      </c>
      <c r="AM46" s="1">
        <f t="shared" si="28"/>
        <v>1330.3989599457941</v>
      </c>
      <c r="AN46" s="1">
        <f t="shared" si="19"/>
        <v>140.01974971063737</v>
      </c>
      <c r="AO46" s="1">
        <f t="shared" si="20"/>
        <v>0.13541561867566476</v>
      </c>
      <c r="AP46" s="1">
        <f t="shared" si="21"/>
        <v>1038.7511667450658</v>
      </c>
      <c r="AQ46" s="1">
        <f t="shared" si="29"/>
        <v>1043.1071517849884</v>
      </c>
      <c r="AR46" s="1">
        <f t="shared" si="22"/>
        <v>4.7511667450658024</v>
      </c>
      <c r="AS46" s="1">
        <f t="shared" si="23"/>
        <v>4.5949388250152825E-3</v>
      </c>
    </row>
    <row r="47" spans="1:45">
      <c r="A47" s="1" t="s">
        <v>47</v>
      </c>
      <c r="B47" s="1">
        <v>1114</v>
      </c>
      <c r="C47" s="1">
        <v>46</v>
      </c>
      <c r="D47" s="2"/>
      <c r="E47" s="2"/>
      <c r="H47" s="1" t="s">
        <v>41</v>
      </c>
      <c r="I47" s="1">
        <v>1083</v>
      </c>
      <c r="J47" s="1">
        <f t="shared" si="24"/>
        <v>8508.8670122778331</v>
      </c>
      <c r="K47" s="1">
        <f t="shared" si="0"/>
        <v>64532.85298559966</v>
      </c>
      <c r="L47" s="1">
        <f t="shared" si="1"/>
        <v>7425.8670122778331</v>
      </c>
      <c r="M47" s="1">
        <f t="shared" si="2"/>
        <v>6.8567562440238534</v>
      </c>
      <c r="N47" s="1">
        <f t="shared" si="3"/>
        <v>4624.8695246598118</v>
      </c>
      <c r="O47" s="1">
        <f t="shared" si="25"/>
        <v>19469.70622968586</v>
      </c>
      <c r="P47" s="1">
        <f t="shared" si="4"/>
        <v>3541.8695246598118</v>
      </c>
      <c r="Q47" s="1">
        <f t="shared" si="5"/>
        <v>3.2704243071651078</v>
      </c>
      <c r="R47" s="1">
        <f t="shared" si="30"/>
        <v>3162.5011893130195</v>
      </c>
      <c r="S47" s="1">
        <f t="shared" si="31"/>
        <v>9188.5680094537838</v>
      </c>
      <c r="T47" s="1">
        <f t="shared" si="6"/>
        <v>2079.5011893130195</v>
      </c>
      <c r="U47" s="1">
        <f t="shared" si="7"/>
        <v>1.9201303687100826</v>
      </c>
      <c r="V47" s="14">
        <v>4624.8695200000002</v>
      </c>
      <c r="W47" s="15">
        <v>19469.706200000001</v>
      </c>
      <c r="X47" s="1">
        <f t="shared" si="8"/>
        <v>3541.8695200000002</v>
      </c>
      <c r="Y47" s="1">
        <f t="shared" si="9"/>
        <v>3.2704243028624194</v>
      </c>
      <c r="Z47" s="14">
        <v>4624.8695200000002</v>
      </c>
      <c r="AA47" s="15">
        <v>19469.706200000001</v>
      </c>
      <c r="AB47" s="1">
        <f t="shared" si="10"/>
        <v>3541.8695200000002</v>
      </c>
      <c r="AC47" s="1">
        <f t="shared" si="11"/>
        <v>3.2704243028624194</v>
      </c>
      <c r="AD47" s="1">
        <f t="shared" si="12"/>
        <v>1605.8780181678073</v>
      </c>
      <c r="AE47" s="1">
        <f t="shared" si="26"/>
        <v>2398.8944982804624</v>
      </c>
      <c r="AF47" s="1">
        <f t="shared" si="13"/>
        <v>522.87801816780734</v>
      </c>
      <c r="AG47" s="1">
        <f t="shared" si="14"/>
        <v>0.48280518759723667</v>
      </c>
      <c r="AH47" s="1">
        <f t="shared" si="15"/>
        <v>1378.9836625732673</v>
      </c>
      <c r="AI47" s="1">
        <f t="shared" si="27"/>
        <v>1765.3661213865394</v>
      </c>
      <c r="AJ47" s="1">
        <f t="shared" si="16"/>
        <v>295.98366257326734</v>
      </c>
      <c r="AK47" s="1">
        <f t="shared" si="17"/>
        <v>0.27329978076940659</v>
      </c>
      <c r="AL47" s="1">
        <f t="shared" si="18"/>
        <v>1209.5039499421275</v>
      </c>
      <c r="AM47" s="1">
        <f t="shared" si="28"/>
        <v>1354.6333469370736</v>
      </c>
      <c r="AN47" s="1">
        <f t="shared" si="19"/>
        <v>126.50394994212752</v>
      </c>
      <c r="AO47" s="1">
        <f t="shared" si="20"/>
        <v>0.11680881804443907</v>
      </c>
      <c r="AP47" s="1">
        <f t="shared" si="21"/>
        <v>1078.5751166745067</v>
      </c>
      <c r="AQ47" s="1">
        <f t="shared" si="29"/>
        <v>1075.0283201855548</v>
      </c>
      <c r="AR47" s="1">
        <f t="shared" si="22"/>
        <v>4.4248833254932833</v>
      </c>
      <c r="AS47" s="1">
        <f t="shared" si="23"/>
        <v>4.0857648434841024E-3</v>
      </c>
    </row>
    <row r="48" spans="1:45">
      <c r="A48" s="1" t="s">
        <v>48</v>
      </c>
      <c r="B48" s="1">
        <v>1160</v>
      </c>
      <c r="C48" s="1">
        <v>47</v>
      </c>
      <c r="D48" s="2"/>
      <c r="E48" s="2"/>
      <c r="H48" s="1" t="s">
        <v>42</v>
      </c>
      <c r="I48" s="1">
        <v>1078</v>
      </c>
      <c r="J48" s="1">
        <f t="shared" si="24"/>
        <v>8628.1803110500496</v>
      </c>
      <c r="K48" s="1">
        <f t="shared" si="0"/>
        <v>65844.929966984739</v>
      </c>
      <c r="L48" s="1">
        <f t="shared" si="1"/>
        <v>7550.1803110500496</v>
      </c>
      <c r="M48" s="1">
        <f t="shared" si="2"/>
        <v>7.0038778395640531</v>
      </c>
      <c r="N48" s="1">
        <f t="shared" si="3"/>
        <v>4670.0956197278492</v>
      </c>
      <c r="O48" s="1">
        <f t="shared" si="25"/>
        <v>19778.851041503753</v>
      </c>
      <c r="P48" s="1">
        <f t="shared" si="4"/>
        <v>3592.0956197278492</v>
      </c>
      <c r="Q48" s="1">
        <f t="shared" si="5"/>
        <v>3.33218517599986</v>
      </c>
      <c r="R48" s="1">
        <f t="shared" si="30"/>
        <v>3183.9508325191136</v>
      </c>
      <c r="S48" s="1">
        <f t="shared" si="31"/>
        <v>9297.553355884851</v>
      </c>
      <c r="T48" s="1">
        <f t="shared" si="6"/>
        <v>2105.9508325191136</v>
      </c>
      <c r="U48" s="1">
        <f t="shared" si="7"/>
        <v>1.95357220085261</v>
      </c>
      <c r="V48" s="14">
        <v>4670.0956200000001</v>
      </c>
      <c r="W48" s="15">
        <v>19778.850999999999</v>
      </c>
      <c r="X48" s="1">
        <f t="shared" si="8"/>
        <v>3592.0956200000001</v>
      </c>
      <c r="Y48" s="1">
        <f t="shared" si="9"/>
        <v>3.3321851762523194</v>
      </c>
      <c r="Z48" s="14">
        <v>4670.0956200000001</v>
      </c>
      <c r="AA48" s="15">
        <v>19778.850999999999</v>
      </c>
      <c r="AB48" s="1">
        <f t="shared" si="10"/>
        <v>3592.0956200000001</v>
      </c>
      <c r="AC48" s="1">
        <f t="shared" si="11"/>
        <v>3.3321851762523194</v>
      </c>
      <c r="AD48" s="1">
        <f t="shared" si="12"/>
        <v>1612.5512072671231</v>
      </c>
      <c r="AE48" s="1">
        <f t="shared" si="26"/>
        <v>2410.8538858525958</v>
      </c>
      <c r="AF48" s="1">
        <f t="shared" si="13"/>
        <v>534.55120726712312</v>
      </c>
      <c r="AG48" s="1">
        <f t="shared" si="14"/>
        <v>0.49587310507154281</v>
      </c>
      <c r="AH48" s="1">
        <f t="shared" si="15"/>
        <v>1383.8950987719802</v>
      </c>
      <c r="AI48" s="1">
        <f t="shared" si="27"/>
        <v>1775.1154253107441</v>
      </c>
      <c r="AJ48" s="1">
        <f t="shared" si="16"/>
        <v>305.8950987719802</v>
      </c>
      <c r="AK48" s="1">
        <f t="shared" si="17"/>
        <v>0.28376168717252337</v>
      </c>
      <c r="AL48" s="1">
        <f t="shared" si="18"/>
        <v>1212.1007899884255</v>
      </c>
      <c r="AM48" s="1">
        <f t="shared" si="28"/>
        <v>1361.8173803769976</v>
      </c>
      <c r="AN48" s="1">
        <f t="shared" si="19"/>
        <v>134.1007899884255</v>
      </c>
      <c r="AO48" s="1">
        <f t="shared" si="20"/>
        <v>0.12439776436774165</v>
      </c>
      <c r="AP48" s="1">
        <f t="shared" si="21"/>
        <v>1078.0575116674506</v>
      </c>
      <c r="AQ48" s="1">
        <f t="shared" si="29"/>
        <v>1077.754592519261</v>
      </c>
      <c r="AR48" s="1">
        <f t="shared" si="22"/>
        <v>5.7511667450626192E-2</v>
      </c>
      <c r="AS48" s="1">
        <f t="shared" si="23"/>
        <v>5.3350340863289603E-5</v>
      </c>
    </row>
    <row r="49" spans="1:45">
      <c r="A49" s="1" t="s">
        <v>49</v>
      </c>
      <c r="B49" s="1">
        <v>1058</v>
      </c>
      <c r="C49" s="1">
        <v>48</v>
      </c>
      <c r="D49" s="2"/>
      <c r="E49" s="2"/>
      <c r="H49" s="1" t="s">
        <v>43</v>
      </c>
      <c r="I49" s="1">
        <v>1020</v>
      </c>
      <c r="J49" s="1">
        <f t="shared" si="24"/>
        <v>8683.3622799450459</v>
      </c>
      <c r="K49" s="1">
        <f t="shared" si="0"/>
        <v>67075.463022236814</v>
      </c>
      <c r="L49" s="1">
        <f t="shared" si="1"/>
        <v>7663.3622799450459</v>
      </c>
      <c r="M49" s="1">
        <f t="shared" si="2"/>
        <v>7.513100274455927</v>
      </c>
      <c r="N49" s="1">
        <f t="shared" si="3"/>
        <v>4654.0764957822794</v>
      </c>
      <c r="O49" s="1">
        <f t="shared" si="25"/>
        <v>20011.749679407054</v>
      </c>
      <c r="P49" s="1">
        <f t="shared" si="4"/>
        <v>3634.0764957822794</v>
      </c>
      <c r="Q49" s="1">
        <f t="shared" si="5"/>
        <v>3.5628200939041954</v>
      </c>
      <c r="R49" s="1">
        <f t="shared" si="30"/>
        <v>3146.7655827633794</v>
      </c>
      <c r="S49" s="1">
        <f t="shared" si="31"/>
        <v>9340.3763736064357</v>
      </c>
      <c r="T49" s="1">
        <f t="shared" si="6"/>
        <v>2126.7655827633794</v>
      </c>
      <c r="U49" s="1">
        <f t="shared" si="7"/>
        <v>2.0850642968268427</v>
      </c>
      <c r="V49" s="14">
        <v>4654.0765000000001</v>
      </c>
      <c r="W49" s="15">
        <v>20011.7497</v>
      </c>
      <c r="X49" s="1">
        <f t="shared" si="8"/>
        <v>3634.0765000000001</v>
      </c>
      <c r="Y49" s="1">
        <f t="shared" si="9"/>
        <v>3.5628200980392157</v>
      </c>
      <c r="Z49" s="14">
        <v>4654.0765000000001</v>
      </c>
      <c r="AA49" s="15">
        <v>20011.7497</v>
      </c>
      <c r="AB49" s="1">
        <f t="shared" si="10"/>
        <v>3634.0765000000001</v>
      </c>
      <c r="AC49" s="1">
        <f t="shared" si="11"/>
        <v>3.5628200980392157</v>
      </c>
      <c r="AD49" s="1">
        <f t="shared" si="12"/>
        <v>1563.0204829068493</v>
      </c>
      <c r="AE49" s="1">
        <f t="shared" si="26"/>
        <v>2371.0599889572027</v>
      </c>
      <c r="AF49" s="1">
        <f t="shared" si="13"/>
        <v>543.02048290684934</v>
      </c>
      <c r="AG49" s="1">
        <f t="shared" si="14"/>
        <v>0.53237302245769547</v>
      </c>
      <c r="AH49" s="1">
        <f t="shared" si="15"/>
        <v>1333.1685296315941</v>
      </c>
      <c r="AI49" s="1">
        <f t="shared" si="27"/>
        <v>1732.3863042616579</v>
      </c>
      <c r="AJ49" s="1">
        <f t="shared" si="16"/>
        <v>313.16852963159408</v>
      </c>
      <c r="AK49" s="1">
        <f t="shared" si="17"/>
        <v>0.30702797022705303</v>
      </c>
      <c r="AL49" s="1">
        <f t="shared" si="18"/>
        <v>1160.4201579976852</v>
      </c>
      <c r="AM49" s="1">
        <f t="shared" si="28"/>
        <v>1316.7416182733164</v>
      </c>
      <c r="AN49" s="1">
        <f t="shared" si="19"/>
        <v>140.42015799768524</v>
      </c>
      <c r="AO49" s="1">
        <f t="shared" si="20"/>
        <v>0.13766682156635807</v>
      </c>
      <c r="AP49" s="1">
        <f t="shared" si="21"/>
        <v>1025.805751166745</v>
      </c>
      <c r="AQ49" s="1">
        <f t="shared" si="29"/>
        <v>1031.0006353019967</v>
      </c>
      <c r="AR49" s="1">
        <f t="shared" si="22"/>
        <v>5.8057511667450399</v>
      </c>
      <c r="AS49" s="1">
        <f t="shared" si="23"/>
        <v>5.6919129085735683E-3</v>
      </c>
    </row>
    <row r="50" spans="1:45">
      <c r="A50" s="1" t="s">
        <v>50</v>
      </c>
      <c r="B50" s="1">
        <v>1209</v>
      </c>
      <c r="C50" s="1">
        <v>49</v>
      </c>
      <c r="D50" s="2"/>
      <c r="E50" s="2"/>
      <c r="H50" s="1" t="s">
        <v>44</v>
      </c>
      <c r="I50" s="1">
        <v>984</v>
      </c>
      <c r="J50" s="1">
        <f t="shared" si="24"/>
        <v>8700.6260519505413</v>
      </c>
      <c r="K50" s="1">
        <f t="shared" si="0"/>
        <v>68198.480166768626</v>
      </c>
      <c r="L50" s="1">
        <f t="shared" si="1"/>
        <v>7716.6260519505413</v>
      </c>
      <c r="M50" s="1">
        <f t="shared" si="2"/>
        <v>7.8420996462912003</v>
      </c>
      <c r="N50" s="1">
        <f t="shared" si="3"/>
        <v>4608.861196625824</v>
      </c>
      <c r="O50" s="1">
        <f t="shared" si="25"/>
        <v>20157.374820488887</v>
      </c>
      <c r="P50" s="1">
        <f t="shared" si="4"/>
        <v>3624.861196625824</v>
      </c>
      <c r="Q50" s="1">
        <f t="shared" si="5"/>
        <v>3.6838020290912845</v>
      </c>
      <c r="R50" s="1">
        <f t="shared" si="30"/>
        <v>3088.3359079343654</v>
      </c>
      <c r="S50" s="1">
        <f t="shared" si="31"/>
        <v>9317.7657786654327</v>
      </c>
      <c r="T50" s="1">
        <f t="shared" si="6"/>
        <v>2104.3359079343654</v>
      </c>
      <c r="U50" s="1">
        <f t="shared" si="7"/>
        <v>2.1385527519658187</v>
      </c>
      <c r="V50" s="14">
        <v>4608.8612000000003</v>
      </c>
      <c r="W50" s="15">
        <v>20157.374800000001</v>
      </c>
      <c r="X50" s="1">
        <f t="shared" si="8"/>
        <v>3624.8612000000003</v>
      </c>
      <c r="Y50" s="1">
        <f t="shared" si="9"/>
        <v>3.6838020325203256</v>
      </c>
      <c r="Z50" s="14">
        <v>4608.8612000000003</v>
      </c>
      <c r="AA50" s="15">
        <v>20157.374800000001</v>
      </c>
      <c r="AB50" s="1">
        <f t="shared" si="10"/>
        <v>3624.8612000000003</v>
      </c>
      <c r="AC50" s="1">
        <f t="shared" si="11"/>
        <v>3.6838020325203256</v>
      </c>
      <c r="AD50" s="1">
        <f t="shared" si="12"/>
        <v>1510.8081931627398</v>
      </c>
      <c r="AE50" s="1">
        <f t="shared" si="26"/>
        <v>2308.1513694293471</v>
      </c>
      <c r="AF50" s="1">
        <f t="shared" si="13"/>
        <v>526.80819316273983</v>
      </c>
      <c r="AG50" s="1">
        <f t="shared" si="14"/>
        <v>0.53537418004343473</v>
      </c>
      <c r="AH50" s="1">
        <f t="shared" si="15"/>
        <v>1285.5505588894782</v>
      </c>
      <c r="AI50" s="1">
        <f t="shared" si="27"/>
        <v>1676.7113942790277</v>
      </c>
      <c r="AJ50" s="1">
        <f t="shared" si="16"/>
        <v>301.55055888947822</v>
      </c>
      <c r="AK50" s="1">
        <f t="shared" si="17"/>
        <v>0.30645382000963234</v>
      </c>
      <c r="AL50" s="1">
        <f t="shared" si="18"/>
        <v>1117.6840315995371</v>
      </c>
      <c r="AM50" s="1">
        <f t="shared" si="28"/>
        <v>1269.2639520942466</v>
      </c>
      <c r="AN50" s="1">
        <f t="shared" si="19"/>
        <v>133.68403159953709</v>
      </c>
      <c r="AO50" s="1">
        <f t="shared" si="20"/>
        <v>0.13585775569058647</v>
      </c>
      <c r="AP50" s="1">
        <f t="shared" si="21"/>
        <v>988.1805751166745</v>
      </c>
      <c r="AQ50" s="1">
        <f t="shared" si="29"/>
        <v>992.46258113520673</v>
      </c>
      <c r="AR50" s="1">
        <f t="shared" si="22"/>
        <v>4.180575116674504</v>
      </c>
      <c r="AS50" s="1">
        <f t="shared" si="23"/>
        <v>4.2485519478399434E-3</v>
      </c>
    </row>
    <row r="51" spans="1:45">
      <c r="A51" s="1" t="s">
        <v>51</v>
      </c>
      <c r="B51" s="1">
        <v>1200</v>
      </c>
      <c r="C51" s="1">
        <v>50</v>
      </c>
      <c r="D51" s="2"/>
      <c r="E51" s="2"/>
      <c r="H51" s="1" t="s">
        <v>45</v>
      </c>
      <c r="I51" s="1">
        <v>952</v>
      </c>
      <c r="J51" s="1">
        <f t="shared" si="24"/>
        <v>8687.3634467554875</v>
      </c>
      <c r="K51" s="1">
        <f t="shared" si="0"/>
        <v>69197.259252171702</v>
      </c>
      <c r="L51" s="1">
        <f t="shared" si="1"/>
        <v>7735.3634467554875</v>
      </c>
      <c r="M51" s="1">
        <f t="shared" si="2"/>
        <v>8.1253817718019832</v>
      </c>
      <c r="N51" s="1">
        <f t="shared" si="3"/>
        <v>4543.8889573006591</v>
      </c>
      <c r="O51" s="1">
        <f t="shared" si="25"/>
        <v>20215.399917961702</v>
      </c>
      <c r="P51" s="1">
        <f t="shared" si="4"/>
        <v>3591.8889573006591</v>
      </c>
      <c r="Q51" s="1">
        <f t="shared" si="5"/>
        <v>3.7729926022065747</v>
      </c>
      <c r="R51" s="1">
        <f t="shared" si="30"/>
        <v>3018.635135554056</v>
      </c>
      <c r="S51" s="1">
        <f t="shared" si="31"/>
        <v>9239.2076670644528</v>
      </c>
      <c r="T51" s="1">
        <f t="shared" si="6"/>
        <v>2066.635135554056</v>
      </c>
      <c r="U51" s="1">
        <f t="shared" si="7"/>
        <v>2.1708352264223278</v>
      </c>
      <c r="V51" s="14">
        <v>4543.8889600000002</v>
      </c>
      <c r="W51" s="15">
        <v>20215.3999</v>
      </c>
      <c r="X51" s="1">
        <f t="shared" si="8"/>
        <v>3591.8889600000002</v>
      </c>
      <c r="Y51" s="1">
        <f t="shared" si="9"/>
        <v>3.7729926050420168</v>
      </c>
      <c r="Z51" s="14">
        <v>4543.8889600000002</v>
      </c>
      <c r="AA51" s="15">
        <v>20215.3999</v>
      </c>
      <c r="AB51" s="1">
        <f t="shared" si="10"/>
        <v>3591.8889600000002</v>
      </c>
      <c r="AC51" s="1">
        <f t="shared" si="11"/>
        <v>3.7729926050420168</v>
      </c>
      <c r="AD51" s="1">
        <f t="shared" si="12"/>
        <v>1461.123277265096</v>
      </c>
      <c r="AE51" s="1">
        <f t="shared" si="26"/>
        <v>2238.2714973103252</v>
      </c>
      <c r="AF51" s="1">
        <f t="shared" si="13"/>
        <v>509.12327726509602</v>
      </c>
      <c r="AG51" s="1">
        <f t="shared" si="14"/>
        <v>0.53479335847173948</v>
      </c>
      <c r="AH51" s="1">
        <f t="shared" si="15"/>
        <v>1242.4651676668436</v>
      </c>
      <c r="AI51" s="1">
        <f t="shared" si="27"/>
        <v>1621.2320691838675</v>
      </c>
      <c r="AJ51" s="1">
        <f t="shared" si="16"/>
        <v>290.46516766684363</v>
      </c>
      <c r="AK51" s="1">
        <f t="shared" si="17"/>
        <v>0.30511047023828114</v>
      </c>
      <c r="AL51" s="1">
        <f t="shared" si="18"/>
        <v>1080.3368063199075</v>
      </c>
      <c r="AM51" s="1">
        <f t="shared" si="28"/>
        <v>1226.1559161067662</v>
      </c>
      <c r="AN51" s="1">
        <f t="shared" si="19"/>
        <v>128.33680631990751</v>
      </c>
      <c r="AO51" s="1">
        <f t="shared" si="20"/>
        <v>0.13480756966376839</v>
      </c>
      <c r="AP51" s="1">
        <f t="shared" si="21"/>
        <v>955.61805751166753</v>
      </c>
      <c r="AQ51" s="1">
        <f t="shared" si="29"/>
        <v>959.30250987402144</v>
      </c>
      <c r="AR51" s="1">
        <f t="shared" si="22"/>
        <v>3.61805751166753</v>
      </c>
      <c r="AS51" s="1">
        <f t="shared" si="23"/>
        <v>3.8004805794826994E-3</v>
      </c>
    </row>
    <row r="52" spans="1:45">
      <c r="A52" s="1" t="s">
        <v>52</v>
      </c>
      <c r="B52" s="1">
        <v>1130</v>
      </c>
      <c r="C52" s="1">
        <v>51</v>
      </c>
      <c r="D52" s="2"/>
      <c r="E52" s="2"/>
      <c r="H52" s="1" t="s">
        <v>46</v>
      </c>
      <c r="I52" s="1">
        <v>1033</v>
      </c>
      <c r="J52" s="1">
        <f t="shared" si="24"/>
        <v>8748.3271020799384</v>
      </c>
      <c r="K52" s="1">
        <f t="shared" si="0"/>
        <v>70151.027718826474</v>
      </c>
      <c r="L52" s="1">
        <f t="shared" si="1"/>
        <v>7715.3271020799384</v>
      </c>
      <c r="M52" s="1">
        <f t="shared" si="2"/>
        <v>7.4688548906872585</v>
      </c>
      <c r="N52" s="1">
        <f t="shared" si="3"/>
        <v>4564.8111658405278</v>
      </c>
      <c r="O52" s="1">
        <f t="shared" si="25"/>
        <v>20280.649983625837</v>
      </c>
      <c r="P52" s="1">
        <f t="shared" si="4"/>
        <v>3531.8111658405278</v>
      </c>
      <c r="Q52" s="1">
        <f t="shared" si="5"/>
        <v>3.4189846716752448</v>
      </c>
      <c r="R52" s="1">
        <f t="shared" si="30"/>
        <v>3042.7445948878394</v>
      </c>
      <c r="S52" s="1">
        <f t="shared" si="31"/>
        <v>9205.9155023441726</v>
      </c>
      <c r="T52" s="1">
        <f t="shared" si="6"/>
        <v>2009.7445948878394</v>
      </c>
      <c r="U52" s="1">
        <f t="shared" si="7"/>
        <v>1.9455417181876471</v>
      </c>
      <c r="V52" s="14">
        <v>4564.8111699999999</v>
      </c>
      <c r="W52" s="15">
        <v>20280.650000000001</v>
      </c>
      <c r="X52" s="1">
        <f t="shared" si="8"/>
        <v>3531.8111699999999</v>
      </c>
      <c r="Y52" s="1">
        <f t="shared" si="9"/>
        <v>3.4189846757018394</v>
      </c>
      <c r="Z52" s="14">
        <v>4564.8111699999999</v>
      </c>
      <c r="AA52" s="15">
        <v>20280.650000000001</v>
      </c>
      <c r="AB52" s="1">
        <f t="shared" si="10"/>
        <v>3531.8111699999999</v>
      </c>
      <c r="AC52" s="1">
        <f t="shared" si="11"/>
        <v>3.4189846757018394</v>
      </c>
      <c r="AD52" s="1">
        <f t="shared" si="12"/>
        <v>1514.1493109060384</v>
      </c>
      <c r="AE52" s="1">
        <f t="shared" si="26"/>
        <v>2258.0429787395647</v>
      </c>
      <c r="AF52" s="1">
        <f t="shared" si="13"/>
        <v>481.14931090603841</v>
      </c>
      <c r="AG52" s="1">
        <f t="shared" si="14"/>
        <v>0.46577861655957253</v>
      </c>
      <c r="AH52" s="1">
        <f t="shared" si="15"/>
        <v>1302.439550300053</v>
      </c>
      <c r="AI52" s="1">
        <f t="shared" si="27"/>
        <v>1658.565216025208</v>
      </c>
      <c r="AJ52" s="1">
        <f t="shared" si="16"/>
        <v>269.43955030005304</v>
      </c>
      <c r="AK52" s="1">
        <f t="shared" si="17"/>
        <v>0.26083209128756346</v>
      </c>
      <c r="AL52" s="1">
        <f t="shared" si="18"/>
        <v>1145.7673612639815</v>
      </c>
      <c r="AM52" s="1">
        <f t="shared" si="28"/>
        <v>1276.4218083589367</v>
      </c>
      <c r="AN52" s="1">
        <f t="shared" si="19"/>
        <v>112.76736126398146</v>
      </c>
      <c r="AO52" s="1">
        <f t="shared" si="20"/>
        <v>0.10916491893899463</v>
      </c>
      <c r="AP52" s="1">
        <f t="shared" si="21"/>
        <v>1025.2618057511668</v>
      </c>
      <c r="AQ52" s="1">
        <f t="shared" si="29"/>
        <v>1018.6658761634523</v>
      </c>
      <c r="AR52" s="1">
        <f t="shared" si="22"/>
        <v>7.7381942488332243</v>
      </c>
      <c r="AS52" s="1">
        <f t="shared" si="23"/>
        <v>7.4909915283961513E-3</v>
      </c>
    </row>
    <row r="53" spans="1:45">
      <c r="A53" s="1" t="s">
        <v>53</v>
      </c>
      <c r="B53" s="1">
        <v>1182</v>
      </c>
      <c r="C53" s="1">
        <v>52</v>
      </c>
      <c r="D53" s="2"/>
      <c r="E53" s="2"/>
      <c r="H53" s="1" t="s">
        <v>47</v>
      </c>
      <c r="I53" s="1">
        <v>1114</v>
      </c>
      <c r="J53" s="1">
        <f t="shared" si="24"/>
        <v>8876.094391871944</v>
      </c>
      <c r="K53" s="1">
        <f t="shared" si="0"/>
        <v>71124.409899628576</v>
      </c>
      <c r="L53" s="1">
        <f t="shared" si="1"/>
        <v>7762.094391871944</v>
      </c>
      <c r="M53" s="1">
        <f t="shared" si="2"/>
        <v>6.9677687539245454</v>
      </c>
      <c r="N53" s="1">
        <f t="shared" si="3"/>
        <v>4654.4489326724224</v>
      </c>
      <c r="O53" s="1">
        <f t="shared" si="25"/>
        <v>20413.524026305851</v>
      </c>
      <c r="P53" s="1">
        <f t="shared" si="4"/>
        <v>3540.4489326724224</v>
      </c>
      <c r="Q53" s="1">
        <f t="shared" si="5"/>
        <v>3.1781408731350291</v>
      </c>
      <c r="R53" s="1">
        <f t="shared" si="30"/>
        <v>3132.5212164214872</v>
      </c>
      <c r="S53" s="1">
        <f t="shared" si="31"/>
        <v>9263.4099464202591</v>
      </c>
      <c r="T53" s="1">
        <f t="shared" si="6"/>
        <v>2018.5212164214872</v>
      </c>
      <c r="U53" s="1">
        <f t="shared" si="7"/>
        <v>1.8119580039690191</v>
      </c>
      <c r="V53" s="14">
        <v>4654.4489299999996</v>
      </c>
      <c r="W53" s="15">
        <v>20413.524000000001</v>
      </c>
      <c r="X53" s="1">
        <f t="shared" si="8"/>
        <v>3540.4489299999996</v>
      </c>
      <c r="Y53" s="1">
        <f t="shared" si="9"/>
        <v>3.1781408707360859</v>
      </c>
      <c r="Z53" s="14">
        <v>4654.4489299999996</v>
      </c>
      <c r="AA53" s="15">
        <v>20413.524000000001</v>
      </c>
      <c r="AB53" s="1">
        <f t="shared" si="10"/>
        <v>3540.4489299999996</v>
      </c>
      <c r="AC53" s="1">
        <f t="shared" si="11"/>
        <v>3.1781408707360859</v>
      </c>
      <c r="AD53" s="1">
        <f t="shared" si="12"/>
        <v>1608.2597243624155</v>
      </c>
      <c r="AE53" s="1">
        <f t="shared" si="26"/>
        <v>2350.6509434219997</v>
      </c>
      <c r="AF53" s="1">
        <f t="shared" si="13"/>
        <v>494.25972436241545</v>
      </c>
      <c r="AG53" s="1">
        <f t="shared" si="14"/>
        <v>0.44368018344920596</v>
      </c>
      <c r="AH53" s="1">
        <f t="shared" si="15"/>
        <v>1393.331865090016</v>
      </c>
      <c r="AI53" s="1">
        <f t="shared" si="27"/>
        <v>1751.5682433885768</v>
      </c>
      <c r="AJ53" s="1">
        <f t="shared" si="16"/>
        <v>279.33186509001598</v>
      </c>
      <c r="AK53" s="1">
        <f t="shared" si="17"/>
        <v>0.25074673706464629</v>
      </c>
      <c r="AL53" s="1">
        <f t="shared" si="18"/>
        <v>1231.7534722527962</v>
      </c>
      <c r="AM53" s="1">
        <f t="shared" si="28"/>
        <v>1363.8624866993039</v>
      </c>
      <c r="AN53" s="1">
        <f t="shared" si="19"/>
        <v>117.7534722527962</v>
      </c>
      <c r="AO53" s="1">
        <f t="shared" si="20"/>
        <v>0.10570329645672909</v>
      </c>
      <c r="AP53" s="1">
        <f t="shared" si="21"/>
        <v>1105.1261805751167</v>
      </c>
      <c r="AQ53" s="1">
        <f t="shared" si="29"/>
        <v>1096.4801501339502</v>
      </c>
      <c r="AR53" s="1">
        <f t="shared" si="22"/>
        <v>8.8738194248833224</v>
      </c>
      <c r="AS53" s="1">
        <f t="shared" si="23"/>
        <v>7.9657265932525333E-3</v>
      </c>
    </row>
    <row r="54" spans="1:45">
      <c r="A54" s="1" t="s">
        <v>54</v>
      </c>
      <c r="B54" s="1">
        <v>1152</v>
      </c>
      <c r="C54" s="1">
        <v>53</v>
      </c>
      <c r="D54" s="2"/>
      <c r="E54" s="2"/>
      <c r="H54" s="1" t="s">
        <v>48</v>
      </c>
      <c r="I54" s="1">
        <v>1160</v>
      </c>
      <c r="J54" s="1">
        <f t="shared" si="24"/>
        <v>9032.4849526847502</v>
      </c>
      <c r="K54" s="1">
        <f t="shared" si="0"/>
        <v>72141.205367081988</v>
      </c>
      <c r="L54" s="1">
        <f t="shared" si="1"/>
        <v>7872.4849526847502</v>
      </c>
      <c r="M54" s="1">
        <f t="shared" si="2"/>
        <v>6.7866249592109913</v>
      </c>
      <c r="N54" s="1">
        <f t="shared" si="3"/>
        <v>4767.5591461379381</v>
      </c>
      <c r="O54" s="1">
        <f t="shared" si="25"/>
        <v>20621.622452568827</v>
      </c>
      <c r="P54" s="1">
        <f t="shared" si="4"/>
        <v>3607.5591461379381</v>
      </c>
      <c r="Q54" s="1">
        <f t="shared" si="5"/>
        <v>3.109964781153395</v>
      </c>
      <c r="R54" s="1">
        <f t="shared" si="30"/>
        <v>3236.7648514950411</v>
      </c>
      <c r="S54" s="1">
        <f t="shared" si="31"/>
        <v>9397.4753288397187</v>
      </c>
      <c r="T54" s="1">
        <f t="shared" si="6"/>
        <v>2076.7648514950411</v>
      </c>
      <c r="U54" s="1">
        <f t="shared" si="7"/>
        <v>1.7903145271508976</v>
      </c>
      <c r="V54" s="14">
        <v>4767.55915</v>
      </c>
      <c r="W54" s="15">
        <v>20621.622500000001</v>
      </c>
      <c r="X54" s="1">
        <f t="shared" si="8"/>
        <v>3607.55915</v>
      </c>
      <c r="Y54" s="1">
        <f t="shared" si="9"/>
        <v>3.1099647844827585</v>
      </c>
      <c r="Z54" s="14">
        <v>4767.55915</v>
      </c>
      <c r="AA54" s="15">
        <v>20621.622500000001</v>
      </c>
      <c r="AB54" s="1">
        <f t="shared" si="10"/>
        <v>3607.55915</v>
      </c>
      <c r="AC54" s="1">
        <f t="shared" si="11"/>
        <v>3.1099647844827585</v>
      </c>
      <c r="AD54" s="1">
        <f t="shared" si="12"/>
        <v>1687.3038897449662</v>
      </c>
      <c r="AE54" s="1">
        <f t="shared" si="26"/>
        <v>2458.8338781392695</v>
      </c>
      <c r="AF54" s="1">
        <f t="shared" si="13"/>
        <v>527.30388974496623</v>
      </c>
      <c r="AG54" s="1">
        <f t="shared" si="14"/>
        <v>0.45457231874566056</v>
      </c>
      <c r="AH54" s="1">
        <f t="shared" si="15"/>
        <v>1461.9995595270047</v>
      </c>
      <c r="AI54" s="1">
        <f t="shared" si="27"/>
        <v>1841.2700765908771</v>
      </c>
      <c r="AJ54" s="1">
        <f t="shared" si="16"/>
        <v>301.99955952700475</v>
      </c>
      <c r="AK54" s="1">
        <f t="shared" si="17"/>
        <v>0.26034444786810756</v>
      </c>
      <c r="AL54" s="1">
        <f t="shared" si="18"/>
        <v>1290.3506944505593</v>
      </c>
      <c r="AM54" s="1">
        <f t="shared" si="28"/>
        <v>1434.0881223453644</v>
      </c>
      <c r="AN54" s="1">
        <f t="shared" si="19"/>
        <v>130.35069445055933</v>
      </c>
      <c r="AO54" s="1">
        <f t="shared" si="20"/>
        <v>0.1123712883194477</v>
      </c>
      <c r="AP54" s="1">
        <f t="shared" si="21"/>
        <v>1154.5126180575116</v>
      </c>
      <c r="AQ54" s="1">
        <f t="shared" si="29"/>
        <v>1148.7093712651556</v>
      </c>
      <c r="AR54" s="1">
        <f t="shared" si="22"/>
        <v>5.487381942488355</v>
      </c>
      <c r="AS54" s="1">
        <f t="shared" si="23"/>
        <v>4.7305016745589267E-3</v>
      </c>
    </row>
    <row r="55" spans="1:45">
      <c r="A55" s="1" t="s">
        <v>55</v>
      </c>
      <c r="B55" s="1">
        <v>1116</v>
      </c>
      <c r="C55" s="1">
        <v>54</v>
      </c>
      <c r="D55" s="2"/>
      <c r="E55" s="2"/>
      <c r="H55" s="1" t="s">
        <v>49</v>
      </c>
      <c r="I55" s="1">
        <v>1058</v>
      </c>
      <c r="J55" s="1">
        <f t="shared" si="24"/>
        <v>9081.4364574162755</v>
      </c>
      <c r="K55" s="1">
        <f t="shared" si="0"/>
        <v>73100.377642048436</v>
      </c>
      <c r="L55" s="1">
        <f t="shared" si="1"/>
        <v>8023.4364574162755</v>
      </c>
      <c r="M55" s="1">
        <f t="shared" si="2"/>
        <v>7.5835883340418482</v>
      </c>
      <c r="N55" s="1">
        <f t="shared" si="3"/>
        <v>4766.2473169103505</v>
      </c>
      <c r="O55" s="1">
        <f t="shared" si="25"/>
        <v>20786.920547274378</v>
      </c>
      <c r="P55" s="1">
        <f t="shared" si="4"/>
        <v>3708.2473169103505</v>
      </c>
      <c r="Q55" s="1">
        <f t="shared" si="5"/>
        <v>3.504959656815076</v>
      </c>
      <c r="R55" s="1">
        <f t="shared" si="30"/>
        <v>3217.9353960465287</v>
      </c>
      <c r="S55" s="1">
        <f t="shared" si="31"/>
        <v>9474.3745866296795</v>
      </c>
      <c r="T55" s="1">
        <f t="shared" si="6"/>
        <v>2159.9353960465287</v>
      </c>
      <c r="U55" s="1">
        <f t="shared" si="7"/>
        <v>2.0415268393634487</v>
      </c>
      <c r="V55" s="14">
        <v>4766.2473200000004</v>
      </c>
      <c r="W55" s="15">
        <v>20786.9205</v>
      </c>
      <c r="X55" s="1">
        <f t="shared" si="8"/>
        <v>3708.2473200000004</v>
      </c>
      <c r="Y55" s="1">
        <f t="shared" si="9"/>
        <v>3.5049596597353503</v>
      </c>
      <c r="Z55" s="14">
        <v>4766.2473200000004</v>
      </c>
      <c r="AA55" s="15">
        <v>20786.9205</v>
      </c>
      <c r="AB55" s="1">
        <f t="shared" si="10"/>
        <v>3708.2473200000004</v>
      </c>
      <c r="AC55" s="1">
        <f t="shared" si="11"/>
        <v>3.5049596597353503</v>
      </c>
      <c r="AD55" s="1">
        <f t="shared" si="12"/>
        <v>1627.1215558979866</v>
      </c>
      <c r="AE55" s="1">
        <f t="shared" si="26"/>
        <v>2447.9429515638958</v>
      </c>
      <c r="AF55" s="1">
        <f t="shared" si="13"/>
        <v>569.12155589798658</v>
      </c>
      <c r="AG55" s="1">
        <f t="shared" si="14"/>
        <v>0.53792207551794569</v>
      </c>
      <c r="AH55" s="1">
        <f t="shared" si="15"/>
        <v>1390.7998678581014</v>
      </c>
      <c r="AI55" s="1">
        <f t="shared" si="27"/>
        <v>1804.1009040495542</v>
      </c>
      <c r="AJ55" s="1">
        <f t="shared" si="16"/>
        <v>332.79986785810138</v>
      </c>
      <c r="AK55" s="1">
        <f t="shared" si="17"/>
        <v>0.31455564069763836</v>
      </c>
      <c r="AL55" s="1">
        <f t="shared" si="18"/>
        <v>1210.2701388901119</v>
      </c>
      <c r="AM55" s="1">
        <f t="shared" si="28"/>
        <v>1376.0607494701735</v>
      </c>
      <c r="AN55" s="1">
        <f t="shared" si="19"/>
        <v>152.27013889011187</v>
      </c>
      <c r="AO55" s="1">
        <f t="shared" si="20"/>
        <v>0.14392262655020024</v>
      </c>
      <c r="AP55" s="1">
        <f t="shared" si="21"/>
        <v>1067.6512618057511</v>
      </c>
      <c r="AQ55" s="1">
        <f t="shared" si="29"/>
        <v>1075.7570727516916</v>
      </c>
      <c r="AR55" s="1">
        <f t="shared" si="22"/>
        <v>9.651261805751119</v>
      </c>
      <c r="AS55" s="1">
        <f t="shared" si="23"/>
        <v>9.1221756198025701E-3</v>
      </c>
    </row>
    <row r="56" spans="1:45">
      <c r="A56" s="1" t="s">
        <v>56</v>
      </c>
      <c r="B56" s="1">
        <v>1098</v>
      </c>
      <c r="C56" s="1">
        <v>55</v>
      </c>
      <c r="D56" s="2"/>
      <c r="E56" s="2"/>
      <c r="H56" s="1" t="s">
        <v>50</v>
      </c>
      <c r="I56" s="1">
        <v>1209</v>
      </c>
      <c r="J56" s="1">
        <f t="shared" si="24"/>
        <v>9261.3928116746483</v>
      </c>
      <c r="K56" s="1">
        <f t="shared" si="0"/>
        <v>74125.593408350775</v>
      </c>
      <c r="L56" s="1">
        <f t="shared" si="1"/>
        <v>8052.3928116746483</v>
      </c>
      <c r="M56" s="1">
        <f t="shared" si="2"/>
        <v>6.660374534056781</v>
      </c>
      <c r="N56" s="1">
        <f t="shared" si="3"/>
        <v>4901.0978535282811</v>
      </c>
      <c r="O56" s="1">
        <f t="shared" si="25"/>
        <v>21040.524505994959</v>
      </c>
      <c r="P56" s="1">
        <f t="shared" si="4"/>
        <v>3692.0978535282811</v>
      </c>
      <c r="Q56" s="1">
        <f t="shared" si="5"/>
        <v>3.0538443784353029</v>
      </c>
      <c r="R56" s="1">
        <f t="shared" si="30"/>
        <v>3340.6547772325703</v>
      </c>
      <c r="S56" s="1">
        <f t="shared" si="31"/>
        <v>9638.6515101500881</v>
      </c>
      <c r="T56" s="1">
        <f t="shared" si="6"/>
        <v>2131.6547772325703</v>
      </c>
      <c r="U56" s="1">
        <f t="shared" si="7"/>
        <v>1.7631553161559721</v>
      </c>
      <c r="V56" s="14">
        <v>4901.0978500000001</v>
      </c>
      <c r="W56" s="15">
        <v>21040.5245</v>
      </c>
      <c r="X56" s="1">
        <f t="shared" si="8"/>
        <v>3692.0978500000001</v>
      </c>
      <c r="Y56" s="1">
        <f t="shared" si="9"/>
        <v>3.0538443755169564</v>
      </c>
      <c r="Z56" s="14">
        <v>4901.0978500000001</v>
      </c>
      <c r="AA56" s="15">
        <v>21040.5245</v>
      </c>
      <c r="AB56" s="1">
        <f t="shared" si="10"/>
        <v>3692.0978500000001</v>
      </c>
      <c r="AC56" s="1">
        <f t="shared" si="11"/>
        <v>3.0538443755169564</v>
      </c>
      <c r="AD56" s="1">
        <f t="shared" si="12"/>
        <v>1738.9486223591948</v>
      </c>
      <c r="AE56" s="1">
        <f t="shared" si="26"/>
        <v>2544.2309407488337</v>
      </c>
      <c r="AF56" s="1">
        <f t="shared" si="13"/>
        <v>529.94862235919481</v>
      </c>
      <c r="AG56" s="1">
        <f t="shared" si="14"/>
        <v>0.43833632949478479</v>
      </c>
      <c r="AH56" s="1">
        <f t="shared" si="15"/>
        <v>1505.3399603574305</v>
      </c>
      <c r="AI56" s="1">
        <f t="shared" si="27"/>
        <v>1896.0362355365537</v>
      </c>
      <c r="AJ56" s="1">
        <f t="shared" si="16"/>
        <v>296.33996035743053</v>
      </c>
      <c r="AK56" s="1">
        <f t="shared" si="17"/>
        <v>0.24511162974146444</v>
      </c>
      <c r="AL56" s="1">
        <f t="shared" si="18"/>
        <v>1330.1540277780225</v>
      </c>
      <c r="AM56" s="1">
        <f t="shared" si="28"/>
        <v>1472.3507748942552</v>
      </c>
      <c r="AN56" s="1">
        <f t="shared" si="19"/>
        <v>121.15402777802251</v>
      </c>
      <c r="AO56" s="1">
        <f t="shared" si="20"/>
        <v>0.10021011396031639</v>
      </c>
      <c r="AP56" s="1">
        <f t="shared" si="21"/>
        <v>1194.8651261805753</v>
      </c>
      <c r="AQ56" s="1">
        <f t="shared" si="29"/>
        <v>1182.954320837687</v>
      </c>
      <c r="AR56" s="1">
        <f t="shared" si="22"/>
        <v>14.134873819424683</v>
      </c>
      <c r="AS56" s="1">
        <f t="shared" si="23"/>
        <v>1.1691376194726785E-2</v>
      </c>
    </row>
    <row r="57" spans="1:45">
      <c r="A57" s="1" t="s">
        <v>57</v>
      </c>
      <c r="B57" s="1">
        <v>1044</v>
      </c>
      <c r="C57" s="1">
        <v>56</v>
      </c>
      <c r="D57" s="2"/>
      <c r="E57" s="2"/>
      <c r="H57" s="1" t="s">
        <v>51</v>
      </c>
      <c r="I57" s="1">
        <v>1200</v>
      </c>
      <c r="J57" s="1">
        <f t="shared" si="24"/>
        <v>9415.2535305071833</v>
      </c>
      <c r="K57" s="1">
        <f t="shared" si="0"/>
        <v>75186.762244972168</v>
      </c>
      <c r="L57" s="1">
        <f t="shared" si="1"/>
        <v>8215.2535305071833</v>
      </c>
      <c r="M57" s="1">
        <f t="shared" si="2"/>
        <v>6.8460446087559861</v>
      </c>
      <c r="N57" s="1">
        <f t="shared" si="3"/>
        <v>5000.8782828226249</v>
      </c>
      <c r="O57" s="1">
        <f t="shared" si="25"/>
        <v>21333.210059336328</v>
      </c>
      <c r="P57" s="1">
        <f t="shared" si="4"/>
        <v>3800.8782828226249</v>
      </c>
      <c r="Q57" s="1">
        <f t="shared" si="5"/>
        <v>3.1673985690188542</v>
      </c>
      <c r="R57" s="1">
        <f t="shared" si="30"/>
        <v>3418.4583440627989</v>
      </c>
      <c r="S57" s="1">
        <f t="shared" si="31"/>
        <v>9823.6685667615802</v>
      </c>
      <c r="T57" s="1">
        <f t="shared" si="6"/>
        <v>2218.4583440627989</v>
      </c>
      <c r="U57" s="1">
        <f t="shared" si="7"/>
        <v>1.8487152867189991</v>
      </c>
      <c r="V57" s="14">
        <v>5000.8782799999999</v>
      </c>
      <c r="W57" s="15">
        <v>21333.2101</v>
      </c>
      <c r="X57" s="1">
        <f t="shared" si="8"/>
        <v>3800.8782799999999</v>
      </c>
      <c r="Y57" s="1">
        <f t="shared" si="9"/>
        <v>3.1673985666666664</v>
      </c>
      <c r="Z57" s="14">
        <v>5000.8782799999999</v>
      </c>
      <c r="AA57" s="15">
        <v>21333.2101</v>
      </c>
      <c r="AB57" s="1">
        <f t="shared" si="10"/>
        <v>3800.8782799999999</v>
      </c>
      <c r="AC57" s="1">
        <f t="shared" si="11"/>
        <v>3.1673985666666664</v>
      </c>
      <c r="AD57" s="1">
        <f t="shared" si="12"/>
        <v>1775.579448943678</v>
      </c>
      <c r="AE57" s="1">
        <f t="shared" si="26"/>
        <v>2615.7138803488438</v>
      </c>
      <c r="AF57" s="1">
        <f t="shared" si="13"/>
        <v>575.57944894367802</v>
      </c>
      <c r="AG57" s="1">
        <f t="shared" si="14"/>
        <v>0.47964954078639832</v>
      </c>
      <c r="AH57" s="1">
        <f t="shared" si="15"/>
        <v>1531.6019881072291</v>
      </c>
      <c r="AI57" s="1">
        <f t="shared" si="27"/>
        <v>1947.2526599574721</v>
      </c>
      <c r="AJ57" s="1">
        <f t="shared" si="16"/>
        <v>331.60198810722909</v>
      </c>
      <c r="AK57" s="1">
        <f t="shared" si="17"/>
        <v>0.27633499008935758</v>
      </c>
      <c r="AL57" s="1">
        <f t="shared" si="18"/>
        <v>1346.0308055556045</v>
      </c>
      <c r="AM57" s="1">
        <f t="shared" si="28"/>
        <v>1505.8978799788952</v>
      </c>
      <c r="AN57" s="1">
        <f t="shared" si="19"/>
        <v>146.0308055556045</v>
      </c>
      <c r="AO57" s="1">
        <f t="shared" si="20"/>
        <v>0.12169233796300376</v>
      </c>
      <c r="AP57" s="1">
        <f t="shared" si="21"/>
        <v>1199.4865126180575</v>
      </c>
      <c r="AQ57" s="1">
        <f t="shared" si="29"/>
        <v>1197.8332934400205</v>
      </c>
      <c r="AR57" s="1">
        <f t="shared" si="22"/>
        <v>0.51348738194246835</v>
      </c>
      <c r="AS57" s="1">
        <f t="shared" si="23"/>
        <v>4.2790615161872363E-4</v>
      </c>
    </row>
    <row r="58" spans="1:45">
      <c r="A58" s="1" t="s">
        <v>58</v>
      </c>
      <c r="B58" s="1">
        <v>1142</v>
      </c>
      <c r="C58" s="1">
        <v>57</v>
      </c>
      <c r="D58" s="2"/>
      <c r="E58" s="2"/>
      <c r="H58" s="1" t="s">
        <v>52</v>
      </c>
      <c r="I58" s="1">
        <v>1130</v>
      </c>
      <c r="J58" s="1">
        <f t="shared" si="24"/>
        <v>9490.7281774564653</v>
      </c>
      <c r="K58" s="1">
        <f t="shared" si="0"/>
        <v>76209.741380185762</v>
      </c>
      <c r="L58" s="1">
        <f t="shared" si="1"/>
        <v>8360.7281774564653</v>
      </c>
      <c r="M58" s="1">
        <f t="shared" si="2"/>
        <v>7.398874493324306</v>
      </c>
      <c r="N58" s="1">
        <f t="shared" si="3"/>
        <v>5017.7026262581003</v>
      </c>
      <c r="O58" s="1">
        <f t="shared" si="25"/>
        <v>21582.500411101355</v>
      </c>
      <c r="P58" s="1">
        <f t="shared" si="4"/>
        <v>3887.7026262581003</v>
      </c>
      <c r="Q58" s="1">
        <f t="shared" si="5"/>
        <v>3.4404448019983187</v>
      </c>
      <c r="R58" s="1">
        <f t="shared" si="30"/>
        <v>3409.920840843959</v>
      </c>
      <c r="S58" s="1">
        <f t="shared" si="31"/>
        <v>9945.4967534926691</v>
      </c>
      <c r="T58" s="1">
        <f t="shared" si="6"/>
        <v>2279.920840843959</v>
      </c>
      <c r="U58" s="1">
        <f t="shared" si="7"/>
        <v>2.0176290626937692</v>
      </c>
      <c r="V58" s="14">
        <v>5017.7026299999998</v>
      </c>
      <c r="W58" s="15">
        <v>21582.500400000001</v>
      </c>
      <c r="X58" s="1">
        <f t="shared" si="8"/>
        <v>3887.7026299999998</v>
      </c>
      <c r="Y58" s="1">
        <f t="shared" si="9"/>
        <v>3.4404448053097343</v>
      </c>
      <c r="Z58" s="14">
        <v>5017.7026299999998</v>
      </c>
      <c r="AA58" s="15">
        <v>21582.500400000001</v>
      </c>
      <c r="AB58" s="1">
        <f t="shared" si="10"/>
        <v>3887.7026299999998</v>
      </c>
      <c r="AC58" s="1">
        <f t="shared" si="11"/>
        <v>3.4404448053097343</v>
      </c>
      <c r="AD58" s="1">
        <f t="shared" si="12"/>
        <v>1727.2317795774711</v>
      </c>
      <c r="AE58" s="1">
        <f t="shared" si="26"/>
        <v>2600.7941537592615</v>
      </c>
      <c r="AF58" s="1">
        <f t="shared" si="13"/>
        <v>597.23177957747112</v>
      </c>
      <c r="AG58" s="1">
        <f t="shared" si="14"/>
        <v>0.52852369874112493</v>
      </c>
      <c r="AH58" s="1">
        <f t="shared" si="15"/>
        <v>1476.4805964321688</v>
      </c>
      <c r="AI58" s="1">
        <f t="shared" si="27"/>
        <v>1913.0083347761936</v>
      </c>
      <c r="AJ58" s="1">
        <f t="shared" si="16"/>
        <v>346.4805964321688</v>
      </c>
      <c r="AK58" s="1">
        <f t="shared" si="17"/>
        <v>0.30661999684262725</v>
      </c>
      <c r="AL58" s="1">
        <f t="shared" si="18"/>
        <v>1286.206161111121</v>
      </c>
      <c r="AM58" s="1">
        <f t="shared" si="28"/>
        <v>1458.765120995788</v>
      </c>
      <c r="AN58" s="1">
        <f t="shared" si="19"/>
        <v>156.20616111112099</v>
      </c>
      <c r="AO58" s="1">
        <f t="shared" si="20"/>
        <v>0.13823554080630177</v>
      </c>
      <c r="AP58" s="1">
        <f t="shared" si="21"/>
        <v>1136.9486512618057</v>
      </c>
      <c r="AQ58" s="1">
        <f t="shared" si="29"/>
        <v>1143.0371154796273</v>
      </c>
      <c r="AR58" s="1">
        <f t="shared" si="22"/>
        <v>6.9486512618057077</v>
      </c>
      <c r="AS58" s="1">
        <f t="shared" si="23"/>
        <v>6.1492489042528388E-3</v>
      </c>
    </row>
    <row r="59" spans="1:45">
      <c r="A59" s="1" t="s">
        <v>59</v>
      </c>
      <c r="B59" s="1">
        <v>1222</v>
      </c>
      <c r="C59" s="1">
        <v>58</v>
      </c>
      <c r="D59" s="2"/>
      <c r="E59" s="2"/>
      <c r="H59" s="1" t="s">
        <v>53</v>
      </c>
      <c r="I59" s="1">
        <v>1182</v>
      </c>
      <c r="J59" s="1">
        <f t="shared" si="24"/>
        <v>9605.4553597108188</v>
      </c>
      <c r="K59" s="1">
        <f t="shared" si="0"/>
        <v>77233.67706590693</v>
      </c>
      <c r="L59" s="1">
        <f t="shared" si="1"/>
        <v>8423.4553597108188</v>
      </c>
      <c r="M59" s="1">
        <f t="shared" si="2"/>
        <v>7.1264427747130448</v>
      </c>
      <c r="N59" s="1">
        <f t="shared" si="3"/>
        <v>5077.9621010064802</v>
      </c>
      <c r="O59" s="1">
        <f t="shared" si="25"/>
        <v>21836.166219786915</v>
      </c>
      <c r="P59" s="1">
        <f t="shared" si="4"/>
        <v>3895.9621010064802</v>
      </c>
      <c r="Q59" s="1">
        <f t="shared" si="5"/>
        <v>3.2960762275858548</v>
      </c>
      <c r="R59" s="1">
        <f t="shared" si="30"/>
        <v>3450.7445885907709</v>
      </c>
      <c r="S59" s="1">
        <f t="shared" si="31"/>
        <v>10067.517857176561</v>
      </c>
      <c r="T59" s="1">
        <f t="shared" si="6"/>
        <v>2268.7445885907709</v>
      </c>
      <c r="U59" s="1">
        <f t="shared" si="7"/>
        <v>1.9194116654744255</v>
      </c>
      <c r="V59" s="14">
        <v>5077.9620999999997</v>
      </c>
      <c r="W59" s="15">
        <v>21836.1662</v>
      </c>
      <c r="X59" s="1">
        <f t="shared" si="8"/>
        <v>3895.9620999999997</v>
      </c>
      <c r="Y59" s="1">
        <f t="shared" si="9"/>
        <v>3.2960762267343484</v>
      </c>
      <c r="Z59" s="14">
        <v>5077.9620999999997</v>
      </c>
      <c r="AA59" s="15">
        <v>21836.1662</v>
      </c>
      <c r="AB59" s="1">
        <f t="shared" si="10"/>
        <v>3895.9620999999997</v>
      </c>
      <c r="AC59" s="1">
        <f t="shared" si="11"/>
        <v>3.2960762267343484</v>
      </c>
      <c r="AD59" s="1">
        <f t="shared" si="12"/>
        <v>1754.6927118309884</v>
      </c>
      <c r="AE59" s="1">
        <f t="shared" si="26"/>
        <v>2619.5411021515943</v>
      </c>
      <c r="AF59" s="1">
        <f t="shared" si="13"/>
        <v>572.6927118309884</v>
      </c>
      <c r="AG59" s="1">
        <f t="shared" si="14"/>
        <v>0.48451160053383113</v>
      </c>
      <c r="AH59" s="1">
        <f t="shared" si="15"/>
        <v>1506.7441789296506</v>
      </c>
      <c r="AI59" s="1">
        <f t="shared" si="27"/>
        <v>1929.9722614695436</v>
      </c>
      <c r="AJ59" s="1">
        <f t="shared" si="16"/>
        <v>324.74417892965062</v>
      </c>
      <c r="AK59" s="1">
        <f t="shared" si="17"/>
        <v>0.27474126812999206</v>
      </c>
      <c r="AL59" s="1">
        <f t="shared" si="18"/>
        <v>1321.0412322222242</v>
      </c>
      <c r="AM59" s="1">
        <f t="shared" si="28"/>
        <v>1480.6901331991594</v>
      </c>
      <c r="AN59" s="1">
        <f t="shared" si="19"/>
        <v>139.04123222222415</v>
      </c>
      <c r="AO59" s="1">
        <f t="shared" si="20"/>
        <v>0.11763217616093415</v>
      </c>
      <c r="AP59" s="1">
        <f t="shared" si="21"/>
        <v>1177.4948651261805</v>
      </c>
      <c r="AQ59" s="1">
        <f t="shared" si="29"/>
        <v>1174.0490901615253</v>
      </c>
      <c r="AR59" s="1">
        <f t="shared" si="22"/>
        <v>4.5051348738195429</v>
      </c>
      <c r="AS59" s="1">
        <f t="shared" si="23"/>
        <v>3.8114508238744019E-3</v>
      </c>
    </row>
    <row r="60" spans="1:45">
      <c r="A60" s="1" t="s">
        <v>60</v>
      </c>
      <c r="B60" s="1">
        <v>1234</v>
      </c>
      <c r="C60" s="1">
        <v>59</v>
      </c>
      <c r="D60" s="2"/>
      <c r="E60" s="2"/>
      <c r="H60" s="1" t="s">
        <v>54</v>
      </c>
      <c r="I60" s="1">
        <v>1152</v>
      </c>
      <c r="J60" s="1">
        <f t="shared" si="24"/>
        <v>9681.7098237397367</v>
      </c>
      <c r="K60" s="1">
        <f t="shared" si="0"/>
        <v>78223.848200681998</v>
      </c>
      <c r="L60" s="1">
        <f t="shared" si="1"/>
        <v>8529.7098237397367</v>
      </c>
      <c r="M60" s="1">
        <f t="shared" si="2"/>
        <v>7.4042619997740768</v>
      </c>
      <c r="N60" s="1">
        <f t="shared" si="3"/>
        <v>5099.1696808051847</v>
      </c>
      <c r="O60" s="1">
        <f t="shared" si="25"/>
        <v>22058.1856885542</v>
      </c>
      <c r="P60" s="1">
        <f t="shared" si="4"/>
        <v>3947.1696808051847</v>
      </c>
      <c r="Q60" s="1">
        <f t="shared" si="5"/>
        <v>3.4263625701433895</v>
      </c>
      <c r="R60" s="1">
        <f t="shared" si="30"/>
        <v>3452.3212120135395</v>
      </c>
      <c r="S60" s="1">
        <f t="shared" si="31"/>
        <v>10154.351590835777</v>
      </c>
      <c r="T60" s="1">
        <f t="shared" si="6"/>
        <v>2300.3212120135395</v>
      </c>
      <c r="U60" s="1">
        <f t="shared" si="7"/>
        <v>1.9968066076506419</v>
      </c>
      <c r="V60" s="14">
        <v>5099.16968</v>
      </c>
      <c r="W60" s="15">
        <v>22058.185700000002</v>
      </c>
      <c r="X60" s="1">
        <f t="shared" si="8"/>
        <v>3947.16968</v>
      </c>
      <c r="Y60" s="1">
        <f t="shared" si="9"/>
        <v>3.4263625694444446</v>
      </c>
      <c r="Z60" s="14">
        <v>5099.16968</v>
      </c>
      <c r="AA60" s="15">
        <v>22058.185700000002</v>
      </c>
      <c r="AB60" s="1">
        <f t="shared" si="10"/>
        <v>3947.16968</v>
      </c>
      <c r="AC60" s="1">
        <f t="shared" si="11"/>
        <v>3.4263625694444446</v>
      </c>
      <c r="AD60" s="1">
        <f t="shared" si="12"/>
        <v>1738.6770847323953</v>
      </c>
      <c r="AE60" s="1">
        <f t="shared" si="26"/>
        <v>2612.6258171197937</v>
      </c>
      <c r="AF60" s="1">
        <f t="shared" si="13"/>
        <v>586.67708473239531</v>
      </c>
      <c r="AG60" s="1">
        <f t="shared" si="14"/>
        <v>0.50926830271909318</v>
      </c>
      <c r="AH60" s="1">
        <f t="shared" si="15"/>
        <v>1488.8232536788951</v>
      </c>
      <c r="AI60" s="1">
        <f t="shared" si="27"/>
        <v>1918.9326067518687</v>
      </c>
      <c r="AJ60" s="1">
        <f t="shared" si="16"/>
        <v>336.82325367889507</v>
      </c>
      <c r="AK60" s="1">
        <f t="shared" si="17"/>
        <v>0.29238129659626311</v>
      </c>
      <c r="AL60" s="1">
        <f t="shared" si="18"/>
        <v>1301.0082464444449</v>
      </c>
      <c r="AM60" s="1">
        <f t="shared" si="28"/>
        <v>1467.0454484398324</v>
      </c>
      <c r="AN60" s="1">
        <f t="shared" si="19"/>
        <v>149.00824644444492</v>
      </c>
      <c r="AO60" s="1">
        <f t="shared" si="20"/>
        <v>0.12934743614969177</v>
      </c>
      <c r="AP60" s="1">
        <f t="shared" si="21"/>
        <v>1154.5494865126179</v>
      </c>
      <c r="AQ60" s="1">
        <f t="shared" si="29"/>
        <v>1156.4994468775087</v>
      </c>
      <c r="AR60" s="1">
        <f t="shared" si="22"/>
        <v>2.549486512617932</v>
      </c>
      <c r="AS60" s="1">
        <f t="shared" si="23"/>
        <v>2.2130959310919548E-3</v>
      </c>
    </row>
    <row r="61" spans="1:45">
      <c r="A61" s="1" t="s">
        <v>61</v>
      </c>
      <c r="B61" s="1">
        <v>1155</v>
      </c>
      <c r="C61" s="1">
        <v>60</v>
      </c>
      <c r="D61" s="2"/>
      <c r="E61" s="2"/>
      <c r="H61" s="1" t="s">
        <v>55</v>
      </c>
      <c r="I61" s="1">
        <v>1116</v>
      </c>
      <c r="J61" s="1">
        <f t="shared" si="24"/>
        <v>9717.9388413657634</v>
      </c>
      <c r="K61" s="1">
        <f t="shared" si="0"/>
        <v>79147.60833784299</v>
      </c>
      <c r="L61" s="1">
        <f t="shared" si="1"/>
        <v>8601.9388413657634</v>
      </c>
      <c r="M61" s="1">
        <f t="shared" si="2"/>
        <v>7.7078305030159173</v>
      </c>
      <c r="N61" s="1">
        <f t="shared" si="3"/>
        <v>5083.7357446441474</v>
      </c>
      <c r="O61" s="1">
        <f t="shared" si="25"/>
        <v>22221.910721023094</v>
      </c>
      <c r="P61" s="1">
        <f t="shared" si="4"/>
        <v>3967.7357446441474</v>
      </c>
      <c r="Q61" s="1">
        <f t="shared" si="5"/>
        <v>3.5553187676022828</v>
      </c>
      <c r="R61" s="1">
        <f t="shared" si="30"/>
        <v>3421.0248484094777</v>
      </c>
      <c r="S61" s="1">
        <f t="shared" si="31"/>
        <v>10186.968477153574</v>
      </c>
      <c r="T61" s="1">
        <f t="shared" si="6"/>
        <v>2305.0248484094777</v>
      </c>
      <c r="U61" s="1">
        <f t="shared" si="7"/>
        <v>2.0654344519798187</v>
      </c>
      <c r="V61" s="14">
        <v>5083.7357400000001</v>
      </c>
      <c r="W61" s="15">
        <v>22221.9107</v>
      </c>
      <c r="X61" s="1">
        <f t="shared" si="8"/>
        <v>3967.7357400000001</v>
      </c>
      <c r="Y61" s="1">
        <f t="shared" si="9"/>
        <v>3.5553187634408601</v>
      </c>
      <c r="Z61" s="14">
        <v>5083.7357400000001</v>
      </c>
      <c r="AA61" s="15">
        <v>22221.9107</v>
      </c>
      <c r="AB61" s="1">
        <f t="shared" si="10"/>
        <v>3967.7357400000001</v>
      </c>
      <c r="AC61" s="1">
        <f t="shared" si="11"/>
        <v>3.5553187634408601</v>
      </c>
      <c r="AD61" s="1">
        <f t="shared" si="12"/>
        <v>1699.8708338929582</v>
      </c>
      <c r="AE61" s="1">
        <f t="shared" si="26"/>
        <v>2574.9340773515801</v>
      </c>
      <c r="AF61" s="1">
        <f t="shared" si="13"/>
        <v>583.87083389295822</v>
      </c>
      <c r="AG61" s="1">
        <f t="shared" si="14"/>
        <v>0.52318175080014173</v>
      </c>
      <c r="AH61" s="1">
        <f t="shared" si="15"/>
        <v>1451.0469761036684</v>
      </c>
      <c r="AI61" s="1">
        <f t="shared" si="27"/>
        <v>1881.6220605188621</v>
      </c>
      <c r="AJ61" s="1">
        <f t="shared" si="16"/>
        <v>335.04697610366838</v>
      </c>
      <c r="AK61" s="1">
        <f t="shared" si="17"/>
        <v>0.300221304752391</v>
      </c>
      <c r="AL61" s="1">
        <f t="shared" si="18"/>
        <v>1264.6016492888889</v>
      </c>
      <c r="AM61" s="1">
        <f t="shared" si="28"/>
        <v>1431.5505740479666</v>
      </c>
      <c r="AN61" s="1">
        <f t="shared" si="19"/>
        <v>148.60164928888889</v>
      </c>
      <c r="AO61" s="1">
        <f t="shared" si="20"/>
        <v>0.13315559972122662</v>
      </c>
      <c r="AP61" s="1">
        <f t="shared" si="21"/>
        <v>1119.8549486512618</v>
      </c>
      <c r="AQ61" s="1">
        <f t="shared" si="29"/>
        <v>1123.5193984738864</v>
      </c>
      <c r="AR61" s="1">
        <f t="shared" si="22"/>
        <v>3.8549486512617932</v>
      </c>
      <c r="AS61" s="1">
        <f t="shared" si="23"/>
        <v>3.4542550638546536E-3</v>
      </c>
    </row>
    <row r="62" spans="1:45">
      <c r="A62" s="1" t="s">
        <v>62</v>
      </c>
      <c r="B62" s="1">
        <v>1286</v>
      </c>
      <c r="C62" s="1">
        <v>61</v>
      </c>
      <c r="D62" s="2"/>
      <c r="E62" s="2"/>
      <c r="H62" s="1" t="s">
        <v>56</v>
      </c>
      <c r="I62" s="1">
        <v>1098</v>
      </c>
      <c r="J62" s="1">
        <f t="shared" si="24"/>
        <v>9734.3449572291884</v>
      </c>
      <c r="K62" s="1">
        <f t="shared" si="0"/>
        <v>79993.757965564961</v>
      </c>
      <c r="L62" s="1">
        <f t="shared" si="1"/>
        <v>8636.3449572291884</v>
      </c>
      <c r="M62" s="1">
        <f t="shared" si="2"/>
        <v>7.8655236404637421</v>
      </c>
      <c r="N62" s="1">
        <f t="shared" si="3"/>
        <v>5055.1885957153181</v>
      </c>
      <c r="O62" s="1">
        <f t="shared" si="25"/>
        <v>22327.198312962264</v>
      </c>
      <c r="P62" s="1">
        <f t="shared" si="4"/>
        <v>3957.1885957153181</v>
      </c>
      <c r="Q62" s="1">
        <f t="shared" si="5"/>
        <v>3.6039968995585774</v>
      </c>
      <c r="R62" s="1">
        <f t="shared" si="30"/>
        <v>3382.9173938866343</v>
      </c>
      <c r="S62" s="1">
        <f t="shared" si="31"/>
        <v>10175.503588505473</v>
      </c>
      <c r="T62" s="1">
        <f t="shared" si="6"/>
        <v>2284.9173938866343</v>
      </c>
      <c r="U62" s="1">
        <f t="shared" si="7"/>
        <v>2.0809812330479365</v>
      </c>
      <c r="V62" s="14">
        <v>5055.1886000000004</v>
      </c>
      <c r="W62" s="15">
        <v>22327.1983</v>
      </c>
      <c r="X62" s="1">
        <f t="shared" si="8"/>
        <v>3957.1886000000004</v>
      </c>
      <c r="Y62" s="1">
        <f t="shared" si="9"/>
        <v>3.6039969034608381</v>
      </c>
      <c r="Z62" s="14">
        <v>5055.1886000000004</v>
      </c>
      <c r="AA62" s="15">
        <v>22327.1983</v>
      </c>
      <c r="AB62" s="1">
        <f t="shared" si="10"/>
        <v>3957.1886000000004</v>
      </c>
      <c r="AC62" s="1">
        <f t="shared" si="11"/>
        <v>3.6039969034608381</v>
      </c>
      <c r="AD62" s="1">
        <f t="shared" si="12"/>
        <v>1668.1483335571834</v>
      </c>
      <c r="AE62" s="1">
        <f t="shared" si="26"/>
        <v>2531.3071311420972</v>
      </c>
      <c r="AF62" s="1">
        <f t="shared" si="13"/>
        <v>570.14833355718338</v>
      </c>
      <c r="AG62" s="1">
        <f t="shared" si="14"/>
        <v>0.51926077737448395</v>
      </c>
      <c r="AH62" s="1">
        <f t="shared" si="15"/>
        <v>1423.5140928311005</v>
      </c>
      <c r="AI62" s="1">
        <f t="shared" si="27"/>
        <v>1845.6493017036489</v>
      </c>
      <c r="AJ62" s="1">
        <f t="shared" si="16"/>
        <v>325.51409283110047</v>
      </c>
      <c r="AK62" s="1">
        <f t="shared" si="17"/>
        <v>0.29646092243269623</v>
      </c>
      <c r="AL62" s="1">
        <f t="shared" si="18"/>
        <v>1241.120329857778</v>
      </c>
      <c r="AM62" s="1">
        <f t="shared" si="28"/>
        <v>1403.3184116815937</v>
      </c>
      <c r="AN62" s="1">
        <f t="shared" si="19"/>
        <v>143.12032985777796</v>
      </c>
      <c r="AO62" s="1">
        <f t="shared" si="20"/>
        <v>0.13034638420562655</v>
      </c>
      <c r="AP62" s="1">
        <f t="shared" si="21"/>
        <v>1100.1854948651262</v>
      </c>
      <c r="AQ62" s="1">
        <f t="shared" si="29"/>
        <v>1102.5188852260023</v>
      </c>
      <c r="AR62" s="1">
        <f t="shared" si="22"/>
        <v>2.1854948651262021</v>
      </c>
      <c r="AS62" s="1">
        <f t="shared" si="23"/>
        <v>1.990432481900002E-3</v>
      </c>
    </row>
    <row r="63" spans="1:45">
      <c r="A63" s="1" t="s">
        <v>63</v>
      </c>
      <c r="B63" s="1">
        <v>1281</v>
      </c>
      <c r="C63" s="1">
        <v>62</v>
      </c>
      <c r="D63" s="2"/>
      <c r="E63" s="2"/>
      <c r="H63" s="1" t="s">
        <v>57</v>
      </c>
      <c r="I63" s="1">
        <v>1044</v>
      </c>
      <c r="J63" s="1">
        <f t="shared" si="24"/>
        <v>9700.5104615062701</v>
      </c>
      <c r="K63" s="1">
        <f t="shared" si="0"/>
        <v>80724.841584364112</v>
      </c>
      <c r="L63" s="1">
        <f t="shared" si="1"/>
        <v>8656.5104615062701</v>
      </c>
      <c r="M63" s="1">
        <f t="shared" si="2"/>
        <v>8.2916766872665431</v>
      </c>
      <c r="N63" s="1">
        <f t="shared" si="3"/>
        <v>4983.750876572255</v>
      </c>
      <c r="O63" s="1">
        <f t="shared" si="25"/>
        <v>22347.13443928484</v>
      </c>
      <c r="P63" s="1">
        <f t="shared" si="4"/>
        <v>3939.750876572255</v>
      </c>
      <c r="Q63" s="1">
        <f t="shared" si="5"/>
        <v>3.7737077361803211</v>
      </c>
      <c r="R63" s="1">
        <f t="shared" si="30"/>
        <v>3307.6421757206435</v>
      </c>
      <c r="S63" s="1">
        <f t="shared" si="31"/>
        <v>10099.73047010241</v>
      </c>
      <c r="T63" s="1">
        <f t="shared" si="6"/>
        <v>2263.6421757206435</v>
      </c>
      <c r="U63" s="1">
        <f t="shared" si="7"/>
        <v>2.1682396319163253</v>
      </c>
      <c r="V63" s="14">
        <v>4983.7508799999996</v>
      </c>
      <c r="W63" s="15">
        <v>22347.134399999999</v>
      </c>
      <c r="X63" s="1">
        <f t="shared" si="8"/>
        <v>3939.7508799999996</v>
      </c>
      <c r="Y63" s="1">
        <f t="shared" si="9"/>
        <v>3.7737077394636009</v>
      </c>
      <c r="Z63" s="14">
        <v>4983.7508799999996</v>
      </c>
      <c r="AA63" s="15">
        <v>22347.134399999999</v>
      </c>
      <c r="AB63" s="1">
        <f t="shared" si="10"/>
        <v>3939.7508799999996</v>
      </c>
      <c r="AC63" s="1">
        <f t="shared" si="11"/>
        <v>3.7737077394636009</v>
      </c>
      <c r="AD63" s="1">
        <f t="shared" si="12"/>
        <v>1606.8593334228735</v>
      </c>
      <c r="AE63" s="1">
        <f t="shared" si="26"/>
        <v>2458.6962525374252</v>
      </c>
      <c r="AF63" s="1">
        <f t="shared" si="13"/>
        <v>562.85933342287353</v>
      </c>
      <c r="AG63" s="1">
        <f t="shared" si="14"/>
        <v>0.53913729255064513</v>
      </c>
      <c r="AH63" s="1">
        <f t="shared" si="15"/>
        <v>1366.6542278493303</v>
      </c>
      <c r="AI63" s="1">
        <f t="shared" si="27"/>
        <v>1783.6835955754918</v>
      </c>
      <c r="AJ63" s="1">
        <f t="shared" si="16"/>
        <v>322.65422784933025</v>
      </c>
      <c r="AK63" s="1">
        <f t="shared" si="17"/>
        <v>0.30905577380204047</v>
      </c>
      <c r="AL63" s="1">
        <f t="shared" si="18"/>
        <v>1187.8240659715557</v>
      </c>
      <c r="AM63" s="1">
        <f t="shared" si="28"/>
        <v>1349.7053417107188</v>
      </c>
      <c r="AN63" s="1">
        <f t="shared" si="19"/>
        <v>143.82406597155568</v>
      </c>
      <c r="AO63" s="1">
        <f t="shared" si="20"/>
        <v>0.13776251529842498</v>
      </c>
      <c r="AP63" s="1">
        <f t="shared" si="21"/>
        <v>1049.6185494865126</v>
      </c>
      <c r="AQ63" s="1">
        <f t="shared" si="29"/>
        <v>1054.9085830604618</v>
      </c>
      <c r="AR63" s="1">
        <f t="shared" si="22"/>
        <v>5.6185494865126202</v>
      </c>
      <c r="AS63" s="1">
        <f t="shared" si="23"/>
        <v>5.3817523817170695E-3</v>
      </c>
    </row>
    <row r="64" spans="1:45">
      <c r="A64" s="1" t="s">
        <v>64</v>
      </c>
      <c r="B64" s="1">
        <v>1224</v>
      </c>
      <c r="C64" s="1">
        <v>63</v>
      </c>
      <c r="D64" s="2"/>
      <c r="E64" s="2"/>
      <c r="H64" s="1" t="s">
        <v>58</v>
      </c>
      <c r="I64" s="1">
        <v>1142</v>
      </c>
      <c r="J64" s="1">
        <f t="shared" si="24"/>
        <v>9758.259415355642</v>
      </c>
      <c r="K64" s="1">
        <f t="shared" si="0"/>
        <v>81434.790899747779</v>
      </c>
      <c r="L64" s="1">
        <f t="shared" si="1"/>
        <v>8616.259415355642</v>
      </c>
      <c r="M64" s="1">
        <f t="shared" si="2"/>
        <v>7.5448856526756938</v>
      </c>
      <c r="N64" s="1">
        <f t="shared" si="3"/>
        <v>5014.8007012578046</v>
      </c>
      <c r="O64" s="1">
        <f t="shared" si="25"/>
        <v>22391.028182559898</v>
      </c>
      <c r="P64" s="1">
        <f t="shared" si="4"/>
        <v>3872.8007012578046</v>
      </c>
      <c r="Q64" s="1">
        <f t="shared" si="5"/>
        <v>3.3912440466355558</v>
      </c>
      <c r="R64" s="1">
        <f t="shared" si="30"/>
        <v>3343.1495230044502</v>
      </c>
      <c r="S64" s="1">
        <f t="shared" si="31"/>
        <v>10078.645899775693</v>
      </c>
      <c r="T64" s="1">
        <f t="shared" si="6"/>
        <v>2201.1495230044502</v>
      </c>
      <c r="U64" s="1">
        <f t="shared" si="7"/>
        <v>1.92745142119479</v>
      </c>
      <c r="V64" s="14">
        <v>5014.8006999999998</v>
      </c>
      <c r="W64" s="15">
        <v>22391.028200000001</v>
      </c>
      <c r="X64" s="1">
        <f t="shared" si="8"/>
        <v>3872.8006999999998</v>
      </c>
      <c r="Y64" s="1">
        <f t="shared" si="9"/>
        <v>3.3912440455341506</v>
      </c>
      <c r="Z64" s="14">
        <v>5014.8006999999998</v>
      </c>
      <c r="AA64" s="15">
        <v>22391.028200000001</v>
      </c>
      <c r="AB64" s="1">
        <f t="shared" si="10"/>
        <v>3872.8006999999998</v>
      </c>
      <c r="AC64" s="1">
        <f t="shared" si="11"/>
        <v>3.3912440455341506</v>
      </c>
      <c r="AD64" s="1">
        <f t="shared" si="12"/>
        <v>1670.5437333691493</v>
      </c>
      <c r="AE64" s="1">
        <f t="shared" si="26"/>
        <v>2486.9678610472047</v>
      </c>
      <c r="AF64" s="1">
        <f t="shared" si="13"/>
        <v>528.54373336914932</v>
      </c>
      <c r="AG64" s="1">
        <f t="shared" si="14"/>
        <v>0.46282288386090131</v>
      </c>
      <c r="AH64" s="1">
        <f t="shared" si="15"/>
        <v>1437.7962683547989</v>
      </c>
      <c r="AI64" s="1">
        <f t="shared" si="27"/>
        <v>1829.1217201919667</v>
      </c>
      <c r="AJ64" s="1">
        <f t="shared" si="16"/>
        <v>295.79626835479894</v>
      </c>
      <c r="AK64" s="1">
        <f t="shared" si="17"/>
        <v>0.25901599680805509</v>
      </c>
      <c r="AL64" s="1">
        <f t="shared" si="18"/>
        <v>1265.3648131943112</v>
      </c>
      <c r="AM64" s="1">
        <f t="shared" si="28"/>
        <v>1408.769400217024</v>
      </c>
      <c r="AN64" s="1">
        <f t="shared" si="19"/>
        <v>123.36481319431118</v>
      </c>
      <c r="AO64" s="1">
        <f t="shared" si="20"/>
        <v>0.10802523046787318</v>
      </c>
      <c r="AP64" s="1">
        <f t="shared" si="21"/>
        <v>1132.7618549486513</v>
      </c>
      <c r="AQ64" s="1">
        <f t="shared" si="29"/>
        <v>1124.9765277598324</v>
      </c>
      <c r="AR64" s="1">
        <f t="shared" si="22"/>
        <v>9.238145051348738</v>
      </c>
      <c r="AS64" s="1">
        <f t="shared" si="23"/>
        <v>8.0894440029323448E-3</v>
      </c>
    </row>
    <row r="65" spans="1:45">
      <c r="A65" s="1" t="s">
        <v>65</v>
      </c>
      <c r="B65" s="1">
        <v>1280</v>
      </c>
      <c r="C65" s="1">
        <v>64</v>
      </c>
      <c r="D65" s="2"/>
      <c r="E65" s="2"/>
      <c r="H65" s="1" t="s">
        <v>59</v>
      </c>
      <c r="I65" s="1">
        <v>1222</v>
      </c>
      <c r="J65" s="1">
        <f t="shared" si="24"/>
        <v>9882.2334738200771</v>
      </c>
      <c r="K65" s="1">
        <f t="shared" si="0"/>
        <v>82185.321936211069</v>
      </c>
      <c r="L65" s="1">
        <f t="shared" si="1"/>
        <v>8660.2334738200771</v>
      </c>
      <c r="M65" s="1">
        <f t="shared" si="2"/>
        <v>7.0869341029624202</v>
      </c>
      <c r="N65" s="1">
        <f t="shared" si="3"/>
        <v>5111.6405610062438</v>
      </c>
      <c r="O65" s="1">
        <f t="shared" si="25"/>
        <v>22513.299050953538</v>
      </c>
      <c r="P65" s="1">
        <f t="shared" si="4"/>
        <v>3889.6405610062438</v>
      </c>
      <c r="Q65" s="1">
        <f t="shared" si="5"/>
        <v>3.1830119157170573</v>
      </c>
      <c r="R65" s="1">
        <f t="shared" si="30"/>
        <v>3440.0046661031147</v>
      </c>
      <c r="S65" s="1">
        <f t="shared" si="31"/>
        <v>10151.056329335788</v>
      </c>
      <c r="T65" s="1">
        <f t="shared" si="6"/>
        <v>2218.0046661031147</v>
      </c>
      <c r="U65" s="1">
        <f t="shared" si="7"/>
        <v>1.815061101557377</v>
      </c>
      <c r="V65" s="14">
        <v>5111.6405599999998</v>
      </c>
      <c r="W65" s="15">
        <v>22513.2991</v>
      </c>
      <c r="X65" s="1">
        <f t="shared" si="8"/>
        <v>3889.6405599999998</v>
      </c>
      <c r="Y65" s="1">
        <f t="shared" si="9"/>
        <v>3.1830119148936169</v>
      </c>
      <c r="Z65" s="14">
        <v>5111.6405599999998</v>
      </c>
      <c r="AA65" s="15">
        <v>22513.2991</v>
      </c>
      <c r="AB65" s="1">
        <f t="shared" si="10"/>
        <v>3889.6405599999998</v>
      </c>
      <c r="AC65" s="1">
        <f t="shared" si="11"/>
        <v>3.1830119148936169</v>
      </c>
      <c r="AD65" s="1">
        <f t="shared" si="12"/>
        <v>1768.0174933476596</v>
      </c>
      <c r="AE65" s="1">
        <f t="shared" si="26"/>
        <v>2586.0028884317758</v>
      </c>
      <c r="AF65" s="1">
        <f t="shared" si="13"/>
        <v>546.01749334765964</v>
      </c>
      <c r="AG65" s="1">
        <f t="shared" si="14"/>
        <v>0.44682282598008155</v>
      </c>
      <c r="AH65" s="1">
        <f t="shared" si="15"/>
        <v>1531.1388805064396</v>
      </c>
      <c r="AI65" s="1">
        <f t="shared" si="27"/>
        <v>1926.7615085133857</v>
      </c>
      <c r="AJ65" s="1">
        <f t="shared" si="16"/>
        <v>309.13888050643959</v>
      </c>
      <c r="AK65" s="1">
        <f t="shared" si="17"/>
        <v>0.25297780728841213</v>
      </c>
      <c r="AL65" s="1">
        <f t="shared" si="18"/>
        <v>1352.8729626388622</v>
      </c>
      <c r="AM65" s="1">
        <f t="shared" si="28"/>
        <v>1499.3395464183809</v>
      </c>
      <c r="AN65" s="1">
        <f t="shared" si="19"/>
        <v>130.87296263886219</v>
      </c>
      <c r="AO65" s="1">
        <f t="shared" si="20"/>
        <v>0.10709735076829967</v>
      </c>
      <c r="AP65" s="1">
        <f t="shared" si="21"/>
        <v>1213.0761854948651</v>
      </c>
      <c r="AQ65" s="1">
        <f t="shared" si="29"/>
        <v>1204.2662197213617</v>
      </c>
      <c r="AR65" s="1">
        <f t="shared" si="22"/>
        <v>8.923814505134942</v>
      </c>
      <c r="AS65" s="1">
        <f t="shared" si="23"/>
        <v>7.3026305279336682E-3</v>
      </c>
    </row>
    <row r="66" spans="1:45">
      <c r="A66" s="1" t="s">
        <v>66</v>
      </c>
      <c r="B66" s="1">
        <v>1228</v>
      </c>
      <c r="C66" s="1">
        <v>65</v>
      </c>
      <c r="D66" s="2"/>
      <c r="E66" s="2"/>
      <c r="H66" s="1" t="s">
        <v>60</v>
      </c>
      <c r="I66" s="1">
        <v>1234</v>
      </c>
      <c r="J66" s="1">
        <f t="shared" si="24"/>
        <v>10004.61012643807</v>
      </c>
      <c r="K66" s="1">
        <f t="shared" si="0"/>
        <v>82970.938856384222</v>
      </c>
      <c r="L66" s="1">
        <f t="shared" si="1"/>
        <v>8770.6101264380704</v>
      </c>
      <c r="M66" s="1">
        <f t="shared" si="2"/>
        <v>7.1074636356872531</v>
      </c>
      <c r="N66" s="1">
        <f t="shared" si="3"/>
        <v>5199.9124488049956</v>
      </c>
      <c r="O66" s="1">
        <f t="shared" si="25"/>
        <v>22690.560444687326</v>
      </c>
      <c r="P66" s="1">
        <f t="shared" si="4"/>
        <v>3965.9124488049956</v>
      </c>
      <c r="Q66" s="1">
        <f t="shared" si="5"/>
        <v>3.2138674625648265</v>
      </c>
      <c r="R66" s="1">
        <f t="shared" si="30"/>
        <v>3518.60326627218</v>
      </c>
      <c r="S66" s="1">
        <f t="shared" si="31"/>
        <v>10272.482370180014</v>
      </c>
      <c r="T66" s="1">
        <f t="shared" si="6"/>
        <v>2284.60326627218</v>
      </c>
      <c r="U66" s="1">
        <f t="shared" si="7"/>
        <v>1.8513802806095463</v>
      </c>
      <c r="V66" s="14">
        <v>5199.9124499999998</v>
      </c>
      <c r="W66" s="15">
        <v>22690.560399999998</v>
      </c>
      <c r="X66" s="1">
        <f t="shared" si="8"/>
        <v>3965.9124499999998</v>
      </c>
      <c r="Y66" s="1">
        <f t="shared" si="9"/>
        <v>3.2138674635332252</v>
      </c>
      <c r="Z66" s="14">
        <v>5199.9124499999998</v>
      </c>
      <c r="AA66" s="15">
        <v>22690.560399999998</v>
      </c>
      <c r="AB66" s="1">
        <f t="shared" si="10"/>
        <v>3965.9124499999998</v>
      </c>
      <c r="AC66" s="1">
        <f t="shared" si="11"/>
        <v>3.2138674635332252</v>
      </c>
      <c r="AD66" s="1">
        <f t="shared" si="12"/>
        <v>1817.8069973390641</v>
      </c>
      <c r="AE66" s="1">
        <f t="shared" si="26"/>
        <v>2670.4274529778677</v>
      </c>
      <c r="AF66" s="1">
        <f t="shared" si="13"/>
        <v>583.80699733906408</v>
      </c>
      <c r="AG66" s="1">
        <f t="shared" si="14"/>
        <v>0.47310129444008436</v>
      </c>
      <c r="AH66" s="1">
        <f t="shared" si="15"/>
        <v>1569.9416641519319</v>
      </c>
      <c r="AI66" s="1">
        <f t="shared" si="27"/>
        <v>1990.9759502907546</v>
      </c>
      <c r="AJ66" s="1">
        <f t="shared" si="16"/>
        <v>335.94166415193195</v>
      </c>
      <c r="AK66" s="1">
        <f t="shared" si="17"/>
        <v>0.27223797743268391</v>
      </c>
      <c r="AL66" s="1">
        <f t="shared" si="18"/>
        <v>1381.1745925277726</v>
      </c>
      <c r="AM66" s="1">
        <f t="shared" si="28"/>
        <v>1542.9250425586715</v>
      </c>
      <c r="AN66" s="1">
        <f t="shared" si="19"/>
        <v>147.17459252777257</v>
      </c>
      <c r="AO66" s="1">
        <f t="shared" si="20"/>
        <v>0.11926628243741699</v>
      </c>
      <c r="AP66" s="1">
        <f t="shared" si="21"/>
        <v>1231.9076185494866</v>
      </c>
      <c r="AQ66" s="1">
        <f t="shared" si="29"/>
        <v>1229.1434786666741</v>
      </c>
      <c r="AR66" s="1">
        <f t="shared" si="22"/>
        <v>2.0923814505133578</v>
      </c>
      <c r="AS66" s="1">
        <f t="shared" si="23"/>
        <v>1.695608955035136E-3</v>
      </c>
    </row>
    <row r="67" spans="1:45">
      <c r="A67" s="1" t="s">
        <v>67</v>
      </c>
      <c r="B67" s="1">
        <v>1181</v>
      </c>
      <c r="C67" s="1">
        <v>66</v>
      </c>
      <c r="D67" s="2"/>
      <c r="E67" s="2"/>
      <c r="H67" s="1" t="s">
        <v>61</v>
      </c>
      <c r="I67" s="1">
        <v>1155</v>
      </c>
      <c r="J67" s="1">
        <f t="shared" si="24"/>
        <v>10043.649113794263</v>
      </c>
      <c r="K67" s="1">
        <f t="shared" si="0"/>
        <v>83713.129173160647</v>
      </c>
      <c r="L67" s="1">
        <f t="shared" si="1"/>
        <v>8888.649113794263</v>
      </c>
      <c r="M67" s="1">
        <f t="shared" si="2"/>
        <v>7.6958000985231712</v>
      </c>
      <c r="N67" s="1">
        <f t="shared" si="3"/>
        <v>5199.4299590439969</v>
      </c>
      <c r="O67" s="1">
        <f t="shared" si="25"/>
        <v>22831.93531888946</v>
      </c>
      <c r="P67" s="1">
        <f t="shared" si="4"/>
        <v>4044.4299590439969</v>
      </c>
      <c r="Q67" s="1">
        <f t="shared" si="5"/>
        <v>3.5016709602112526</v>
      </c>
      <c r="R67" s="1">
        <f t="shared" si="30"/>
        <v>3502.522286390526</v>
      </c>
      <c r="S67" s="1">
        <f t="shared" si="31"/>
        <v>10343.007716877482</v>
      </c>
      <c r="T67" s="1">
        <f t="shared" si="6"/>
        <v>2347.522286390526</v>
      </c>
      <c r="U67" s="1">
        <f t="shared" si="7"/>
        <v>2.0324868280437456</v>
      </c>
      <c r="V67" s="14">
        <v>5199.4299600000004</v>
      </c>
      <c r="W67" s="15">
        <v>22831.935300000001</v>
      </c>
      <c r="X67" s="1">
        <f t="shared" si="8"/>
        <v>4044.4299600000004</v>
      </c>
      <c r="Y67" s="1">
        <f t="shared" si="9"/>
        <v>3.5016709610389616</v>
      </c>
      <c r="Z67" s="14">
        <v>5199.4299600000004</v>
      </c>
      <c r="AA67" s="15">
        <v>22831.935300000001</v>
      </c>
      <c r="AB67" s="1">
        <f t="shared" si="10"/>
        <v>4044.4299600000004</v>
      </c>
      <c r="AC67" s="1">
        <f t="shared" si="11"/>
        <v>3.5016709610389616</v>
      </c>
      <c r="AD67" s="1">
        <f t="shared" si="12"/>
        <v>1766.6227989356257</v>
      </c>
      <c r="AE67" s="1">
        <f t="shared" si="26"/>
        <v>2658.1315002332103</v>
      </c>
      <c r="AF67" s="1">
        <f t="shared" si="13"/>
        <v>611.62279893562572</v>
      </c>
      <c r="AG67" s="1">
        <f t="shared" si="14"/>
        <v>0.5295435488620136</v>
      </c>
      <c r="AH67" s="1">
        <f t="shared" si="15"/>
        <v>1510.4824992455797</v>
      </c>
      <c r="AI67" s="1">
        <f t="shared" si="27"/>
        <v>1956.7270344082481</v>
      </c>
      <c r="AJ67" s="1">
        <f t="shared" si="16"/>
        <v>355.48249924557967</v>
      </c>
      <c r="AK67" s="1">
        <f t="shared" si="17"/>
        <v>0.30777705562387853</v>
      </c>
      <c r="AL67" s="1">
        <f t="shared" si="18"/>
        <v>1315.7349185055546</v>
      </c>
      <c r="AM67" s="1">
        <f t="shared" si="28"/>
        <v>1492.7464351667334</v>
      </c>
      <c r="AN67" s="1">
        <f t="shared" si="19"/>
        <v>160.73491850555456</v>
      </c>
      <c r="AO67" s="1">
        <f t="shared" si="20"/>
        <v>0.13916443160654074</v>
      </c>
      <c r="AP67" s="1">
        <f t="shared" si="21"/>
        <v>1162.6907618549487</v>
      </c>
      <c r="AQ67" s="1">
        <f t="shared" si="29"/>
        <v>1169.3360335361212</v>
      </c>
      <c r="AR67" s="1">
        <f t="shared" si="22"/>
        <v>7.6907618549487324</v>
      </c>
      <c r="AS67" s="1">
        <f t="shared" si="23"/>
        <v>6.6586682726828854E-3</v>
      </c>
    </row>
    <row r="68" spans="1:45">
      <c r="A68" s="1" t="s">
        <v>68</v>
      </c>
      <c r="B68" s="1">
        <v>1156</v>
      </c>
      <c r="C68" s="1">
        <v>67</v>
      </c>
      <c r="D68" s="2"/>
      <c r="E68" s="2"/>
      <c r="H68" s="1" t="s">
        <v>62</v>
      </c>
      <c r="I68" s="1">
        <v>1286</v>
      </c>
      <c r="J68" s="1">
        <f t="shared" si="24"/>
        <v>10196.684202414837</v>
      </c>
      <c r="K68" s="1">
        <f t="shared" si="0"/>
        <v>84518.83203801795</v>
      </c>
      <c r="L68" s="1">
        <f t="shared" si="1"/>
        <v>8910.6842024148373</v>
      </c>
      <c r="M68" s="1">
        <f t="shared" si="2"/>
        <v>6.9289923813490182</v>
      </c>
      <c r="N68" s="1">
        <f t="shared" si="3"/>
        <v>5316.9439672351982</v>
      </c>
      <c r="O68" s="1">
        <f t="shared" si="25"/>
        <v>23050.797825623245</v>
      </c>
      <c r="P68" s="1">
        <f t="shared" si="4"/>
        <v>4030.9439672351982</v>
      </c>
      <c r="Q68" s="1">
        <f t="shared" si="5"/>
        <v>3.1344820896074634</v>
      </c>
      <c r="R68" s="1">
        <f t="shared" si="30"/>
        <v>3609.1656004733682</v>
      </c>
      <c r="S68" s="1">
        <f t="shared" si="31"/>
        <v>10488.354442240268</v>
      </c>
      <c r="T68" s="1">
        <f t="shared" si="6"/>
        <v>2323.1656004733682</v>
      </c>
      <c r="U68" s="1">
        <f t="shared" si="7"/>
        <v>1.8065051325609394</v>
      </c>
      <c r="V68" s="14">
        <v>5316.9439700000003</v>
      </c>
      <c r="W68" s="15">
        <v>23050.7978</v>
      </c>
      <c r="X68" s="1">
        <f t="shared" si="8"/>
        <v>4030.9439700000003</v>
      </c>
      <c r="Y68" s="1">
        <f t="shared" si="9"/>
        <v>3.1344820917573872</v>
      </c>
      <c r="Z68" s="14">
        <v>5316.9439700000003</v>
      </c>
      <c r="AA68" s="15">
        <v>23050.7978</v>
      </c>
      <c r="AB68" s="1">
        <f t="shared" si="10"/>
        <v>4030.9439700000003</v>
      </c>
      <c r="AC68" s="1">
        <f t="shared" si="11"/>
        <v>3.1344820917573872</v>
      </c>
      <c r="AD68" s="1">
        <f t="shared" si="12"/>
        <v>1864.0491195742504</v>
      </c>
      <c r="AE68" s="1">
        <f t="shared" si="26"/>
        <v>2740.8968077101099</v>
      </c>
      <c r="AF68" s="1">
        <f t="shared" si="13"/>
        <v>578.04911957425043</v>
      </c>
      <c r="AG68" s="1">
        <f t="shared" si="14"/>
        <v>0.44949387214171882</v>
      </c>
      <c r="AH68" s="1">
        <f t="shared" si="15"/>
        <v>1610.5447497736741</v>
      </c>
      <c r="AI68" s="1">
        <f t="shared" si="27"/>
        <v>2036.508385118781</v>
      </c>
      <c r="AJ68" s="1">
        <f t="shared" si="16"/>
        <v>324.54474977367408</v>
      </c>
      <c r="AK68" s="1">
        <f t="shared" si="17"/>
        <v>0.25236761257672946</v>
      </c>
      <c r="AL68" s="1">
        <f t="shared" si="18"/>
        <v>1420.546983701111</v>
      </c>
      <c r="AM68" s="1">
        <f t="shared" si="28"/>
        <v>1577.0415723643466</v>
      </c>
      <c r="AN68" s="1">
        <f t="shared" si="19"/>
        <v>134.546983701111</v>
      </c>
      <c r="AO68" s="1">
        <f t="shared" si="20"/>
        <v>0.10462440412217029</v>
      </c>
      <c r="AP68" s="1">
        <f t="shared" si="21"/>
        <v>1273.669076185495</v>
      </c>
      <c r="AQ68" s="1">
        <f t="shared" si="29"/>
        <v>1263.2357719205577</v>
      </c>
      <c r="AR68" s="1">
        <f t="shared" si="22"/>
        <v>12.330923814505013</v>
      </c>
      <c r="AS68" s="1">
        <f t="shared" si="23"/>
        <v>9.5885877251205391E-3</v>
      </c>
    </row>
    <row r="69" spans="1:45">
      <c r="A69" s="1" t="s">
        <v>69</v>
      </c>
      <c r="B69" s="1">
        <v>1124</v>
      </c>
      <c r="C69" s="1">
        <v>68</v>
      </c>
      <c r="D69" s="2"/>
      <c r="E69" s="2"/>
      <c r="H69" s="1" t="s">
        <v>63</v>
      </c>
      <c r="I69" s="1">
        <v>1281</v>
      </c>
      <c r="J69" s="1">
        <f t="shared" si="24"/>
        <v>10329.915782173353</v>
      </c>
      <c r="K69" s="1">
        <f t="shared" si="0"/>
        <v>85363.873038172183</v>
      </c>
      <c r="L69" s="1">
        <f t="shared" si="1"/>
        <v>9048.9157821733534</v>
      </c>
      <c r="M69" s="1">
        <f t="shared" si="2"/>
        <v>7.0639467464272858</v>
      </c>
      <c r="N69" s="1">
        <f t="shared" si="3"/>
        <v>5406.4551737881593</v>
      </c>
      <c r="O69" s="1">
        <f t="shared" si="25"/>
        <v>23306.447916907939</v>
      </c>
      <c r="P69" s="1">
        <f t="shared" si="4"/>
        <v>4125.4551737881593</v>
      </c>
      <c r="Q69" s="1">
        <f t="shared" si="5"/>
        <v>3.2204958421453234</v>
      </c>
      <c r="R69" s="1">
        <f t="shared" si="30"/>
        <v>3679.3159203313576</v>
      </c>
      <c r="S69" s="1">
        <f t="shared" si="31"/>
        <v>10653.232437866409</v>
      </c>
      <c r="T69" s="1">
        <f t="shared" si="6"/>
        <v>2398.3159203313576</v>
      </c>
      <c r="U69" s="1">
        <f t="shared" si="7"/>
        <v>1.8722216396029334</v>
      </c>
      <c r="V69" s="14">
        <v>5406.4551700000002</v>
      </c>
      <c r="W69" s="15">
        <v>23306.447899999999</v>
      </c>
      <c r="X69" s="1">
        <f t="shared" si="8"/>
        <v>4125.4551700000002</v>
      </c>
      <c r="Y69" s="1">
        <f t="shared" si="9"/>
        <v>3.2204958391881342</v>
      </c>
      <c r="Z69" s="14">
        <v>5406.4551700000002</v>
      </c>
      <c r="AA69" s="15">
        <v>23306.447899999999</v>
      </c>
      <c r="AB69" s="1">
        <f t="shared" si="10"/>
        <v>4125.4551700000002</v>
      </c>
      <c r="AC69" s="1">
        <f t="shared" si="11"/>
        <v>3.2204958391881342</v>
      </c>
      <c r="AD69" s="1">
        <f t="shared" si="12"/>
        <v>1898.5196478297003</v>
      </c>
      <c r="AE69" s="1">
        <f t="shared" si="26"/>
        <v>2805.0264061307744</v>
      </c>
      <c r="AF69" s="1">
        <f t="shared" si="13"/>
        <v>617.51964782970026</v>
      </c>
      <c r="AG69" s="1">
        <f t="shared" si="14"/>
        <v>0.48206061501147562</v>
      </c>
      <c r="AH69" s="1">
        <f t="shared" si="15"/>
        <v>1636.0634249321024</v>
      </c>
      <c r="AI69" s="1">
        <f t="shared" si="27"/>
        <v>2083.4095979745266</v>
      </c>
      <c r="AJ69" s="1">
        <f t="shared" si="16"/>
        <v>355.06342493210241</v>
      </c>
      <c r="AK69" s="1">
        <f t="shared" si="17"/>
        <v>0.27717675638727746</v>
      </c>
      <c r="AL69" s="1">
        <f t="shared" si="18"/>
        <v>1437.0093967402222</v>
      </c>
      <c r="AM69" s="1">
        <f t="shared" si="28"/>
        <v>1608.7167715390692</v>
      </c>
      <c r="AN69" s="1">
        <f t="shared" si="19"/>
        <v>156.0093967402222</v>
      </c>
      <c r="AO69" s="1">
        <f t="shared" si="20"/>
        <v>0.12178719495723825</v>
      </c>
      <c r="AP69" s="1">
        <f t="shared" si="21"/>
        <v>1280.2669076185496</v>
      </c>
      <c r="AQ69" s="1">
        <f t="shared" si="29"/>
        <v>1278.5637940487504</v>
      </c>
      <c r="AR69" s="1">
        <f t="shared" si="22"/>
        <v>0.73309238145043309</v>
      </c>
      <c r="AS69" s="1">
        <f t="shared" si="23"/>
        <v>5.7228132822047858E-4</v>
      </c>
    </row>
    <row r="70" spans="1:45">
      <c r="A70" s="1" t="s">
        <v>70</v>
      </c>
      <c r="B70" s="1">
        <v>1152</v>
      </c>
      <c r="C70" s="1">
        <v>69</v>
      </c>
      <c r="D70" s="2"/>
      <c r="E70" s="2"/>
      <c r="H70" s="1" t="s">
        <v>64</v>
      </c>
      <c r="I70" s="1">
        <v>1224</v>
      </c>
      <c r="J70" s="1">
        <f t="shared" si="24"/>
        <v>10398.524203956018</v>
      </c>
      <c r="K70" s="1">
        <f t="shared" si="0"/>
        <v>86186.157517915388</v>
      </c>
      <c r="L70" s="1">
        <f t="shared" si="1"/>
        <v>9174.524203956018</v>
      </c>
      <c r="M70" s="1">
        <f t="shared" si="2"/>
        <v>7.4955263104215835</v>
      </c>
      <c r="N70" s="1">
        <f t="shared" si="3"/>
        <v>5426.764139030528</v>
      </c>
      <c r="O70" s="1">
        <f t="shared" si="25"/>
        <v>23529.246058653829</v>
      </c>
      <c r="P70" s="1">
        <f t="shared" si="4"/>
        <v>4202.764139030528</v>
      </c>
      <c r="Q70" s="1">
        <f t="shared" si="5"/>
        <v>3.4336308325412812</v>
      </c>
      <c r="R70" s="1">
        <f t="shared" si="30"/>
        <v>3677.12114423195</v>
      </c>
      <c r="S70" s="1">
        <f t="shared" si="31"/>
        <v>10766.67173631524</v>
      </c>
      <c r="T70" s="1">
        <f t="shared" si="6"/>
        <v>2453.12114423195</v>
      </c>
      <c r="U70" s="1">
        <f t="shared" si="7"/>
        <v>2.0041839413659721</v>
      </c>
      <c r="V70" s="14">
        <v>5426.7641400000002</v>
      </c>
      <c r="W70" s="15">
        <v>23529.2461</v>
      </c>
      <c r="X70" s="1">
        <f t="shared" si="8"/>
        <v>4202.7641400000002</v>
      </c>
      <c r="Y70" s="1">
        <f t="shared" si="9"/>
        <v>3.4336308333333334</v>
      </c>
      <c r="Z70" s="14">
        <v>5426.7641400000002</v>
      </c>
      <c r="AA70" s="15">
        <v>23529.2461</v>
      </c>
      <c r="AB70" s="1">
        <f t="shared" si="10"/>
        <v>4202.7641400000002</v>
      </c>
      <c r="AC70" s="1">
        <f t="shared" si="11"/>
        <v>3.4336308333333334</v>
      </c>
      <c r="AD70" s="1">
        <f t="shared" si="12"/>
        <v>1861.0078591318802</v>
      </c>
      <c r="AE70" s="1">
        <f t="shared" si="26"/>
        <v>2796.9176356710022</v>
      </c>
      <c r="AF70" s="1">
        <f t="shared" si="13"/>
        <v>637.0078591318802</v>
      </c>
      <c r="AG70" s="1">
        <f t="shared" si="14"/>
        <v>0.52043125746068641</v>
      </c>
      <c r="AH70" s="1">
        <f t="shared" si="15"/>
        <v>1592.4190274796308</v>
      </c>
      <c r="AI70" s="1">
        <f t="shared" si="27"/>
        <v>2058.2000041240258</v>
      </c>
      <c r="AJ70" s="1">
        <f t="shared" si="16"/>
        <v>368.41902747963081</v>
      </c>
      <c r="AK70" s="1">
        <f t="shared" si="17"/>
        <v>0.30099593748335851</v>
      </c>
      <c r="AL70" s="1">
        <f t="shared" si="18"/>
        <v>1389.0018793480447</v>
      </c>
      <c r="AM70" s="1">
        <f t="shared" si="28"/>
        <v>1571.845045721054</v>
      </c>
      <c r="AN70" s="1">
        <f t="shared" si="19"/>
        <v>165.00187934804467</v>
      </c>
      <c r="AO70" s="1">
        <f t="shared" si="20"/>
        <v>0.13480545698369661</v>
      </c>
      <c r="AP70" s="1">
        <f t="shared" si="21"/>
        <v>1229.6266907618551</v>
      </c>
      <c r="AQ70" s="1">
        <f t="shared" si="29"/>
        <v>1234.5204010905447</v>
      </c>
      <c r="AR70" s="1">
        <f t="shared" si="22"/>
        <v>5.6266907618551159</v>
      </c>
      <c r="AS70" s="1">
        <f t="shared" si="23"/>
        <v>4.5969695766790164E-3</v>
      </c>
    </row>
    <row r="71" spans="1:45">
      <c r="A71" s="1" t="s">
        <v>71</v>
      </c>
      <c r="B71" s="1">
        <v>1205</v>
      </c>
      <c r="C71" s="1">
        <v>70</v>
      </c>
      <c r="D71" s="2"/>
      <c r="E71" s="2"/>
      <c r="H71" s="1" t="s">
        <v>65</v>
      </c>
      <c r="I71" s="1">
        <v>1280</v>
      </c>
      <c r="J71" s="1">
        <f t="shared" si="24"/>
        <v>10510.671783560416</v>
      </c>
      <c r="K71" s="1">
        <f t="shared" si="0"/>
        <v>87027.146371328214</v>
      </c>
      <c r="L71" s="1">
        <f t="shared" si="1"/>
        <v>9230.6717835604159</v>
      </c>
      <c r="M71" s="1">
        <f t="shared" si="2"/>
        <v>7.2114623309065751</v>
      </c>
      <c r="N71" s="1">
        <f t="shared" si="3"/>
        <v>5493.4113112244222</v>
      </c>
      <c r="O71" s="1">
        <f t="shared" si="25"/>
        <v>23767.467027025043</v>
      </c>
      <c r="P71" s="1">
        <f t="shared" si="4"/>
        <v>4213.4113112244222</v>
      </c>
      <c r="Q71" s="1">
        <f t="shared" si="5"/>
        <v>3.2917275868940798</v>
      </c>
      <c r="R71" s="1">
        <f t="shared" si="30"/>
        <v>3725.9848009623647</v>
      </c>
      <c r="S71" s="1">
        <f t="shared" si="31"/>
        <v>10890.056536286796</v>
      </c>
      <c r="T71" s="1">
        <f t="shared" si="6"/>
        <v>2445.9848009623647</v>
      </c>
      <c r="U71" s="1">
        <f t="shared" si="7"/>
        <v>1.9109256257518474</v>
      </c>
      <c r="V71" s="14">
        <v>5493.4113100000004</v>
      </c>
      <c r="W71" s="15">
        <v>23767.467000000001</v>
      </c>
      <c r="X71" s="1">
        <f t="shared" si="8"/>
        <v>4213.4113100000004</v>
      </c>
      <c r="Y71" s="1">
        <f t="shared" si="9"/>
        <v>3.2917275859375001</v>
      </c>
      <c r="Z71" s="14">
        <v>5493.4113100000004</v>
      </c>
      <c r="AA71" s="15">
        <v>23767.467000000001</v>
      </c>
      <c r="AB71" s="1">
        <f t="shared" si="10"/>
        <v>4213.4113100000004</v>
      </c>
      <c r="AC71" s="1">
        <f t="shared" si="11"/>
        <v>3.2917275859375001</v>
      </c>
      <c r="AD71" s="1">
        <f t="shared" si="12"/>
        <v>1896.4031436527521</v>
      </c>
      <c r="AE71" s="1">
        <f t="shared" si="26"/>
        <v>2825.5298835558779</v>
      </c>
      <c r="AF71" s="1">
        <f t="shared" si="13"/>
        <v>616.40314365275208</v>
      </c>
      <c r="AG71" s="1">
        <f t="shared" si="14"/>
        <v>0.48156495597871257</v>
      </c>
      <c r="AH71" s="1">
        <f t="shared" si="15"/>
        <v>1629.7257082438891</v>
      </c>
      <c r="AI71" s="1">
        <f t="shared" si="27"/>
        <v>2084.213138656708</v>
      </c>
      <c r="AJ71" s="1">
        <f t="shared" si="16"/>
        <v>349.72570824388913</v>
      </c>
      <c r="AK71" s="1">
        <f t="shared" si="17"/>
        <v>0.27322320956553836</v>
      </c>
      <c r="AL71" s="1">
        <f t="shared" si="18"/>
        <v>1429.8003758696091</v>
      </c>
      <c r="AM71" s="1">
        <f t="shared" si="28"/>
        <v>1601.1893474268591</v>
      </c>
      <c r="AN71" s="1">
        <f t="shared" si="19"/>
        <v>149.80037586960907</v>
      </c>
      <c r="AO71" s="1">
        <f t="shared" si="20"/>
        <v>0.11703154364813209</v>
      </c>
      <c r="AP71" s="1">
        <f t="shared" si="21"/>
        <v>1274.9626690761854</v>
      </c>
      <c r="AQ71" s="1">
        <f t="shared" si="29"/>
        <v>1270.9184422776214</v>
      </c>
      <c r="AR71" s="1">
        <f t="shared" si="22"/>
        <v>5.0373309238145794</v>
      </c>
      <c r="AS71" s="1">
        <f t="shared" si="23"/>
        <v>3.93541478423014E-3</v>
      </c>
    </row>
    <row r="72" spans="1:45">
      <c r="A72" s="1" t="s">
        <v>72</v>
      </c>
      <c r="B72" s="1">
        <v>1260</v>
      </c>
      <c r="C72" s="1">
        <v>71</v>
      </c>
      <c r="D72" s="2"/>
      <c r="E72" s="2"/>
      <c r="H72" s="1" t="s">
        <v>66</v>
      </c>
      <c r="I72" s="1">
        <v>1228</v>
      </c>
      <c r="J72" s="1">
        <f t="shared" si="24"/>
        <v>10564.804605204376</v>
      </c>
      <c r="K72" s="1">
        <f t="shared" si="0"/>
        <v>87832.755878879339</v>
      </c>
      <c r="L72" s="1">
        <f t="shared" si="1"/>
        <v>9336.8046052043755</v>
      </c>
      <c r="M72" s="1">
        <f t="shared" si="2"/>
        <v>7.6032610791566579</v>
      </c>
      <c r="N72" s="1">
        <f t="shared" si="3"/>
        <v>5499.9290489795376</v>
      </c>
      <c r="O72" s="1">
        <f t="shared" si="25"/>
        <v>23963.909765701621</v>
      </c>
      <c r="P72" s="1">
        <f t="shared" si="4"/>
        <v>4271.9290489795376</v>
      </c>
      <c r="Q72" s="1">
        <f t="shared" si="5"/>
        <v>3.4787695838595583</v>
      </c>
      <c r="R72" s="1">
        <f t="shared" si="30"/>
        <v>3713.3893606736556</v>
      </c>
      <c r="S72" s="1">
        <f t="shared" si="31"/>
        <v>10965.090000007047</v>
      </c>
      <c r="T72" s="1">
        <f t="shared" si="6"/>
        <v>2485.3893606736556</v>
      </c>
      <c r="U72" s="1">
        <f t="shared" si="7"/>
        <v>2.0239327041316413</v>
      </c>
      <c r="V72" s="14">
        <v>5499.9290499999997</v>
      </c>
      <c r="W72" s="15">
        <v>23963.909800000001</v>
      </c>
      <c r="X72" s="1">
        <f t="shared" si="8"/>
        <v>4271.9290499999997</v>
      </c>
      <c r="Y72" s="1">
        <f t="shared" si="9"/>
        <v>3.4787695846905535</v>
      </c>
      <c r="Z72" s="14">
        <v>5499.9290499999997</v>
      </c>
      <c r="AA72" s="15">
        <v>23963.909800000001</v>
      </c>
      <c r="AB72" s="1">
        <f t="shared" si="10"/>
        <v>4271.9290499999997</v>
      </c>
      <c r="AC72" s="1">
        <f t="shared" si="11"/>
        <v>3.4787695846905535</v>
      </c>
      <c r="AD72" s="1">
        <f t="shared" si="12"/>
        <v>1863.761257461101</v>
      </c>
      <c r="AE72" s="1">
        <f t="shared" si="26"/>
        <v>2807.5970851373422</v>
      </c>
      <c r="AF72" s="1">
        <f t="shared" si="13"/>
        <v>635.76125746110097</v>
      </c>
      <c r="AG72" s="1">
        <f t="shared" si="14"/>
        <v>0.51772089369796492</v>
      </c>
      <c r="AH72" s="1">
        <f t="shared" si="15"/>
        <v>1594.1177124731666</v>
      </c>
      <c r="AI72" s="1">
        <f t="shared" si="27"/>
        <v>2059.9698828228625</v>
      </c>
      <c r="AJ72" s="1">
        <f t="shared" si="16"/>
        <v>366.11771247316665</v>
      </c>
      <c r="AK72" s="1">
        <f t="shared" si="17"/>
        <v>0.29814145966870248</v>
      </c>
      <c r="AL72" s="1">
        <f t="shared" si="18"/>
        <v>1391.160075173922</v>
      </c>
      <c r="AM72" s="1">
        <f t="shared" si="28"/>
        <v>1572.2819371419018</v>
      </c>
      <c r="AN72" s="1">
        <f t="shared" si="19"/>
        <v>163.160075173922</v>
      </c>
      <c r="AO72" s="1">
        <f t="shared" si="20"/>
        <v>0.1328665107279495</v>
      </c>
      <c r="AP72" s="1">
        <f t="shared" si="21"/>
        <v>1232.6962669076186</v>
      </c>
      <c r="AQ72" s="1">
        <f t="shared" si="29"/>
        <v>1236.5184844446187</v>
      </c>
      <c r="AR72" s="1">
        <f t="shared" si="22"/>
        <v>4.6962669076185648</v>
      </c>
      <c r="AS72" s="1">
        <f t="shared" si="23"/>
        <v>3.8243215860086031E-3</v>
      </c>
    </row>
    <row r="73" spans="1:45">
      <c r="A73" s="1" t="s">
        <v>73</v>
      </c>
      <c r="B73" s="1">
        <v>1188</v>
      </c>
      <c r="C73" s="1">
        <v>72</v>
      </c>
      <c r="D73" s="2"/>
      <c r="E73" s="2"/>
      <c r="H73" s="1" t="s">
        <v>67</v>
      </c>
      <c r="I73" s="1">
        <v>1181</v>
      </c>
      <c r="J73" s="1">
        <f t="shared" ref="J73:J121" si="32">$J$5*$I73+$K$5*$J72</f>
        <v>10571.224144683938</v>
      </c>
      <c r="K73" s="1">
        <f t="shared" ref="K73:K121" si="33">$J$5*$J73+$K$5*$K72</f>
        <v>88563.582021206967</v>
      </c>
      <c r="L73" s="1">
        <f t="shared" ref="L73:L121" si="34">ABS($I73-J73)</f>
        <v>9390.224144683938</v>
      </c>
      <c r="M73" s="1">
        <f t="shared" ref="M73:M121" si="35">L73/$I73</f>
        <v>7.9510788693344097</v>
      </c>
      <c r="N73" s="1">
        <f t="shared" ref="N73:N118" si="36">$J$5*$I73+O$5*N72</f>
        <v>5462.8432391836304</v>
      </c>
      <c r="O73" s="1">
        <f t="shared" si="25"/>
        <v>24087.686727826567</v>
      </c>
      <c r="P73" s="1">
        <f t="shared" ref="P73:P121" si="37">ABS($I73-N73)</f>
        <v>4281.8432391836304</v>
      </c>
      <c r="Q73" s="1">
        <f t="shared" ref="Q73:Q121" si="38">P73/$I73</f>
        <v>3.6256081618828371</v>
      </c>
      <c r="R73" s="1">
        <f t="shared" ref="R73:R118" si="39">$J$5*$I73+S$5*R72</f>
        <v>3662.2725524715588</v>
      </c>
      <c r="S73" s="1">
        <f t="shared" si="31"/>
        <v>10971.608297229335</v>
      </c>
      <c r="T73" s="1">
        <f t="shared" ref="T73:T121" si="40">ABS($I73-R73)</f>
        <v>2481.2725524715588</v>
      </c>
      <c r="U73" s="1">
        <f t="shared" ref="U73:U121" si="41">T73/$I73</f>
        <v>2.1009928471393384</v>
      </c>
      <c r="V73" s="14">
        <v>5462.8432400000002</v>
      </c>
      <c r="W73" s="15">
        <v>24087.686699999998</v>
      </c>
      <c r="X73" s="1">
        <f t="shared" ref="X73:X121" si="42">ABS($I73-V73)</f>
        <v>4281.8432400000002</v>
      </c>
      <c r="Y73" s="1">
        <f t="shared" ref="Y73:Y121" si="43">X73/$I73</f>
        <v>3.6256081625740899</v>
      </c>
      <c r="Z73" s="14">
        <v>5462.8432400000002</v>
      </c>
      <c r="AA73" s="15">
        <v>24087.686699999998</v>
      </c>
      <c r="AB73" s="1">
        <f t="shared" ref="AB73:AB121" si="44">ABS($I73-Z73)</f>
        <v>4281.8432400000002</v>
      </c>
      <c r="AC73" s="1">
        <f t="shared" ref="AC73:AC121" si="45">AB73/$I73</f>
        <v>3.6256081625740899</v>
      </c>
      <c r="AD73" s="1">
        <f t="shared" ref="AD73:AD118" si="46">$J$5*$I73+AE$5*AD72</f>
        <v>1808.4045029844406</v>
      </c>
      <c r="AE73" s="1">
        <f t="shared" si="26"/>
        <v>2750.6028867409332</v>
      </c>
      <c r="AF73" s="1">
        <f t="shared" ref="AF73:AF121" si="47">ABS($I73-AD73)</f>
        <v>627.40450298444057</v>
      </c>
      <c r="AG73" s="1">
        <f t="shared" ref="AG73:AG121" si="48">AF73/$I73</f>
        <v>0.5312485207319565</v>
      </c>
      <c r="AH73" s="1">
        <f t="shared" ref="AH73:AH118" si="49">$J$5*$I73+AI$5*AH72</f>
        <v>1541.1353137419501</v>
      </c>
      <c r="AI73" s="1">
        <f t="shared" si="27"/>
        <v>2005.0127472146137</v>
      </c>
      <c r="AJ73" s="1">
        <f t="shared" ref="AJ73:AJ121" si="50">ABS($I73-AH73)</f>
        <v>360.13531374195009</v>
      </c>
      <c r="AK73" s="1">
        <f t="shared" ref="AK73:AK121" si="51">AJ73/$I73</f>
        <v>0.30494099385431844</v>
      </c>
      <c r="AL73" s="1">
        <f t="shared" ref="AL73:AL118" si="52">$J$5*$I73+AM$5*AL72</f>
        <v>1341.1320150347844</v>
      </c>
      <c r="AM73" s="1">
        <f t="shared" si="28"/>
        <v>1521.4752009596864</v>
      </c>
      <c r="AN73" s="1">
        <f t="shared" ref="AN73:AN121" si="53">ABS($I73-AL73)</f>
        <v>160.13201503478444</v>
      </c>
      <c r="AO73" s="1">
        <f t="shared" ref="AO73:AO121" si="54">AN73/$I73</f>
        <v>0.1355901905459648</v>
      </c>
      <c r="AP73" s="1">
        <f t="shared" ref="AP73:AP118" si="55">$J$5*$I73+AQ$5*AP72</f>
        <v>1186.169626690762</v>
      </c>
      <c r="AQ73" s="1">
        <f t="shared" si="29"/>
        <v>1191.2045124661477</v>
      </c>
      <c r="AR73" s="1">
        <f t="shared" ref="AR73:AR121" si="56">ABS($I73-AP73)</f>
        <v>5.1696266907620156</v>
      </c>
      <c r="AS73" s="1">
        <f t="shared" ref="AS73:AS121" si="57">AR73/$I73</f>
        <v>4.3773299667756276E-3</v>
      </c>
    </row>
    <row r="74" spans="1:45">
      <c r="A74" s="1" t="s">
        <v>74</v>
      </c>
      <c r="B74" s="1">
        <v>1212</v>
      </c>
      <c r="C74" s="1">
        <v>73</v>
      </c>
      <c r="D74" s="2"/>
      <c r="E74" s="2"/>
      <c r="H74" s="1" t="s">
        <v>68</v>
      </c>
      <c r="I74" s="1">
        <v>1156</v>
      </c>
      <c r="J74" s="1">
        <f t="shared" si="32"/>
        <v>10554.501730215545</v>
      </c>
      <c r="K74" s="1">
        <f t="shared" si="33"/>
        <v>89206.27537628026</v>
      </c>
      <c r="L74" s="1">
        <f t="shared" si="34"/>
        <v>9398.5017302155447</v>
      </c>
      <c r="M74" s="1">
        <f t="shared" si="35"/>
        <v>8.130191808144934</v>
      </c>
      <c r="N74" s="1">
        <f t="shared" si="36"/>
        <v>5410.674591346904</v>
      </c>
      <c r="O74" s="1">
        <f t="shared" ref="O74:O118" si="58">$J$5*N74+O$5*O73</f>
        <v>24139.756514473469</v>
      </c>
      <c r="P74" s="1">
        <f t="shared" si="37"/>
        <v>4254.674591346904</v>
      </c>
      <c r="Q74" s="1">
        <f t="shared" si="38"/>
        <v>3.6805143523762145</v>
      </c>
      <c r="R74" s="1">
        <f t="shared" si="39"/>
        <v>3603.9907867300913</v>
      </c>
      <c r="S74" s="1">
        <f t="shared" ref="S74:S118" si="59">$J$5*R74+S$5*S73</f>
        <v>10923.717516117616</v>
      </c>
      <c r="T74" s="1">
        <f t="shared" si="40"/>
        <v>2447.9907867300913</v>
      </c>
      <c r="U74" s="1">
        <f t="shared" si="41"/>
        <v>2.117639088866861</v>
      </c>
      <c r="V74" s="14">
        <v>5410.6745899999996</v>
      </c>
      <c r="W74" s="15">
        <v>24139.7565</v>
      </c>
      <c r="X74" s="1">
        <f t="shared" si="42"/>
        <v>4254.6745899999996</v>
      </c>
      <c r="Y74" s="1">
        <f t="shared" si="43"/>
        <v>3.6805143512110723</v>
      </c>
      <c r="Z74" s="14">
        <v>5410.6745899999996</v>
      </c>
      <c r="AA74" s="15">
        <v>24139.7565</v>
      </c>
      <c r="AB74" s="1">
        <f t="shared" si="44"/>
        <v>4254.6745899999996</v>
      </c>
      <c r="AC74" s="1">
        <f t="shared" si="45"/>
        <v>3.6805143512110723</v>
      </c>
      <c r="AD74" s="1">
        <f t="shared" si="46"/>
        <v>1763.7618011937764</v>
      </c>
      <c r="AE74" s="1">
        <f t="shared" ref="AE74:AE118" si="60">$J$5*AD74+AE$5*AE73</f>
        <v>2687.6267757707719</v>
      </c>
      <c r="AF74" s="1">
        <f t="shared" si="47"/>
        <v>607.76180119377636</v>
      </c>
      <c r="AG74" s="1">
        <f t="shared" si="48"/>
        <v>0.52574550276278231</v>
      </c>
      <c r="AH74" s="1">
        <f t="shared" si="49"/>
        <v>1502.7405941225852</v>
      </c>
      <c r="AI74" s="1">
        <f t="shared" ref="AI74:AI118" si="61">$J$5*AH74+AI$5*AI73</f>
        <v>1953.9703588747107</v>
      </c>
      <c r="AJ74" s="1">
        <f t="shared" si="50"/>
        <v>346.74059412258521</v>
      </c>
      <c r="AK74" s="1">
        <f t="shared" si="51"/>
        <v>0.29994861083268615</v>
      </c>
      <c r="AL74" s="1">
        <f t="shared" si="52"/>
        <v>1308.6264030069569</v>
      </c>
      <c r="AM74" s="1">
        <f t="shared" ref="AM74:AM118" si="62">$J$5*AL74+AM$5*AM73</f>
        <v>1482.0588028981986</v>
      </c>
      <c r="AN74" s="1">
        <f t="shared" si="53"/>
        <v>152.62640300695693</v>
      </c>
      <c r="AO74" s="1">
        <f t="shared" si="54"/>
        <v>0.13202976038664094</v>
      </c>
      <c r="AP74" s="1">
        <f t="shared" si="55"/>
        <v>1159.0169626690763</v>
      </c>
      <c r="AQ74" s="1">
        <f t="shared" ref="AQ74:AQ118" si="63">$J$5*AP74+AQ$5*AQ73</f>
        <v>1162.2357176487835</v>
      </c>
      <c r="AR74" s="1">
        <f t="shared" si="56"/>
        <v>3.0169626690762925</v>
      </c>
      <c r="AS74" s="1">
        <f t="shared" si="57"/>
        <v>2.6098292985089035E-3</v>
      </c>
    </row>
    <row r="75" spans="1:45">
      <c r="A75" s="1" t="s">
        <v>75</v>
      </c>
      <c r="B75" s="1">
        <v>1269</v>
      </c>
      <c r="C75" s="1">
        <v>74</v>
      </c>
      <c r="D75" s="2"/>
      <c r="E75" s="2"/>
      <c r="H75" s="1" t="s">
        <v>69</v>
      </c>
      <c r="I75" s="1">
        <v>1124</v>
      </c>
      <c r="J75" s="1">
        <f t="shared" si="32"/>
        <v>10510.651557193991</v>
      </c>
      <c r="K75" s="1">
        <f t="shared" si="33"/>
        <v>89745.234240126825</v>
      </c>
      <c r="L75" s="1">
        <f t="shared" si="34"/>
        <v>9386.6515571939908</v>
      </c>
      <c r="M75" s="1">
        <f t="shared" si="35"/>
        <v>8.3511134850480353</v>
      </c>
      <c r="N75" s="1">
        <f t="shared" si="36"/>
        <v>5340.1396730775241</v>
      </c>
      <c r="O75" s="1">
        <f t="shared" si="58"/>
        <v>24117.930917348549</v>
      </c>
      <c r="P75" s="1">
        <f t="shared" si="37"/>
        <v>4216.1396730775241</v>
      </c>
      <c r="Q75" s="1">
        <f t="shared" si="38"/>
        <v>3.7510139440191494</v>
      </c>
      <c r="R75" s="1">
        <f t="shared" si="39"/>
        <v>3534.3935507110637</v>
      </c>
      <c r="S75" s="1">
        <f t="shared" si="59"/>
        <v>10827.556456922288</v>
      </c>
      <c r="T75" s="1">
        <f t="shared" si="40"/>
        <v>2410.3935507110637</v>
      </c>
      <c r="U75" s="1">
        <f t="shared" si="41"/>
        <v>2.1444782479635798</v>
      </c>
      <c r="V75" s="14">
        <v>5340.1396699999996</v>
      </c>
      <c r="W75" s="15">
        <v>24117.930899999999</v>
      </c>
      <c r="X75" s="1">
        <f t="shared" si="42"/>
        <v>4216.1396699999996</v>
      </c>
      <c r="Y75" s="1">
        <f t="shared" si="43"/>
        <v>3.7510139412811383</v>
      </c>
      <c r="Z75" s="14">
        <v>5340.1396699999996</v>
      </c>
      <c r="AA75" s="15">
        <v>24117.930899999999</v>
      </c>
      <c r="AB75" s="1">
        <f t="shared" si="44"/>
        <v>4216.1396699999996</v>
      </c>
      <c r="AC75" s="1">
        <f t="shared" si="45"/>
        <v>3.7510139412811383</v>
      </c>
      <c r="AD75" s="1">
        <f t="shared" si="46"/>
        <v>1717.1047204775105</v>
      </c>
      <c r="AE75" s="1">
        <f t="shared" si="60"/>
        <v>2620.4449587380686</v>
      </c>
      <c r="AF75" s="1">
        <f t="shared" si="47"/>
        <v>593.10472047751045</v>
      </c>
      <c r="AG75" s="1">
        <f t="shared" si="48"/>
        <v>0.52767323885899509</v>
      </c>
      <c r="AH75" s="1">
        <f t="shared" si="49"/>
        <v>1462.4221782367756</v>
      </c>
      <c r="AI75" s="1">
        <f t="shared" si="61"/>
        <v>1902.3710680755112</v>
      </c>
      <c r="AJ75" s="1">
        <f t="shared" si="50"/>
        <v>338.42217823677561</v>
      </c>
      <c r="AK75" s="1">
        <f t="shared" si="51"/>
        <v>0.30108734718574343</v>
      </c>
      <c r="AL75" s="1">
        <f t="shared" si="52"/>
        <v>1273.3252806013913</v>
      </c>
      <c r="AM75" s="1">
        <f t="shared" si="62"/>
        <v>1442.404513120892</v>
      </c>
      <c r="AN75" s="1">
        <f t="shared" si="53"/>
        <v>149.32528060139134</v>
      </c>
      <c r="AO75" s="1">
        <f t="shared" si="54"/>
        <v>0.13285167313291044</v>
      </c>
      <c r="AP75" s="1">
        <f t="shared" si="55"/>
        <v>1127.5016962669076</v>
      </c>
      <c r="AQ75" s="1">
        <f t="shared" si="63"/>
        <v>1130.9750984050952</v>
      </c>
      <c r="AR75" s="1">
        <f t="shared" si="56"/>
        <v>3.5016962669076293</v>
      </c>
      <c r="AS75" s="1">
        <f t="shared" si="57"/>
        <v>3.1153881378181755E-3</v>
      </c>
    </row>
    <row r="76" spans="1:45">
      <c r="A76" s="1" t="s">
        <v>76</v>
      </c>
      <c r="B76" s="1">
        <v>1246</v>
      </c>
      <c r="C76" s="1">
        <v>75</v>
      </c>
      <c r="D76" s="2"/>
      <c r="E76" s="2"/>
      <c r="H76" s="1" t="s">
        <v>70</v>
      </c>
      <c r="I76" s="1">
        <v>1152</v>
      </c>
      <c r="J76" s="1">
        <f t="shared" si="32"/>
        <v>10496.38640147459</v>
      </c>
      <c r="K76" s="1">
        <f t="shared" si="33"/>
        <v>90217.458577441284</v>
      </c>
      <c r="L76" s="1">
        <f t="shared" si="34"/>
        <v>9344.3864014745905</v>
      </c>
      <c r="M76" s="1">
        <f t="shared" si="35"/>
        <v>8.1114465290578046</v>
      </c>
      <c r="N76" s="1">
        <f t="shared" si="36"/>
        <v>5308.9117384620195</v>
      </c>
      <c r="O76" s="1">
        <f t="shared" si="58"/>
        <v>24072.365298494657</v>
      </c>
      <c r="P76" s="1">
        <f t="shared" si="37"/>
        <v>4156.9117384620195</v>
      </c>
      <c r="Q76" s="1">
        <f t="shared" si="38"/>
        <v>3.6084303285260586</v>
      </c>
      <c r="R76" s="1">
        <f t="shared" si="39"/>
        <v>3510.8754854977442</v>
      </c>
      <c r="S76" s="1">
        <f t="shared" si="59"/>
        <v>10739.07745679357</v>
      </c>
      <c r="T76" s="1">
        <f t="shared" si="40"/>
        <v>2358.8754854977442</v>
      </c>
      <c r="U76" s="1">
        <f t="shared" si="41"/>
        <v>2.0476349700501251</v>
      </c>
      <c r="V76" s="14">
        <v>5308.9117399999996</v>
      </c>
      <c r="W76" s="15">
        <v>24072.365300000001</v>
      </c>
      <c r="X76" s="1">
        <f t="shared" si="42"/>
        <v>4156.9117399999996</v>
      </c>
      <c r="Y76" s="1">
        <f t="shared" si="43"/>
        <v>3.6084303298611107</v>
      </c>
      <c r="Z76" s="14">
        <v>5308.9117399999996</v>
      </c>
      <c r="AA76" s="15">
        <v>24072.365300000001</v>
      </c>
      <c r="AB76" s="1">
        <f t="shared" si="44"/>
        <v>4156.9117399999996</v>
      </c>
      <c r="AC76" s="1">
        <f t="shared" si="45"/>
        <v>3.6084303298611107</v>
      </c>
      <c r="AD76" s="1">
        <f t="shared" si="46"/>
        <v>1723.6418881910042</v>
      </c>
      <c r="AE76" s="1">
        <f t="shared" si="60"/>
        <v>2599.4556828671311</v>
      </c>
      <c r="AF76" s="1">
        <f t="shared" si="47"/>
        <v>571.64188819100423</v>
      </c>
      <c r="AG76" s="1">
        <f t="shared" si="48"/>
        <v>0.49621691683246894</v>
      </c>
      <c r="AH76" s="1">
        <f t="shared" si="49"/>
        <v>1475.5266534710327</v>
      </c>
      <c r="AI76" s="1">
        <f t="shared" si="61"/>
        <v>1898.6853085465827</v>
      </c>
      <c r="AJ76" s="1">
        <f t="shared" si="50"/>
        <v>323.52665347103266</v>
      </c>
      <c r="AK76" s="1">
        <f t="shared" si="51"/>
        <v>0.28083910891582697</v>
      </c>
      <c r="AL76" s="1">
        <f t="shared" si="52"/>
        <v>1291.4650561202782</v>
      </c>
      <c r="AM76" s="1">
        <f t="shared" si="62"/>
        <v>1450.7994531324289</v>
      </c>
      <c r="AN76" s="1">
        <f t="shared" si="53"/>
        <v>139.46505612027818</v>
      </c>
      <c r="AO76" s="1">
        <f t="shared" si="54"/>
        <v>0.12106341677107481</v>
      </c>
      <c r="AP76" s="1">
        <f t="shared" si="55"/>
        <v>1149.5501696266906</v>
      </c>
      <c r="AQ76" s="1">
        <f t="shared" si="63"/>
        <v>1147.692662504531</v>
      </c>
      <c r="AR76" s="1">
        <f t="shared" si="56"/>
        <v>2.4498303733093962</v>
      </c>
      <c r="AS76" s="1">
        <f t="shared" si="57"/>
        <v>2.1265888657199619E-3</v>
      </c>
    </row>
    <row r="77" spans="1:45">
      <c r="A77" s="1" t="s">
        <v>77</v>
      </c>
      <c r="B77" s="1">
        <v>1299</v>
      </c>
      <c r="C77" s="1">
        <v>76</v>
      </c>
      <c r="D77" s="2"/>
      <c r="E77" s="2"/>
      <c r="H77" s="1" t="s">
        <v>71</v>
      </c>
      <c r="I77" s="1">
        <v>1205</v>
      </c>
      <c r="J77" s="1">
        <f t="shared" si="32"/>
        <v>10531.247761327131</v>
      </c>
      <c r="K77" s="1">
        <f t="shared" si="33"/>
        <v>90673.835704891579</v>
      </c>
      <c r="L77" s="1">
        <f t="shared" si="34"/>
        <v>9326.2477613271312</v>
      </c>
      <c r="M77" s="1">
        <f t="shared" si="35"/>
        <v>7.7396246981967893</v>
      </c>
      <c r="N77" s="1">
        <f t="shared" si="36"/>
        <v>5331.6293907696154</v>
      </c>
      <c r="O77" s="1">
        <f t="shared" si="58"/>
        <v>24056.358690488378</v>
      </c>
      <c r="P77" s="1">
        <f t="shared" si="37"/>
        <v>4126.6293907696154</v>
      </c>
      <c r="Q77" s="1">
        <f t="shared" si="38"/>
        <v>3.4245887060328757</v>
      </c>
      <c r="R77" s="1">
        <f t="shared" si="39"/>
        <v>3542.1128398484207</v>
      </c>
      <c r="S77" s="1">
        <f t="shared" si="59"/>
        <v>10705.255775619076</v>
      </c>
      <c r="T77" s="1">
        <f t="shared" si="40"/>
        <v>2337.1128398484207</v>
      </c>
      <c r="U77" s="1">
        <f t="shared" si="41"/>
        <v>1.9395127301646644</v>
      </c>
      <c r="V77" s="14">
        <v>5331.6293900000001</v>
      </c>
      <c r="W77" s="15">
        <v>24056.358700000001</v>
      </c>
      <c r="X77" s="1">
        <f t="shared" si="42"/>
        <v>4126.6293900000001</v>
      </c>
      <c r="Y77" s="1">
        <f t="shared" si="43"/>
        <v>3.424588705394191</v>
      </c>
      <c r="Z77" s="14">
        <v>5331.6293900000001</v>
      </c>
      <c r="AA77" s="15">
        <v>24056.358700000001</v>
      </c>
      <c r="AB77" s="1">
        <f t="shared" si="44"/>
        <v>4126.6293900000001</v>
      </c>
      <c r="AC77" s="1">
        <f t="shared" si="45"/>
        <v>3.424588705394191</v>
      </c>
      <c r="AD77" s="1">
        <f t="shared" si="46"/>
        <v>1773.9567552764017</v>
      </c>
      <c r="AE77" s="1">
        <f t="shared" si="60"/>
        <v>2636.3433528956139</v>
      </c>
      <c r="AF77" s="1">
        <f t="shared" si="47"/>
        <v>568.95675527640174</v>
      </c>
      <c r="AG77" s="1">
        <f t="shared" si="48"/>
        <v>0.47216328238705541</v>
      </c>
      <c r="AH77" s="1">
        <f t="shared" si="49"/>
        <v>1527.1579960413098</v>
      </c>
      <c r="AI77" s="1">
        <f t="shared" si="61"/>
        <v>1944.0477890011537</v>
      </c>
      <c r="AJ77" s="1">
        <f t="shared" si="50"/>
        <v>322.15799604130984</v>
      </c>
      <c r="AK77" s="1">
        <f t="shared" si="51"/>
        <v>0.26735103405917832</v>
      </c>
      <c r="AL77" s="1">
        <f t="shared" si="52"/>
        <v>1342.7930112240556</v>
      </c>
      <c r="AM77" s="1">
        <f t="shared" si="62"/>
        <v>1498.6736007281359</v>
      </c>
      <c r="AN77" s="1">
        <f t="shared" si="53"/>
        <v>137.79301122405559</v>
      </c>
      <c r="AO77" s="1">
        <f t="shared" si="54"/>
        <v>0.1143510466589673</v>
      </c>
      <c r="AP77" s="1">
        <f t="shared" si="55"/>
        <v>1199.4550169626691</v>
      </c>
      <c r="AQ77" s="1">
        <f t="shared" si="63"/>
        <v>1194.2787815168554</v>
      </c>
      <c r="AR77" s="1">
        <f t="shared" si="56"/>
        <v>5.5449830373308941</v>
      </c>
      <c r="AS77" s="1">
        <f t="shared" si="57"/>
        <v>4.6016456741335221E-3</v>
      </c>
    </row>
    <row r="78" spans="1:45">
      <c r="A78" s="1" t="s">
        <v>78</v>
      </c>
      <c r="B78" s="1">
        <v>1284</v>
      </c>
      <c r="C78" s="1">
        <v>77</v>
      </c>
      <c r="D78" s="2"/>
      <c r="E78" s="2"/>
      <c r="H78" s="1" t="s">
        <v>72</v>
      </c>
      <c r="I78" s="1">
        <v>1260</v>
      </c>
      <c r="J78" s="1">
        <f t="shared" si="32"/>
        <v>10612.122985194419</v>
      </c>
      <c r="K78" s="1">
        <f t="shared" si="33"/>
        <v>91157.362821077404</v>
      </c>
      <c r="L78" s="1">
        <f t="shared" si="34"/>
        <v>9352.122985194419</v>
      </c>
      <c r="M78" s="1">
        <f t="shared" si="35"/>
        <v>7.4223198295193802</v>
      </c>
      <c r="N78" s="1">
        <f t="shared" si="36"/>
        <v>5399.3035126156929</v>
      </c>
      <c r="O78" s="1">
        <f t="shared" si="58"/>
        <v>24104.460113744826</v>
      </c>
      <c r="P78" s="1">
        <f t="shared" si="37"/>
        <v>4139.3035126156929</v>
      </c>
      <c r="Q78" s="1">
        <f t="shared" si="38"/>
        <v>3.2851615179489624</v>
      </c>
      <c r="R78" s="1">
        <f t="shared" si="39"/>
        <v>3613.4789878938941</v>
      </c>
      <c r="S78" s="1">
        <f t="shared" si="59"/>
        <v>10745.810132037857</v>
      </c>
      <c r="T78" s="1">
        <f t="shared" si="40"/>
        <v>2353.4789878938941</v>
      </c>
      <c r="U78" s="1">
        <f t="shared" si="41"/>
        <v>1.8678404665824557</v>
      </c>
      <c r="V78" s="14">
        <v>5399.3035099999997</v>
      </c>
      <c r="W78" s="15">
        <v>24104.4601</v>
      </c>
      <c r="X78" s="1">
        <f t="shared" si="42"/>
        <v>4139.3035099999997</v>
      </c>
      <c r="Y78" s="1">
        <f t="shared" si="43"/>
        <v>3.2851615158730159</v>
      </c>
      <c r="Z78" s="14">
        <v>5399.3035099999997</v>
      </c>
      <c r="AA78" s="15">
        <v>24104.4601</v>
      </c>
      <c r="AB78" s="1">
        <f t="shared" si="44"/>
        <v>4139.3035099999997</v>
      </c>
      <c r="AC78" s="1">
        <f t="shared" si="45"/>
        <v>3.2851615158730159</v>
      </c>
      <c r="AD78" s="1">
        <f t="shared" si="46"/>
        <v>1843.5827021105606</v>
      </c>
      <c r="AE78" s="1">
        <f t="shared" si="60"/>
        <v>2713.7617730577504</v>
      </c>
      <c r="AF78" s="1">
        <f t="shared" si="47"/>
        <v>583.5827021105606</v>
      </c>
      <c r="AG78" s="1">
        <f t="shared" si="48"/>
        <v>0.4631608746909211</v>
      </c>
      <c r="AH78" s="1">
        <f t="shared" si="49"/>
        <v>1592.147398812393</v>
      </c>
      <c r="AI78" s="1">
        <f t="shared" si="61"/>
        <v>2016.1469956315</v>
      </c>
      <c r="AJ78" s="1">
        <f t="shared" si="50"/>
        <v>332.14739881239302</v>
      </c>
      <c r="AK78" s="1">
        <f t="shared" si="51"/>
        <v>0.26360904667650242</v>
      </c>
      <c r="AL78" s="1">
        <f t="shared" si="52"/>
        <v>1402.558602244811</v>
      </c>
      <c r="AM78" s="1">
        <f t="shared" si="62"/>
        <v>1562.0374621659571</v>
      </c>
      <c r="AN78" s="1">
        <f t="shared" si="53"/>
        <v>142.55860224481103</v>
      </c>
      <c r="AO78" s="1">
        <f t="shared" si="54"/>
        <v>0.11314174781334209</v>
      </c>
      <c r="AP78" s="1">
        <f t="shared" si="55"/>
        <v>1253.945501696267</v>
      </c>
      <c r="AQ78" s="1">
        <f t="shared" si="63"/>
        <v>1247.9788296783258</v>
      </c>
      <c r="AR78" s="1">
        <f t="shared" si="56"/>
        <v>6.0544983037329985</v>
      </c>
      <c r="AS78" s="1">
        <f t="shared" si="57"/>
        <v>4.8051573839150786E-3</v>
      </c>
    </row>
    <row r="79" spans="1:45">
      <c r="A79" s="1" t="s">
        <v>79</v>
      </c>
      <c r="B79" s="1">
        <v>1345</v>
      </c>
      <c r="C79" s="1">
        <v>78</v>
      </c>
      <c r="D79" s="2"/>
      <c r="E79" s="2"/>
      <c r="H79" s="1" t="s">
        <v>73</v>
      </c>
      <c r="I79" s="1">
        <v>1188</v>
      </c>
      <c r="J79" s="1">
        <f t="shared" si="32"/>
        <v>10620.110686674978</v>
      </c>
      <c r="K79" s="1">
        <f t="shared" si="33"/>
        <v>91599.726156977151</v>
      </c>
      <c r="L79" s="1">
        <f t="shared" si="34"/>
        <v>9432.1106866749778</v>
      </c>
      <c r="M79" s="1">
        <f t="shared" si="35"/>
        <v>7.9394871099957722</v>
      </c>
      <c r="N79" s="1">
        <f t="shared" si="36"/>
        <v>5388.6428100925541</v>
      </c>
      <c r="O79" s="1">
        <f t="shared" si="58"/>
        <v>24133.346620079159</v>
      </c>
      <c r="P79" s="1">
        <f t="shared" si="37"/>
        <v>4200.6428100925541</v>
      </c>
      <c r="Q79" s="1">
        <f t="shared" si="38"/>
        <v>3.5358946212900286</v>
      </c>
      <c r="R79" s="1">
        <f t="shared" si="39"/>
        <v>3598.6352915257257</v>
      </c>
      <c r="S79" s="1">
        <f t="shared" si="59"/>
        <v>10760.838854799653</v>
      </c>
      <c r="T79" s="1">
        <f t="shared" si="40"/>
        <v>2410.6352915257257</v>
      </c>
      <c r="U79" s="1">
        <f t="shared" si="41"/>
        <v>2.0291542857960656</v>
      </c>
      <c r="V79" s="14">
        <v>5388.6428100000003</v>
      </c>
      <c r="W79" s="15">
        <v>24133.346600000001</v>
      </c>
      <c r="X79" s="1">
        <f t="shared" si="42"/>
        <v>4200.6428100000003</v>
      </c>
      <c r="Y79" s="1">
        <f t="shared" si="43"/>
        <v>3.5358946212121216</v>
      </c>
      <c r="Z79" s="14">
        <v>5388.6428100000003</v>
      </c>
      <c r="AA79" s="15">
        <v>24133.346600000001</v>
      </c>
      <c r="AB79" s="1">
        <f t="shared" si="44"/>
        <v>4200.6428100000003</v>
      </c>
      <c r="AC79" s="1">
        <f t="shared" si="45"/>
        <v>3.5358946212121216</v>
      </c>
      <c r="AD79" s="1">
        <f t="shared" si="46"/>
        <v>1806.6330808442244</v>
      </c>
      <c r="AE79" s="1">
        <f t="shared" si="60"/>
        <v>2711.474481982902</v>
      </c>
      <c r="AF79" s="1">
        <f t="shared" si="47"/>
        <v>618.63308084422442</v>
      </c>
      <c r="AG79" s="1">
        <f t="shared" si="48"/>
        <v>0.52073491653554249</v>
      </c>
      <c r="AH79" s="1">
        <f t="shared" si="49"/>
        <v>1546.8442196437179</v>
      </c>
      <c r="AI79" s="1">
        <f t="shared" si="61"/>
        <v>1997.0038963687962</v>
      </c>
      <c r="AJ79" s="1">
        <f t="shared" si="50"/>
        <v>358.84421964371791</v>
      </c>
      <c r="AK79" s="1">
        <f t="shared" si="51"/>
        <v>0.3020574239425235</v>
      </c>
      <c r="AL79" s="1">
        <f t="shared" si="52"/>
        <v>1349.7117204489623</v>
      </c>
      <c r="AM79" s="1">
        <f t="shared" si="62"/>
        <v>1527.1480408372577</v>
      </c>
      <c r="AN79" s="1">
        <f t="shared" si="53"/>
        <v>161.7117204489623</v>
      </c>
      <c r="AO79" s="1">
        <f t="shared" si="54"/>
        <v>0.13612097680889082</v>
      </c>
      <c r="AP79" s="1">
        <f t="shared" si="55"/>
        <v>1194.5945501696267</v>
      </c>
      <c r="AQ79" s="1">
        <f t="shared" si="63"/>
        <v>1199.9329781204965</v>
      </c>
      <c r="AR79" s="1">
        <f t="shared" si="56"/>
        <v>6.5945501696267002</v>
      </c>
      <c r="AS79" s="1">
        <f t="shared" si="57"/>
        <v>5.5509681562514309E-3</v>
      </c>
    </row>
    <row r="80" spans="1:45">
      <c r="A80" s="1" t="s">
        <v>80</v>
      </c>
      <c r="B80" s="1">
        <v>1341</v>
      </c>
      <c r="C80" s="1">
        <v>79</v>
      </c>
      <c r="D80" s="2"/>
      <c r="E80" s="2"/>
      <c r="H80" s="1" t="s">
        <v>74</v>
      </c>
      <c r="I80" s="1">
        <v>1212</v>
      </c>
      <c r="J80" s="1">
        <f t="shared" si="32"/>
        <v>10648.899618007479</v>
      </c>
      <c r="K80" s="1">
        <f t="shared" si="33"/>
        <v>92023.763197486172</v>
      </c>
      <c r="L80" s="1">
        <f t="shared" si="34"/>
        <v>9436.8996180074791</v>
      </c>
      <c r="M80" s="1">
        <f t="shared" si="35"/>
        <v>7.7862208069368641</v>
      </c>
      <c r="N80" s="1">
        <f t="shared" si="36"/>
        <v>5401.714248074044</v>
      </c>
      <c r="O80" s="1">
        <f t="shared" si="58"/>
        <v>24168.22011932997</v>
      </c>
      <c r="P80" s="1">
        <f t="shared" si="37"/>
        <v>4189.714248074044</v>
      </c>
      <c r="Q80" s="1">
        <f t="shared" si="38"/>
        <v>3.4568599406551517</v>
      </c>
      <c r="R80" s="1">
        <f t="shared" si="39"/>
        <v>3609.8447040680076</v>
      </c>
      <c r="S80" s="1">
        <f t="shared" si="59"/>
        <v>10781.447432020963</v>
      </c>
      <c r="T80" s="1">
        <f t="shared" si="40"/>
        <v>2397.8447040680076</v>
      </c>
      <c r="U80" s="1">
        <f t="shared" si="41"/>
        <v>1.9784197228283891</v>
      </c>
      <c r="V80" s="14">
        <v>5401.71425</v>
      </c>
      <c r="W80" s="15">
        <v>24168.220099999999</v>
      </c>
      <c r="X80" s="1">
        <f t="shared" si="42"/>
        <v>4189.71425</v>
      </c>
      <c r="Y80" s="1">
        <f t="shared" si="43"/>
        <v>3.4568599422442245</v>
      </c>
      <c r="Z80" s="14">
        <v>5401.71425</v>
      </c>
      <c r="AA80" s="15">
        <v>24168.220099999999</v>
      </c>
      <c r="AB80" s="1">
        <f t="shared" si="44"/>
        <v>4189.71425</v>
      </c>
      <c r="AC80" s="1">
        <f t="shared" si="45"/>
        <v>3.4568599422442245</v>
      </c>
      <c r="AD80" s="1">
        <f t="shared" si="46"/>
        <v>1813.4532323376898</v>
      </c>
      <c r="AE80" s="1">
        <f t="shared" si="60"/>
        <v>2716.6977018970815</v>
      </c>
      <c r="AF80" s="1">
        <f t="shared" si="47"/>
        <v>601.45323233768977</v>
      </c>
      <c r="AG80" s="1">
        <f t="shared" si="48"/>
        <v>0.49624854153274733</v>
      </c>
      <c r="AH80" s="1">
        <f t="shared" si="49"/>
        <v>1554.8532658931153</v>
      </c>
      <c r="AI80" s="1">
        <f t="shared" si="61"/>
        <v>1998.4691082144427</v>
      </c>
      <c r="AJ80" s="1">
        <f t="shared" si="50"/>
        <v>342.85326589311535</v>
      </c>
      <c r="AK80" s="1">
        <f t="shared" si="51"/>
        <v>0.28288223258507866</v>
      </c>
      <c r="AL80" s="1">
        <f t="shared" si="52"/>
        <v>1360.7423440897924</v>
      </c>
      <c r="AM80" s="1">
        <f t="shared" si="62"/>
        <v>1530.0977178482647</v>
      </c>
      <c r="AN80" s="1">
        <f t="shared" si="53"/>
        <v>148.74234408979237</v>
      </c>
      <c r="AO80" s="1">
        <f t="shared" si="54"/>
        <v>0.12272470634471318</v>
      </c>
      <c r="AP80" s="1">
        <f t="shared" si="55"/>
        <v>1210.2594550169626</v>
      </c>
      <c r="AQ80" s="1">
        <f t="shared" si="63"/>
        <v>1209.226807327316</v>
      </c>
      <c r="AR80" s="1">
        <f t="shared" si="56"/>
        <v>1.7405449830373527</v>
      </c>
      <c r="AS80" s="1">
        <f t="shared" si="57"/>
        <v>1.4360932203278487E-3</v>
      </c>
    </row>
    <row r="81" spans="1:45">
      <c r="A81" s="1" t="s">
        <v>81</v>
      </c>
      <c r="B81" s="1">
        <v>1308</v>
      </c>
      <c r="C81" s="1">
        <v>80</v>
      </c>
      <c r="D81" s="2"/>
      <c r="E81" s="2"/>
      <c r="H81" s="1" t="s">
        <v>75</v>
      </c>
      <c r="I81" s="1">
        <v>1269</v>
      </c>
      <c r="J81" s="1">
        <f t="shared" si="32"/>
        <v>10726.109656206732</v>
      </c>
      <c r="K81" s="1">
        <f t="shared" si="33"/>
        <v>92474.885568323618</v>
      </c>
      <c r="L81" s="1">
        <f t="shared" si="34"/>
        <v>9457.1096562067323</v>
      </c>
      <c r="M81" s="1">
        <f t="shared" si="35"/>
        <v>7.4524110766010496</v>
      </c>
      <c r="N81" s="1">
        <f t="shared" si="36"/>
        <v>5463.4713984592354</v>
      </c>
      <c r="O81" s="1">
        <f t="shared" si="58"/>
        <v>24251.700354077289</v>
      </c>
      <c r="P81" s="1">
        <f t="shared" si="37"/>
        <v>4194.4713984592354</v>
      </c>
      <c r="Q81" s="1">
        <f t="shared" si="38"/>
        <v>3.3053360113941963</v>
      </c>
      <c r="R81" s="1">
        <f t="shared" si="39"/>
        <v>3668.9912928476051</v>
      </c>
      <c r="S81" s="1">
        <f t="shared" si="59"/>
        <v>10849.105365977517</v>
      </c>
      <c r="T81" s="1">
        <f t="shared" si="40"/>
        <v>2399.9912928476051</v>
      </c>
      <c r="U81" s="1">
        <f t="shared" si="41"/>
        <v>1.8912460936545352</v>
      </c>
      <c r="V81" s="14">
        <v>5463.4714000000004</v>
      </c>
      <c r="W81" s="15">
        <v>24251.700400000002</v>
      </c>
      <c r="X81" s="1">
        <f t="shared" si="42"/>
        <v>4194.4714000000004</v>
      </c>
      <c r="Y81" s="1">
        <f t="shared" si="43"/>
        <v>3.3053360126083535</v>
      </c>
      <c r="Z81" s="14">
        <v>5463.4714000000004</v>
      </c>
      <c r="AA81" s="15">
        <v>24251.700400000002</v>
      </c>
      <c r="AB81" s="1">
        <f t="shared" si="44"/>
        <v>4194.4714000000004</v>
      </c>
      <c r="AC81" s="1">
        <f t="shared" si="45"/>
        <v>3.3053360126083535</v>
      </c>
      <c r="AD81" s="1">
        <f t="shared" si="46"/>
        <v>1867.481292935076</v>
      </c>
      <c r="AE81" s="1">
        <f t="shared" si="60"/>
        <v>2767.4122444004011</v>
      </c>
      <c r="AF81" s="1">
        <f t="shared" si="47"/>
        <v>598.481292935076</v>
      </c>
      <c r="AG81" s="1">
        <f t="shared" si="48"/>
        <v>0.47161646409383451</v>
      </c>
      <c r="AH81" s="1">
        <f t="shared" si="49"/>
        <v>1608.5559797679348</v>
      </c>
      <c r="AI81" s="1">
        <f t="shared" si="61"/>
        <v>2047.2411142554743</v>
      </c>
      <c r="AJ81" s="1">
        <f t="shared" si="50"/>
        <v>339.55597976793479</v>
      </c>
      <c r="AK81" s="1">
        <f t="shared" si="51"/>
        <v>0.26757760423005106</v>
      </c>
      <c r="AL81" s="1">
        <f t="shared" si="52"/>
        <v>1414.2484688179586</v>
      </c>
      <c r="AM81" s="1">
        <f t="shared" si="62"/>
        <v>1578.8431655058157</v>
      </c>
      <c r="AN81" s="1">
        <f t="shared" si="53"/>
        <v>145.24846881795861</v>
      </c>
      <c r="AO81" s="1">
        <f t="shared" si="54"/>
        <v>0.11445899828050324</v>
      </c>
      <c r="AP81" s="1">
        <f t="shared" si="55"/>
        <v>1263.1259455016964</v>
      </c>
      <c r="AQ81" s="1">
        <f t="shared" si="63"/>
        <v>1257.7360316842583</v>
      </c>
      <c r="AR81" s="1">
        <f t="shared" si="56"/>
        <v>5.8740544983036216</v>
      </c>
      <c r="AS81" s="1">
        <f t="shared" si="57"/>
        <v>4.6288845534307498E-3</v>
      </c>
    </row>
    <row r="82" spans="1:45">
      <c r="A82" s="1" t="s">
        <v>82</v>
      </c>
      <c r="B82" s="1">
        <v>1448</v>
      </c>
      <c r="C82" s="1">
        <v>81</v>
      </c>
      <c r="D82" s="2"/>
      <c r="E82" s="2"/>
      <c r="H82" s="1" t="s">
        <v>76</v>
      </c>
      <c r="I82" s="1">
        <v>1246</v>
      </c>
      <c r="J82" s="1">
        <f t="shared" si="32"/>
        <v>10774.898690586058</v>
      </c>
      <c r="K82" s="1">
        <f t="shared" si="33"/>
        <v>92924.805833018705</v>
      </c>
      <c r="L82" s="1">
        <f t="shared" si="34"/>
        <v>9528.8986905860584</v>
      </c>
      <c r="M82" s="1">
        <f t="shared" si="35"/>
        <v>7.6475912444510898</v>
      </c>
      <c r="N82" s="1">
        <f t="shared" si="36"/>
        <v>5492.1771187673894</v>
      </c>
      <c r="O82" s="1">
        <f t="shared" si="58"/>
        <v>24344.319690152483</v>
      </c>
      <c r="P82" s="1">
        <f t="shared" si="37"/>
        <v>4246.1771187673894</v>
      </c>
      <c r="Q82" s="1">
        <f t="shared" si="38"/>
        <v>3.4078468047892372</v>
      </c>
      <c r="R82" s="1">
        <f t="shared" si="39"/>
        <v>3689.6939049933235</v>
      </c>
      <c r="S82" s="1">
        <f t="shared" si="59"/>
        <v>10915.098270678252</v>
      </c>
      <c r="T82" s="1">
        <f t="shared" si="40"/>
        <v>2443.6939049933235</v>
      </c>
      <c r="U82" s="1">
        <f t="shared" si="41"/>
        <v>1.9612310633975309</v>
      </c>
      <c r="V82" s="14">
        <v>5492.1771200000003</v>
      </c>
      <c r="W82" s="15">
        <v>24344.3197</v>
      </c>
      <c r="X82" s="1">
        <f t="shared" si="42"/>
        <v>4246.1771200000003</v>
      </c>
      <c r="Y82" s="1">
        <f t="shared" si="43"/>
        <v>3.4078468057784912</v>
      </c>
      <c r="Z82" s="14">
        <v>5492.1771200000003</v>
      </c>
      <c r="AA82" s="15">
        <v>24344.3197</v>
      </c>
      <c r="AB82" s="1">
        <f t="shared" si="44"/>
        <v>4246.1771200000003</v>
      </c>
      <c r="AC82" s="1">
        <f t="shared" si="45"/>
        <v>3.4078468057784912</v>
      </c>
      <c r="AD82" s="1">
        <f t="shared" si="46"/>
        <v>1868.3925171740307</v>
      </c>
      <c r="AE82" s="1">
        <f t="shared" si="60"/>
        <v>2788.5181632167883</v>
      </c>
      <c r="AF82" s="1">
        <f t="shared" si="47"/>
        <v>622.39251717403067</v>
      </c>
      <c r="AG82" s="1">
        <f t="shared" si="48"/>
        <v>0.49951245359071483</v>
      </c>
      <c r="AH82" s="1">
        <f t="shared" si="49"/>
        <v>1603.9667939303804</v>
      </c>
      <c r="AI82" s="1">
        <f t="shared" si="61"/>
        <v>2057.7424488139845</v>
      </c>
      <c r="AJ82" s="1">
        <f t="shared" si="50"/>
        <v>357.96679393038039</v>
      </c>
      <c r="AK82" s="1">
        <f t="shared" si="51"/>
        <v>0.28729277201475151</v>
      </c>
      <c r="AL82" s="1">
        <f t="shared" si="52"/>
        <v>1404.2496937635919</v>
      </c>
      <c r="AM82" s="1">
        <f t="shared" si="62"/>
        <v>1579.5933574883961</v>
      </c>
      <c r="AN82" s="1">
        <f t="shared" si="53"/>
        <v>158.24969376359195</v>
      </c>
      <c r="AO82" s="1">
        <f t="shared" si="54"/>
        <v>0.12700617477013801</v>
      </c>
      <c r="AP82" s="1">
        <f t="shared" si="55"/>
        <v>1247.7125945501698</v>
      </c>
      <c r="AQ82" s="1">
        <f t="shared" si="63"/>
        <v>1248.7149382635787</v>
      </c>
      <c r="AR82" s="1">
        <f t="shared" si="56"/>
        <v>1.712594550169797</v>
      </c>
      <c r="AS82" s="1">
        <f t="shared" si="57"/>
        <v>1.3744739567975899E-3</v>
      </c>
    </row>
    <row r="83" spans="1:45">
      <c r="A83" s="1" t="s">
        <v>83</v>
      </c>
      <c r="B83" s="1">
        <v>1454</v>
      </c>
      <c r="C83" s="1">
        <v>82</v>
      </c>
      <c r="D83" s="2"/>
      <c r="E83" s="2"/>
      <c r="H83" s="1" t="s">
        <v>77</v>
      </c>
      <c r="I83" s="1">
        <v>1299</v>
      </c>
      <c r="J83" s="1">
        <f t="shared" si="32"/>
        <v>10866.508821527454</v>
      </c>
      <c r="K83" s="1">
        <f t="shared" si="33"/>
        <v>93412.183189091549</v>
      </c>
      <c r="L83" s="1">
        <f t="shared" si="34"/>
        <v>9567.5088215274536</v>
      </c>
      <c r="M83" s="1">
        <f t="shared" si="35"/>
        <v>7.3652877763875697</v>
      </c>
      <c r="N83" s="1">
        <f t="shared" si="36"/>
        <v>5562.8416950139117</v>
      </c>
      <c r="O83" s="1">
        <f t="shared" si="58"/>
        <v>24482.013277634505</v>
      </c>
      <c r="P83" s="1">
        <f t="shared" si="37"/>
        <v>4263.8416950139117</v>
      </c>
      <c r="Q83" s="1">
        <f t="shared" si="38"/>
        <v>3.2824031524356516</v>
      </c>
      <c r="R83" s="1">
        <f t="shared" si="39"/>
        <v>3751.8857334953263</v>
      </c>
      <c r="S83" s="1">
        <f t="shared" si="59"/>
        <v>11017.265949620571</v>
      </c>
      <c r="T83" s="1">
        <f t="shared" si="40"/>
        <v>2452.8857334953263</v>
      </c>
      <c r="U83" s="1">
        <f t="shared" si="41"/>
        <v>1.8882877086184191</v>
      </c>
      <c r="V83" s="14">
        <v>5562.8416999999999</v>
      </c>
      <c r="W83" s="15">
        <v>24482.013299999999</v>
      </c>
      <c r="X83" s="1">
        <f t="shared" si="42"/>
        <v>4263.8416999999999</v>
      </c>
      <c r="Y83" s="1">
        <f t="shared" si="43"/>
        <v>3.2824031562740568</v>
      </c>
      <c r="Z83" s="14">
        <v>5562.8416999999999</v>
      </c>
      <c r="AA83" s="15">
        <v>24482.013299999999</v>
      </c>
      <c r="AB83" s="1">
        <f t="shared" si="44"/>
        <v>4263.8416999999999</v>
      </c>
      <c r="AC83" s="1">
        <f t="shared" si="45"/>
        <v>3.2824031562740568</v>
      </c>
      <c r="AD83" s="1">
        <f t="shared" si="46"/>
        <v>1916.4570068696125</v>
      </c>
      <c r="AE83" s="1">
        <f t="shared" si="60"/>
        <v>2840.2185714693669</v>
      </c>
      <c r="AF83" s="1">
        <f t="shared" si="47"/>
        <v>617.45700686961254</v>
      </c>
      <c r="AG83" s="1">
        <f t="shared" si="48"/>
        <v>0.47533256879877794</v>
      </c>
      <c r="AH83" s="1">
        <f t="shared" si="49"/>
        <v>1650.2900381791142</v>
      </c>
      <c r="AI83" s="1">
        <f t="shared" si="61"/>
        <v>2102.5837690053982</v>
      </c>
      <c r="AJ83" s="1">
        <f t="shared" si="50"/>
        <v>351.29003817911416</v>
      </c>
      <c r="AK83" s="1">
        <f t="shared" si="51"/>
        <v>0.27043113023796317</v>
      </c>
      <c r="AL83" s="1">
        <f t="shared" si="52"/>
        <v>1449.9499387527185</v>
      </c>
      <c r="AM83" s="1">
        <f t="shared" si="62"/>
        <v>1620.8736163751259</v>
      </c>
      <c r="AN83" s="1">
        <f t="shared" si="53"/>
        <v>150.94993875271848</v>
      </c>
      <c r="AO83" s="1">
        <f t="shared" si="54"/>
        <v>0.11620472575267012</v>
      </c>
      <c r="AP83" s="1">
        <f t="shared" si="55"/>
        <v>1293.871259455017</v>
      </c>
      <c r="AQ83" s="1">
        <f t="shared" si="63"/>
        <v>1289.3556273358734</v>
      </c>
      <c r="AR83" s="1">
        <f t="shared" si="56"/>
        <v>5.1287405449829748</v>
      </c>
      <c r="AS83" s="1">
        <f t="shared" si="57"/>
        <v>3.9482221285473251E-3</v>
      </c>
    </row>
    <row r="84" spans="1:45">
      <c r="A84" s="1" t="s">
        <v>84</v>
      </c>
      <c r="B84" s="1">
        <v>1467</v>
      </c>
      <c r="C84" s="1">
        <v>83</v>
      </c>
      <c r="D84" s="2"/>
      <c r="E84" s="2"/>
      <c r="H84" s="1" t="s">
        <v>78</v>
      </c>
      <c r="I84" s="1">
        <v>1284</v>
      </c>
      <c r="J84" s="1">
        <f t="shared" si="32"/>
        <v>10935.457939374708</v>
      </c>
      <c r="K84" s="1">
        <f t="shared" si="33"/>
        <v>93912.877015619626</v>
      </c>
      <c r="L84" s="1">
        <f t="shared" si="34"/>
        <v>9651.4579393747081</v>
      </c>
      <c r="M84" s="1">
        <f t="shared" si="35"/>
        <v>7.5167117907902714</v>
      </c>
      <c r="N84" s="1">
        <f t="shared" si="36"/>
        <v>5605.8733560111295</v>
      </c>
      <c r="O84" s="1">
        <f t="shared" si="58"/>
        <v>24630.896642517622</v>
      </c>
      <c r="P84" s="1">
        <f t="shared" si="37"/>
        <v>4321.8733560111295</v>
      </c>
      <c r="Q84" s="1">
        <f t="shared" si="38"/>
        <v>3.365944981317079</v>
      </c>
      <c r="R84" s="1">
        <f t="shared" si="39"/>
        <v>3781.9200134467283</v>
      </c>
      <c r="S84" s="1">
        <f t="shared" si="59"/>
        <v>11115.814176836455</v>
      </c>
      <c r="T84" s="1">
        <f t="shared" si="40"/>
        <v>2497.9200134467283</v>
      </c>
      <c r="U84" s="1">
        <f t="shared" si="41"/>
        <v>1.9454205712201933</v>
      </c>
      <c r="V84" s="14">
        <v>5605.8733599999996</v>
      </c>
      <c r="W84" s="15">
        <v>24630.8966</v>
      </c>
      <c r="X84" s="1">
        <f t="shared" si="42"/>
        <v>4321.8733599999996</v>
      </c>
      <c r="Y84" s="1">
        <f t="shared" si="43"/>
        <v>3.3659449844236757</v>
      </c>
      <c r="Z84" s="14">
        <v>5605.8733599999996</v>
      </c>
      <c r="AA84" s="15">
        <v>24630.8966</v>
      </c>
      <c r="AB84" s="1">
        <f t="shared" si="44"/>
        <v>4321.8733599999996</v>
      </c>
      <c r="AC84" s="1">
        <f t="shared" si="45"/>
        <v>3.3659449844236757</v>
      </c>
      <c r="AD84" s="1">
        <f t="shared" si="46"/>
        <v>1922.1828027478452</v>
      </c>
      <c r="AE84" s="1">
        <f t="shared" si="60"/>
        <v>2866.0519510608074</v>
      </c>
      <c r="AF84" s="1">
        <f t="shared" si="47"/>
        <v>638.18280274784524</v>
      </c>
      <c r="AG84" s="1">
        <f t="shared" si="48"/>
        <v>0.4970271049438047</v>
      </c>
      <c r="AH84" s="1">
        <f t="shared" si="49"/>
        <v>1650.6870114537344</v>
      </c>
      <c r="AI84" s="1">
        <f t="shared" si="61"/>
        <v>2116.3934410099805</v>
      </c>
      <c r="AJ84" s="1">
        <f t="shared" si="50"/>
        <v>366.68701145373439</v>
      </c>
      <c r="AK84" s="1">
        <f t="shared" si="51"/>
        <v>0.28558178462128847</v>
      </c>
      <c r="AL84" s="1">
        <f t="shared" si="52"/>
        <v>1445.589987750544</v>
      </c>
      <c r="AM84" s="1">
        <f t="shared" si="62"/>
        <v>1625.2057122505148</v>
      </c>
      <c r="AN84" s="1">
        <f t="shared" si="53"/>
        <v>161.58998775054397</v>
      </c>
      <c r="AO84" s="1">
        <f t="shared" si="54"/>
        <v>0.12584890011724609</v>
      </c>
      <c r="AP84" s="1">
        <f t="shared" si="55"/>
        <v>1284.9871259455019</v>
      </c>
      <c r="AQ84" s="1">
        <f t="shared" si="63"/>
        <v>1285.4239760845392</v>
      </c>
      <c r="AR84" s="1">
        <f t="shared" si="56"/>
        <v>0.98712594550192989</v>
      </c>
      <c r="AS84" s="1">
        <f t="shared" si="57"/>
        <v>7.6878967718218834E-4</v>
      </c>
    </row>
    <row r="85" spans="1:45">
      <c r="A85" s="1" t="s">
        <v>85</v>
      </c>
      <c r="B85" s="1">
        <v>1431</v>
      </c>
      <c r="C85" s="1">
        <v>84</v>
      </c>
      <c r="D85" s="2"/>
      <c r="E85" s="2"/>
      <c r="H85" s="1" t="s">
        <v>79</v>
      </c>
      <c r="I85" s="1">
        <v>1345</v>
      </c>
      <c r="J85" s="1">
        <f t="shared" si="32"/>
        <v>11052.412145437238</v>
      </c>
      <c r="K85" s="1">
        <f t="shared" si="33"/>
        <v>94468.760244951176</v>
      </c>
      <c r="L85" s="1">
        <f t="shared" si="34"/>
        <v>9707.412145437238</v>
      </c>
      <c r="M85" s="1">
        <f t="shared" si="35"/>
        <v>7.2174067995815898</v>
      </c>
      <c r="N85" s="1">
        <f t="shared" si="36"/>
        <v>5695.1986848089036</v>
      </c>
      <c r="O85" s="1">
        <f t="shared" si="58"/>
        <v>24830.396130342113</v>
      </c>
      <c r="P85" s="1">
        <f t="shared" si="37"/>
        <v>4350.1986848089036</v>
      </c>
      <c r="Q85" s="1">
        <f t="shared" si="38"/>
        <v>3.2343484645419358</v>
      </c>
      <c r="R85" s="1">
        <f t="shared" si="39"/>
        <v>3857.8440094127095</v>
      </c>
      <c r="S85" s="1">
        <f t="shared" si="59"/>
        <v>11253.129532256957</v>
      </c>
      <c r="T85" s="1">
        <f t="shared" si="40"/>
        <v>2512.8440094127095</v>
      </c>
      <c r="U85" s="1">
        <f t="shared" si="41"/>
        <v>1.8682855088570332</v>
      </c>
      <c r="V85" s="14">
        <v>5695.1986800000004</v>
      </c>
      <c r="W85" s="15">
        <v>24830.396100000002</v>
      </c>
      <c r="X85" s="1">
        <f t="shared" si="42"/>
        <v>4350.1986800000004</v>
      </c>
      <c r="Y85" s="1">
        <f t="shared" si="43"/>
        <v>3.2343484609665429</v>
      </c>
      <c r="Z85" s="14">
        <v>5695.1986800000004</v>
      </c>
      <c r="AA85" s="15">
        <v>24830.396100000002</v>
      </c>
      <c r="AB85" s="1">
        <f t="shared" si="44"/>
        <v>4350.1986800000004</v>
      </c>
      <c r="AC85" s="1">
        <f t="shared" si="45"/>
        <v>3.2343484609665429</v>
      </c>
      <c r="AD85" s="1">
        <f t="shared" si="46"/>
        <v>1979.3731210991382</v>
      </c>
      <c r="AE85" s="1">
        <f t="shared" si="60"/>
        <v>2927.8565894135472</v>
      </c>
      <c r="AF85" s="1">
        <f t="shared" si="47"/>
        <v>634.37312109913819</v>
      </c>
      <c r="AG85" s="1">
        <f t="shared" si="48"/>
        <v>0.47165287814062318</v>
      </c>
      <c r="AH85" s="1">
        <f t="shared" si="49"/>
        <v>1705.7061034361204</v>
      </c>
      <c r="AI85" s="1">
        <f t="shared" si="61"/>
        <v>2170.0535253955022</v>
      </c>
      <c r="AJ85" s="1">
        <f t="shared" si="50"/>
        <v>360.70610343612043</v>
      </c>
      <c r="AK85" s="1">
        <f t="shared" si="51"/>
        <v>0.26818297653243156</v>
      </c>
      <c r="AL85" s="1">
        <f t="shared" si="52"/>
        <v>1499.6179975501088</v>
      </c>
      <c r="AM85" s="1">
        <f t="shared" si="62"/>
        <v>1674.6973402452011</v>
      </c>
      <c r="AN85" s="1">
        <f t="shared" si="53"/>
        <v>154.61799755010884</v>
      </c>
      <c r="AO85" s="1">
        <f t="shared" si="54"/>
        <v>0.11495761899636345</v>
      </c>
      <c r="AP85" s="1">
        <f t="shared" si="55"/>
        <v>1338.9987125945502</v>
      </c>
      <c r="AQ85" s="1">
        <f t="shared" si="63"/>
        <v>1333.6412389435491</v>
      </c>
      <c r="AR85" s="1">
        <f t="shared" si="56"/>
        <v>6.0012874054498297</v>
      </c>
      <c r="AS85" s="1">
        <f t="shared" si="57"/>
        <v>4.4619237215240371E-3</v>
      </c>
    </row>
    <row r="86" spans="1:45">
      <c r="A86" s="1" t="s">
        <v>86</v>
      </c>
      <c r="B86" s="1">
        <v>1510</v>
      </c>
      <c r="C86" s="1">
        <v>85</v>
      </c>
      <c r="D86" s="2"/>
      <c r="E86" s="2"/>
      <c r="H86" s="1" t="s">
        <v>80</v>
      </c>
      <c r="I86" s="1">
        <v>1341</v>
      </c>
      <c r="J86" s="1">
        <f t="shared" si="32"/>
        <v>11154.070930893515</v>
      </c>
      <c r="K86" s="1">
        <f t="shared" si="33"/>
        <v>95060.548058260232</v>
      </c>
      <c r="L86" s="1">
        <f t="shared" si="34"/>
        <v>9813.0709308935147</v>
      </c>
      <c r="M86" s="1">
        <f t="shared" si="35"/>
        <v>7.3177262721055296</v>
      </c>
      <c r="N86" s="1">
        <f t="shared" si="36"/>
        <v>5763.0589478471229</v>
      </c>
      <c r="O86" s="1">
        <f t="shared" si="58"/>
        <v>25051.069957336102</v>
      </c>
      <c r="P86" s="1">
        <f t="shared" si="37"/>
        <v>4422.0589478471229</v>
      </c>
      <c r="Q86" s="1">
        <f t="shared" si="38"/>
        <v>3.2975831080142601</v>
      </c>
      <c r="R86" s="1">
        <f t="shared" si="39"/>
        <v>3907.3908065888968</v>
      </c>
      <c r="S86" s="1">
        <f t="shared" si="59"/>
        <v>11393.842398509876</v>
      </c>
      <c r="T86" s="1">
        <f t="shared" si="40"/>
        <v>2566.3908065888968</v>
      </c>
      <c r="U86" s="1">
        <f t="shared" si="41"/>
        <v>1.9137888192310939</v>
      </c>
      <c r="V86" s="14">
        <v>5763.0589499999996</v>
      </c>
      <c r="W86" s="15">
        <v>25051.07</v>
      </c>
      <c r="X86" s="1">
        <f t="shared" si="42"/>
        <v>4422.0589499999996</v>
      </c>
      <c r="Y86" s="1">
        <f t="shared" si="43"/>
        <v>3.2975831096196866</v>
      </c>
      <c r="Z86" s="14">
        <v>5763.0589499999996</v>
      </c>
      <c r="AA86" s="15">
        <v>25051.07</v>
      </c>
      <c r="AB86" s="1">
        <f t="shared" si="44"/>
        <v>4422.0589499999996</v>
      </c>
      <c r="AC86" s="1">
        <f t="shared" si="45"/>
        <v>3.2975831096196866</v>
      </c>
      <c r="AD86" s="1">
        <f t="shared" si="46"/>
        <v>1998.6492484396554</v>
      </c>
      <c r="AE86" s="1">
        <f t="shared" si="60"/>
        <v>2969.9269593611089</v>
      </c>
      <c r="AF86" s="1">
        <f t="shared" si="47"/>
        <v>657.64924843965537</v>
      </c>
      <c r="AG86" s="1">
        <f t="shared" si="48"/>
        <v>0.49041703835917627</v>
      </c>
      <c r="AH86" s="1">
        <f t="shared" si="49"/>
        <v>1718.6118310308361</v>
      </c>
      <c r="AI86" s="1">
        <f t="shared" si="61"/>
        <v>2197.7667055464035</v>
      </c>
      <c r="AJ86" s="1">
        <f t="shared" si="50"/>
        <v>377.61183103083613</v>
      </c>
      <c r="AK86" s="1">
        <f t="shared" si="51"/>
        <v>0.2815897323123312</v>
      </c>
      <c r="AL86" s="1">
        <f t="shared" si="52"/>
        <v>1506.8235995100219</v>
      </c>
      <c r="AM86" s="1">
        <f t="shared" si="62"/>
        <v>1691.08070760806</v>
      </c>
      <c r="AN86" s="1">
        <f t="shared" si="53"/>
        <v>165.82359951002195</v>
      </c>
      <c r="AO86" s="1">
        <f t="shared" si="54"/>
        <v>0.12365667375840562</v>
      </c>
      <c r="AP86" s="1">
        <f t="shared" si="55"/>
        <v>1340.7998712594551</v>
      </c>
      <c r="AQ86" s="1">
        <f t="shared" si="63"/>
        <v>1340.0840080278645</v>
      </c>
      <c r="AR86" s="1">
        <f t="shared" si="56"/>
        <v>0.20012874054486929</v>
      </c>
      <c r="AS86" s="1">
        <f t="shared" si="57"/>
        <v>1.4923843441078992E-4</v>
      </c>
    </row>
    <row r="87" spans="1:45">
      <c r="A87" s="1" t="s">
        <v>87</v>
      </c>
      <c r="B87" s="1">
        <v>1558</v>
      </c>
      <c r="C87" s="1">
        <v>86</v>
      </c>
      <c r="D87" s="2"/>
      <c r="E87" s="2"/>
      <c r="H87" s="1" t="s">
        <v>81</v>
      </c>
      <c r="I87" s="1">
        <v>1308</v>
      </c>
      <c r="J87" s="1">
        <f t="shared" si="32"/>
        <v>11215.863837804165</v>
      </c>
      <c r="K87" s="1">
        <f t="shared" si="33"/>
        <v>95648.770706457959</v>
      </c>
      <c r="L87" s="1">
        <f t="shared" si="34"/>
        <v>9907.8638378041651</v>
      </c>
      <c r="M87" s="1">
        <f t="shared" si="35"/>
        <v>7.5748194478625113</v>
      </c>
      <c r="N87" s="1">
        <f t="shared" si="36"/>
        <v>5787.6471582776985</v>
      </c>
      <c r="O87" s="1">
        <f t="shared" si="58"/>
        <v>25249.738408318812</v>
      </c>
      <c r="P87" s="1">
        <f t="shared" si="37"/>
        <v>4479.6471582776985</v>
      </c>
      <c r="Q87" s="1">
        <f t="shared" si="38"/>
        <v>3.424806695930962</v>
      </c>
      <c r="R87" s="1">
        <f t="shared" si="39"/>
        <v>3912.3735646122277</v>
      </c>
      <c r="S87" s="1">
        <f t="shared" si="59"/>
        <v>11496.825887107918</v>
      </c>
      <c r="T87" s="1">
        <f t="shared" si="40"/>
        <v>2604.3735646122277</v>
      </c>
      <c r="U87" s="1">
        <f t="shared" si="41"/>
        <v>1.9911112879298376</v>
      </c>
      <c r="V87" s="14">
        <v>5787.6471600000004</v>
      </c>
      <c r="W87" s="15">
        <v>25249.738399999998</v>
      </c>
      <c r="X87" s="1">
        <f t="shared" si="42"/>
        <v>4479.6471600000004</v>
      </c>
      <c r="Y87" s="1">
        <f t="shared" si="43"/>
        <v>3.4248066972477069</v>
      </c>
      <c r="Z87" s="14">
        <v>5787.6471600000004</v>
      </c>
      <c r="AA87" s="15">
        <v>25249.738399999998</v>
      </c>
      <c r="AB87" s="1">
        <f t="shared" si="44"/>
        <v>4479.6471600000004</v>
      </c>
      <c r="AC87" s="1">
        <f t="shared" si="45"/>
        <v>3.4248066972477069</v>
      </c>
      <c r="AD87" s="1">
        <f t="shared" si="46"/>
        <v>1976.6596993758621</v>
      </c>
      <c r="AE87" s="1">
        <f t="shared" si="60"/>
        <v>2966.9645131827197</v>
      </c>
      <c r="AF87" s="1">
        <f t="shared" si="47"/>
        <v>668.65969937586215</v>
      </c>
      <c r="AG87" s="1">
        <f t="shared" si="48"/>
        <v>0.51120772123536862</v>
      </c>
      <c r="AH87" s="1">
        <f t="shared" si="49"/>
        <v>1692.7835493092507</v>
      </c>
      <c r="AI87" s="1">
        <f t="shared" si="61"/>
        <v>2182.8352060422467</v>
      </c>
      <c r="AJ87" s="1">
        <f t="shared" si="50"/>
        <v>384.7835493092507</v>
      </c>
      <c r="AK87" s="1">
        <f t="shared" si="51"/>
        <v>0.294177025465788</v>
      </c>
      <c r="AL87" s="1">
        <f t="shared" si="52"/>
        <v>1478.5647199020045</v>
      </c>
      <c r="AM87" s="1">
        <f t="shared" si="62"/>
        <v>1668.9243894334163</v>
      </c>
      <c r="AN87" s="1">
        <f t="shared" si="53"/>
        <v>170.56471990200453</v>
      </c>
      <c r="AO87" s="1">
        <f t="shared" si="54"/>
        <v>0.13040116200459062</v>
      </c>
      <c r="AP87" s="1">
        <f t="shared" si="55"/>
        <v>1311.2799871259456</v>
      </c>
      <c r="AQ87" s="1">
        <f t="shared" si="63"/>
        <v>1314.1603892161374</v>
      </c>
      <c r="AR87" s="1">
        <f t="shared" si="56"/>
        <v>3.2799871259455813</v>
      </c>
      <c r="AS87" s="1">
        <f t="shared" si="57"/>
        <v>2.507635417389588E-3</v>
      </c>
    </row>
    <row r="88" spans="1:45">
      <c r="A88" s="1" t="s">
        <v>88</v>
      </c>
      <c r="B88" s="1">
        <v>1536</v>
      </c>
      <c r="C88" s="1">
        <v>87</v>
      </c>
      <c r="D88" s="2"/>
      <c r="E88" s="2"/>
      <c r="H88" s="1" t="s">
        <v>82</v>
      </c>
      <c r="I88" s="1">
        <v>1448</v>
      </c>
      <c r="J88" s="1">
        <f t="shared" si="32"/>
        <v>11397.47745402375</v>
      </c>
      <c r="K88" s="1">
        <f t="shared" si="33"/>
        <v>96341.623344433552</v>
      </c>
      <c r="L88" s="1">
        <f t="shared" si="34"/>
        <v>9949.4774540237504</v>
      </c>
      <c r="M88" s="1">
        <f t="shared" si="35"/>
        <v>6.8711860870329771</v>
      </c>
      <c r="N88" s="1">
        <f t="shared" si="36"/>
        <v>5933.3177266221592</v>
      </c>
      <c r="O88" s="1">
        <f t="shared" si="58"/>
        <v>25539.776680614996</v>
      </c>
      <c r="P88" s="1">
        <f t="shared" si="37"/>
        <v>4485.3177266221592</v>
      </c>
      <c r="Q88" s="1">
        <f t="shared" si="38"/>
        <v>3.0975951150705519</v>
      </c>
      <c r="R88" s="1">
        <f t="shared" si="39"/>
        <v>4041.8614952285589</v>
      </c>
      <c r="S88" s="1">
        <f t="shared" si="59"/>
        <v>11685.453466681245</v>
      </c>
      <c r="T88" s="1">
        <f t="shared" si="40"/>
        <v>2593.8614952285589</v>
      </c>
      <c r="U88" s="1">
        <f t="shared" si="41"/>
        <v>1.7913408116219329</v>
      </c>
      <c r="V88" s="14">
        <v>5933.3177299999998</v>
      </c>
      <c r="W88" s="15">
        <v>25539.776699999999</v>
      </c>
      <c r="X88" s="1">
        <f t="shared" si="42"/>
        <v>4485.3177299999998</v>
      </c>
      <c r="Y88" s="1">
        <f t="shared" si="43"/>
        <v>3.0975951174033147</v>
      </c>
      <c r="Z88" s="14">
        <v>5933.3177299999998</v>
      </c>
      <c r="AA88" s="15">
        <v>25539.776699999999</v>
      </c>
      <c r="AB88" s="1">
        <f t="shared" si="44"/>
        <v>4485.3177299999998</v>
      </c>
      <c r="AC88" s="1">
        <f t="shared" si="45"/>
        <v>3.0975951174033147</v>
      </c>
      <c r="AD88" s="1">
        <f t="shared" si="46"/>
        <v>2093.8638797503449</v>
      </c>
      <c r="AE88" s="1">
        <f t="shared" si="60"/>
        <v>3071.2632970483983</v>
      </c>
      <c r="AF88" s="1">
        <f t="shared" si="47"/>
        <v>645.86387975034495</v>
      </c>
      <c r="AG88" s="1">
        <f t="shared" si="48"/>
        <v>0.44603859098780729</v>
      </c>
      <c r="AH88" s="1">
        <f t="shared" si="49"/>
        <v>1811.0350647927753</v>
      </c>
      <c r="AI88" s="1">
        <f t="shared" si="61"/>
        <v>2284.7821201261718</v>
      </c>
      <c r="AJ88" s="1">
        <f t="shared" si="50"/>
        <v>363.0350647927753</v>
      </c>
      <c r="AK88" s="1">
        <f t="shared" si="51"/>
        <v>0.25071482375191667</v>
      </c>
      <c r="AL88" s="1">
        <f t="shared" si="52"/>
        <v>1598.912943980401</v>
      </c>
      <c r="AM88" s="1">
        <f t="shared" si="62"/>
        <v>1772.8065274690441</v>
      </c>
      <c r="AN88" s="1">
        <f t="shared" si="53"/>
        <v>150.912943980401</v>
      </c>
      <c r="AO88" s="1">
        <f t="shared" si="54"/>
        <v>0.10422164639530455</v>
      </c>
      <c r="AP88" s="1">
        <f t="shared" si="55"/>
        <v>1434.3279987125945</v>
      </c>
      <c r="AQ88" s="1">
        <f t="shared" si="63"/>
        <v>1422.3112377629488</v>
      </c>
      <c r="AR88" s="1">
        <f t="shared" si="56"/>
        <v>13.672001287405465</v>
      </c>
      <c r="AS88" s="1">
        <f t="shared" si="57"/>
        <v>9.4419898393684146E-3</v>
      </c>
    </row>
    <row r="89" spans="1:45">
      <c r="A89" s="1" t="s">
        <v>89</v>
      </c>
      <c r="B89" s="1">
        <v>1523</v>
      </c>
      <c r="C89" s="1">
        <v>88</v>
      </c>
      <c r="D89" s="2"/>
      <c r="E89" s="2"/>
      <c r="H89" s="1" t="s">
        <v>83</v>
      </c>
      <c r="I89" s="1">
        <v>1454</v>
      </c>
      <c r="J89" s="1">
        <f t="shared" si="32"/>
        <v>11566.329708621375</v>
      </c>
      <c r="K89" s="1">
        <f t="shared" si="33"/>
        <v>97117.157747749443</v>
      </c>
      <c r="L89" s="1">
        <f t="shared" si="34"/>
        <v>10112.329708621375</v>
      </c>
      <c r="M89" s="1">
        <f t="shared" si="35"/>
        <v>6.954834737703834</v>
      </c>
      <c r="N89" s="1">
        <f t="shared" si="36"/>
        <v>6055.2541812977279</v>
      </c>
      <c r="O89" s="1">
        <f t="shared" si="58"/>
        <v>25881.550107659954</v>
      </c>
      <c r="P89" s="1">
        <f t="shared" si="37"/>
        <v>4601.2541812977279</v>
      </c>
      <c r="Q89" s="1">
        <f t="shared" si="38"/>
        <v>3.1645489555005004</v>
      </c>
      <c r="R89" s="1">
        <f t="shared" si="39"/>
        <v>4137.9030466599916</v>
      </c>
      <c r="S89" s="1">
        <f t="shared" si="59"/>
        <v>11903.930168670864</v>
      </c>
      <c r="T89" s="1">
        <f t="shared" si="40"/>
        <v>2683.9030466599916</v>
      </c>
      <c r="U89" s="1">
        <f t="shared" si="41"/>
        <v>1.8458755479092102</v>
      </c>
      <c r="V89" s="14">
        <v>6055.2541799999999</v>
      </c>
      <c r="W89" s="15">
        <v>25881.5501</v>
      </c>
      <c r="X89" s="1">
        <f t="shared" si="42"/>
        <v>4601.2541799999999</v>
      </c>
      <c r="Y89" s="1">
        <f t="shared" si="43"/>
        <v>3.1645489546079779</v>
      </c>
      <c r="Z89" s="14">
        <v>6055.2541799999999</v>
      </c>
      <c r="AA89" s="15">
        <v>25881.5501</v>
      </c>
      <c r="AB89" s="1">
        <f t="shared" si="44"/>
        <v>4601.2541799999999</v>
      </c>
      <c r="AC89" s="1">
        <f t="shared" si="45"/>
        <v>3.1645489546079779</v>
      </c>
      <c r="AD89" s="1">
        <f t="shared" si="46"/>
        <v>2146.1455519001383</v>
      </c>
      <c r="AE89" s="1">
        <f t="shared" si="60"/>
        <v>3160.036315529484</v>
      </c>
      <c r="AF89" s="1">
        <f t="shared" si="47"/>
        <v>692.14555190013834</v>
      </c>
      <c r="AG89" s="1">
        <f t="shared" si="48"/>
        <v>0.47602857764796308</v>
      </c>
      <c r="AH89" s="1">
        <f t="shared" si="49"/>
        <v>1851.9105194378326</v>
      </c>
      <c r="AI89" s="1">
        <f t="shared" si="61"/>
        <v>2352.154103531901</v>
      </c>
      <c r="AJ89" s="1">
        <f t="shared" si="50"/>
        <v>397.91051943783259</v>
      </c>
      <c r="AK89" s="1">
        <f t="shared" si="51"/>
        <v>0.27366610690359877</v>
      </c>
      <c r="AL89" s="1">
        <f t="shared" si="52"/>
        <v>1628.3825887960804</v>
      </c>
      <c r="AM89" s="1">
        <f t="shared" si="62"/>
        <v>1820.1056354102811</v>
      </c>
      <c r="AN89" s="1">
        <f t="shared" si="53"/>
        <v>174.38258879608043</v>
      </c>
      <c r="AO89" s="1">
        <f t="shared" si="54"/>
        <v>0.11993300467405807</v>
      </c>
      <c r="AP89" s="1">
        <f t="shared" si="55"/>
        <v>1452.0327998712596</v>
      </c>
      <c r="AQ89" s="1">
        <f t="shared" si="63"/>
        <v>1449.0606436604287</v>
      </c>
      <c r="AR89" s="1">
        <f t="shared" si="56"/>
        <v>1.9672001287403873</v>
      </c>
      <c r="AS89" s="1">
        <f t="shared" si="57"/>
        <v>1.3529574475518481E-3</v>
      </c>
    </row>
    <row r="90" spans="1:45">
      <c r="A90" s="1" t="s">
        <v>90</v>
      </c>
      <c r="B90" s="1">
        <v>1492</v>
      </c>
      <c r="C90" s="1">
        <v>89</v>
      </c>
      <c r="D90" s="2"/>
      <c r="E90" s="2"/>
      <c r="H90" s="1" t="s">
        <v>84</v>
      </c>
      <c r="I90" s="1">
        <v>1467</v>
      </c>
      <c r="J90" s="1">
        <f t="shared" si="32"/>
        <v>11729.996737759237</v>
      </c>
      <c r="K90" s="1">
        <f t="shared" si="33"/>
        <v>97962.439036957818</v>
      </c>
      <c r="L90" s="1">
        <f t="shared" si="34"/>
        <v>10262.996737759237</v>
      </c>
      <c r="M90" s="1">
        <f t="shared" si="35"/>
        <v>6.9959077967002292</v>
      </c>
      <c r="N90" s="1">
        <f t="shared" si="36"/>
        <v>6164.5033450381825</v>
      </c>
      <c r="O90" s="1">
        <f t="shared" si="58"/>
        <v>26253.293096662328</v>
      </c>
      <c r="P90" s="1">
        <f t="shared" si="37"/>
        <v>4697.5033450381825</v>
      </c>
      <c r="Q90" s="1">
        <f t="shared" si="38"/>
        <v>3.2021154362905131</v>
      </c>
      <c r="R90" s="1">
        <f t="shared" si="39"/>
        <v>4216.8321326619935</v>
      </c>
      <c r="S90" s="1">
        <f t="shared" si="59"/>
        <v>12127.900037465399</v>
      </c>
      <c r="T90" s="1">
        <f t="shared" si="40"/>
        <v>2749.8321326619935</v>
      </c>
      <c r="U90" s="1">
        <f t="shared" si="41"/>
        <v>1.8744595314669348</v>
      </c>
      <c r="V90" s="14">
        <v>6164.50335</v>
      </c>
      <c r="W90" s="15">
        <v>26253.293099999999</v>
      </c>
      <c r="X90" s="1">
        <f t="shared" si="42"/>
        <v>4697.50335</v>
      </c>
      <c r="Y90" s="1">
        <f t="shared" si="43"/>
        <v>3.2021154396728018</v>
      </c>
      <c r="Z90" s="14">
        <v>6164.50335</v>
      </c>
      <c r="AA90" s="15">
        <v>26253.293099999999</v>
      </c>
      <c r="AB90" s="1">
        <f t="shared" si="44"/>
        <v>4697.50335</v>
      </c>
      <c r="AC90" s="1">
        <f t="shared" si="45"/>
        <v>3.2021154396728018</v>
      </c>
      <c r="AD90" s="1">
        <f t="shared" si="46"/>
        <v>2178.7582207600553</v>
      </c>
      <c r="AE90" s="1">
        <f t="shared" si="60"/>
        <v>3224.8969248958438</v>
      </c>
      <c r="AF90" s="1">
        <f t="shared" si="47"/>
        <v>711.75822076005534</v>
      </c>
      <c r="AG90" s="1">
        <f t="shared" si="48"/>
        <v>0.4851794279209648</v>
      </c>
      <c r="AH90" s="1">
        <f t="shared" si="49"/>
        <v>1875.8731558313498</v>
      </c>
      <c r="AI90" s="1">
        <f t="shared" si="61"/>
        <v>2393.932071307785</v>
      </c>
      <c r="AJ90" s="1">
        <f t="shared" si="50"/>
        <v>408.87315583134978</v>
      </c>
      <c r="AK90" s="1">
        <f t="shared" si="51"/>
        <v>0.27871380765599846</v>
      </c>
      <c r="AL90" s="1">
        <f t="shared" si="52"/>
        <v>1645.976517759216</v>
      </c>
      <c r="AM90" s="1">
        <f t="shared" si="62"/>
        <v>1845.3999930653506</v>
      </c>
      <c r="AN90" s="1">
        <f t="shared" si="53"/>
        <v>178.97651775921599</v>
      </c>
      <c r="AO90" s="1">
        <f t="shared" si="54"/>
        <v>0.12200171626395091</v>
      </c>
      <c r="AP90" s="1">
        <f t="shared" si="55"/>
        <v>1465.503279987126</v>
      </c>
      <c r="AQ90" s="1">
        <f t="shared" si="63"/>
        <v>1463.8590163544563</v>
      </c>
      <c r="AR90" s="1">
        <f t="shared" si="56"/>
        <v>1.4967200128739933</v>
      </c>
      <c r="AS90" s="1">
        <f t="shared" si="57"/>
        <v>1.0202590408139012E-3</v>
      </c>
    </row>
    <row r="91" spans="1:45">
      <c r="A91" s="1" t="s">
        <v>91</v>
      </c>
      <c r="B91" s="1">
        <v>1437</v>
      </c>
      <c r="C91" s="1">
        <v>90</v>
      </c>
      <c r="D91" s="2"/>
      <c r="E91" s="2"/>
      <c r="H91" s="1" t="s">
        <v>85</v>
      </c>
      <c r="I91" s="1">
        <v>1431</v>
      </c>
      <c r="J91" s="1">
        <f t="shared" si="32"/>
        <v>11844.897063983313</v>
      </c>
      <c r="K91" s="1">
        <f t="shared" si="33"/>
        <v>98826.602490847014</v>
      </c>
      <c r="L91" s="1">
        <f t="shared" si="34"/>
        <v>10413.897063983313</v>
      </c>
      <c r="M91" s="1">
        <f t="shared" si="35"/>
        <v>7.2773564388422871</v>
      </c>
      <c r="N91" s="1">
        <f t="shared" si="36"/>
        <v>6219.5026760305464</v>
      </c>
      <c r="O91" s="1">
        <f t="shared" si="58"/>
        <v>26600.186885757354</v>
      </c>
      <c r="P91" s="1">
        <f t="shared" si="37"/>
        <v>4788.5026760305464</v>
      </c>
      <c r="Q91" s="1">
        <f t="shared" si="38"/>
        <v>3.3462632257376286</v>
      </c>
      <c r="R91" s="1">
        <f t="shared" si="39"/>
        <v>4239.682492863396</v>
      </c>
      <c r="S91" s="1">
        <f t="shared" si="59"/>
        <v>12305.244269802835</v>
      </c>
      <c r="T91" s="1">
        <f t="shared" si="40"/>
        <v>2808.682492863396</v>
      </c>
      <c r="U91" s="1">
        <f t="shared" si="41"/>
        <v>1.9627410851596059</v>
      </c>
      <c r="V91" s="14">
        <v>6219.5026799999996</v>
      </c>
      <c r="W91" s="15">
        <v>26600.186900000001</v>
      </c>
      <c r="X91" s="1">
        <f t="shared" si="42"/>
        <v>4788.5026799999996</v>
      </c>
      <c r="Y91" s="1">
        <f t="shared" si="43"/>
        <v>3.3462632285115301</v>
      </c>
      <c r="Z91" s="14">
        <v>6219.5026799999996</v>
      </c>
      <c r="AA91" s="15">
        <v>26600.186900000001</v>
      </c>
      <c r="AB91" s="1">
        <f t="shared" si="44"/>
        <v>4788.5026799999996</v>
      </c>
      <c r="AC91" s="1">
        <f t="shared" si="45"/>
        <v>3.3462632285115301</v>
      </c>
      <c r="AD91" s="1">
        <f t="shared" si="46"/>
        <v>2159.4032883040222</v>
      </c>
      <c r="AE91" s="1">
        <f t="shared" si="60"/>
        <v>3233.4217294319578</v>
      </c>
      <c r="AF91" s="1">
        <f t="shared" si="47"/>
        <v>728.40328830402223</v>
      </c>
      <c r="AG91" s="1">
        <f t="shared" si="48"/>
        <v>0.50901697295878567</v>
      </c>
      <c r="AH91" s="1">
        <f t="shared" si="49"/>
        <v>1850.6619467494052</v>
      </c>
      <c r="AI91" s="1">
        <f t="shared" si="61"/>
        <v>2383.7753734667999</v>
      </c>
      <c r="AJ91" s="1">
        <f t="shared" si="50"/>
        <v>419.66194674940516</v>
      </c>
      <c r="AK91" s="1">
        <f t="shared" si="51"/>
        <v>0.29326481254326009</v>
      </c>
      <c r="AL91" s="1">
        <f t="shared" si="52"/>
        <v>1617.0953035518432</v>
      </c>
      <c r="AM91" s="1">
        <f t="shared" si="62"/>
        <v>1824.4657718097289</v>
      </c>
      <c r="AN91" s="1">
        <f t="shared" si="53"/>
        <v>186.09530355184324</v>
      </c>
      <c r="AO91" s="1">
        <f t="shared" si="54"/>
        <v>0.13004563490694845</v>
      </c>
      <c r="AP91" s="1">
        <f t="shared" si="55"/>
        <v>1434.4503279987127</v>
      </c>
      <c r="AQ91" s="1">
        <f t="shared" si="63"/>
        <v>1437.391196834287</v>
      </c>
      <c r="AR91" s="1">
        <f t="shared" si="56"/>
        <v>3.4503279987127371</v>
      </c>
      <c r="AS91" s="1">
        <f t="shared" si="57"/>
        <v>2.4111306769481044E-3</v>
      </c>
    </row>
    <row r="92" spans="1:45">
      <c r="A92" s="1" t="s">
        <v>92</v>
      </c>
      <c r="B92" s="1">
        <v>1365</v>
      </c>
      <c r="C92" s="1">
        <v>91</v>
      </c>
      <c r="D92" s="2"/>
      <c r="E92" s="2"/>
      <c r="H92" s="1" t="s">
        <v>86</v>
      </c>
      <c r="I92" s="1">
        <v>1510</v>
      </c>
      <c r="J92" s="1">
        <f t="shared" si="32"/>
        <v>12019.407357584982</v>
      </c>
      <c r="K92" s="1">
        <f t="shared" si="33"/>
        <v>99761.408863588789</v>
      </c>
      <c r="L92" s="1">
        <f t="shared" si="34"/>
        <v>10509.407357584982</v>
      </c>
      <c r="M92" s="1">
        <f t="shared" si="35"/>
        <v>6.9598724222417099</v>
      </c>
      <c r="N92" s="1">
        <f t="shared" si="36"/>
        <v>6334.6021408244378</v>
      </c>
      <c r="O92" s="1">
        <f t="shared" si="58"/>
        <v>26981.291435347881</v>
      </c>
      <c r="P92" s="1">
        <f t="shared" si="37"/>
        <v>4824.6021408244378</v>
      </c>
      <c r="Q92" s="1">
        <f t="shared" si="38"/>
        <v>3.1951007555128728</v>
      </c>
      <c r="R92" s="1">
        <f t="shared" si="39"/>
        <v>4326.7777450043768</v>
      </c>
      <c r="S92" s="1">
        <f t="shared" si="59"/>
        <v>12507.770959365924</v>
      </c>
      <c r="T92" s="1">
        <f t="shared" si="40"/>
        <v>2816.7777450043768</v>
      </c>
      <c r="U92" s="1">
        <f t="shared" si="41"/>
        <v>1.8654157251684615</v>
      </c>
      <c r="V92" s="14">
        <v>6334.60214</v>
      </c>
      <c r="W92" s="15">
        <v>26981.291399999998</v>
      </c>
      <c r="X92" s="1">
        <f t="shared" si="42"/>
        <v>4824.60214</v>
      </c>
      <c r="Y92" s="1">
        <f t="shared" si="43"/>
        <v>3.1951007549668873</v>
      </c>
      <c r="Z92" s="14">
        <v>6334.60214</v>
      </c>
      <c r="AA92" s="15">
        <v>26981.291399999998</v>
      </c>
      <c r="AB92" s="1">
        <f t="shared" si="44"/>
        <v>4824.60214</v>
      </c>
      <c r="AC92" s="1">
        <f t="shared" si="45"/>
        <v>3.1951007549668873</v>
      </c>
      <c r="AD92" s="1">
        <f t="shared" si="46"/>
        <v>2222.7613153216089</v>
      </c>
      <c r="AE92" s="1">
        <f t="shared" si="60"/>
        <v>3293.8538755622312</v>
      </c>
      <c r="AF92" s="1">
        <f t="shared" si="47"/>
        <v>712.76131532160889</v>
      </c>
      <c r="AG92" s="1">
        <f t="shared" si="48"/>
        <v>0.47202736114013832</v>
      </c>
      <c r="AH92" s="1">
        <f t="shared" si="49"/>
        <v>1914.1985840248217</v>
      </c>
      <c r="AI92" s="1">
        <f t="shared" si="61"/>
        <v>2437.9113376623795</v>
      </c>
      <c r="AJ92" s="1">
        <f t="shared" si="50"/>
        <v>404.19858402482168</v>
      </c>
      <c r="AK92" s="1">
        <f t="shared" si="51"/>
        <v>0.26768118147339187</v>
      </c>
      <c r="AL92" s="1">
        <f t="shared" si="52"/>
        <v>1682.4190607103687</v>
      </c>
      <c r="AM92" s="1">
        <f t="shared" si="62"/>
        <v>1879.0703090012778</v>
      </c>
      <c r="AN92" s="1">
        <f t="shared" si="53"/>
        <v>172.41906071036874</v>
      </c>
      <c r="AO92" s="1">
        <f t="shared" si="54"/>
        <v>0.11418480841746274</v>
      </c>
      <c r="AP92" s="1">
        <f t="shared" si="55"/>
        <v>1502.4450327998713</v>
      </c>
      <c r="AQ92" s="1">
        <f t="shared" si="63"/>
        <v>1495.9396492033129</v>
      </c>
      <c r="AR92" s="1">
        <f t="shared" si="56"/>
        <v>7.5549672001286581</v>
      </c>
      <c r="AS92" s="1">
        <f t="shared" si="57"/>
        <v>5.0032895365090448E-3</v>
      </c>
    </row>
    <row r="93" spans="1:45">
      <c r="A93" s="1" t="s">
        <v>93</v>
      </c>
      <c r="B93" s="1">
        <v>1310</v>
      </c>
      <c r="C93" s="1">
        <v>92</v>
      </c>
      <c r="D93" s="2"/>
      <c r="E93" s="2"/>
      <c r="H93" s="1" t="s">
        <v>87</v>
      </c>
      <c r="I93" s="1">
        <v>1558</v>
      </c>
      <c r="J93" s="1">
        <f t="shared" si="32"/>
        <v>12219.666621826484</v>
      </c>
      <c r="K93" s="1">
        <f t="shared" si="33"/>
        <v>100782.96793687376</v>
      </c>
      <c r="L93" s="1">
        <f t="shared" si="34"/>
        <v>10661.666621826484</v>
      </c>
      <c r="M93" s="1">
        <f t="shared" si="35"/>
        <v>6.8431749819168699</v>
      </c>
      <c r="N93" s="1">
        <f t="shared" si="36"/>
        <v>6469.8817126595504</v>
      </c>
      <c r="O93" s="1">
        <f t="shared" si="58"/>
        <v>27407.926689671902</v>
      </c>
      <c r="P93" s="1">
        <f t="shared" si="37"/>
        <v>4911.8817126595504</v>
      </c>
      <c r="Q93" s="1">
        <f t="shared" si="38"/>
        <v>3.1526840260972726</v>
      </c>
      <c r="R93" s="1">
        <f t="shared" si="39"/>
        <v>4430.9444215030635</v>
      </c>
      <c r="S93" s="1">
        <f t="shared" si="59"/>
        <v>12743.289650908902</v>
      </c>
      <c r="T93" s="1">
        <f t="shared" si="40"/>
        <v>2872.9444215030635</v>
      </c>
      <c r="U93" s="1">
        <f t="shared" si="41"/>
        <v>1.8439951357529292</v>
      </c>
      <c r="V93" s="14">
        <v>6469.8817099999997</v>
      </c>
      <c r="W93" s="15">
        <v>27407.9267</v>
      </c>
      <c r="X93" s="1">
        <f t="shared" si="42"/>
        <v>4911.8817099999997</v>
      </c>
      <c r="Y93" s="1">
        <f t="shared" si="43"/>
        <v>3.1526840243902439</v>
      </c>
      <c r="Z93" s="14">
        <v>6469.8817099999997</v>
      </c>
      <c r="AA93" s="15">
        <v>27407.9267</v>
      </c>
      <c r="AB93" s="1">
        <f t="shared" si="44"/>
        <v>4911.8817099999997</v>
      </c>
      <c r="AC93" s="1">
        <f t="shared" si="45"/>
        <v>3.1526840243902439</v>
      </c>
      <c r="AD93" s="1">
        <f t="shared" si="46"/>
        <v>2291.3045261286434</v>
      </c>
      <c r="AE93" s="1">
        <f t="shared" si="60"/>
        <v>3379.7156237406716</v>
      </c>
      <c r="AF93" s="1">
        <f t="shared" si="47"/>
        <v>733.30452612864337</v>
      </c>
      <c r="AG93" s="1">
        <f t="shared" si="48"/>
        <v>0.47067042755368638</v>
      </c>
      <c r="AH93" s="1">
        <f t="shared" si="49"/>
        <v>1976.4595752074465</v>
      </c>
      <c r="AI93" s="1">
        <f t="shared" si="61"/>
        <v>2510.1870189854158</v>
      </c>
      <c r="AJ93" s="1">
        <f t="shared" si="50"/>
        <v>418.45957520744651</v>
      </c>
      <c r="AK93" s="1">
        <f t="shared" si="51"/>
        <v>0.26858766059528016</v>
      </c>
      <c r="AL93" s="1">
        <f t="shared" si="52"/>
        <v>1738.6838121420737</v>
      </c>
      <c r="AM93" s="1">
        <f t="shared" si="62"/>
        <v>1940.6294927281219</v>
      </c>
      <c r="AN93" s="1">
        <f t="shared" si="53"/>
        <v>180.68381214207375</v>
      </c>
      <c r="AO93" s="1">
        <f t="shared" si="54"/>
        <v>0.11597163808862243</v>
      </c>
      <c r="AP93" s="1">
        <f t="shared" si="55"/>
        <v>1552.4445032799872</v>
      </c>
      <c r="AQ93" s="1">
        <f t="shared" si="63"/>
        <v>1546.7940178723197</v>
      </c>
      <c r="AR93" s="1">
        <f t="shared" si="56"/>
        <v>5.5554967200127976</v>
      </c>
      <c r="AS93" s="1">
        <f t="shared" si="57"/>
        <v>3.5657873684292666E-3</v>
      </c>
    </row>
    <row r="94" spans="1:45">
      <c r="A94" s="1" t="s">
        <v>94</v>
      </c>
      <c r="B94" s="1">
        <v>1441</v>
      </c>
      <c r="C94" s="1">
        <v>93</v>
      </c>
      <c r="D94" s="2"/>
      <c r="E94" s="2"/>
      <c r="H94" s="1" t="s">
        <v>88</v>
      </c>
      <c r="I94" s="1">
        <v>1536</v>
      </c>
      <c r="J94" s="1">
        <f t="shared" si="32"/>
        <v>12380.099959643836</v>
      </c>
      <c r="K94" s="1">
        <f t="shared" si="33"/>
        <v>101846.76110686583</v>
      </c>
      <c r="L94" s="1">
        <f t="shared" si="34"/>
        <v>10844.099959643836</v>
      </c>
      <c r="M94" s="1">
        <f t="shared" si="35"/>
        <v>7.0599609112264554</v>
      </c>
      <c r="N94" s="1">
        <f t="shared" si="36"/>
        <v>6558.3053701276403</v>
      </c>
      <c r="O94" s="1">
        <f t="shared" si="58"/>
        <v>27828.8161848524</v>
      </c>
      <c r="P94" s="1">
        <f t="shared" si="37"/>
        <v>5022.3053701276403</v>
      </c>
      <c r="Q94" s="1">
        <f t="shared" si="38"/>
        <v>3.2697300586768492</v>
      </c>
      <c r="R94" s="1">
        <f t="shared" si="39"/>
        <v>4484.0610950521441</v>
      </c>
      <c r="S94" s="1">
        <f t="shared" si="59"/>
        <v>12955.95774118316</v>
      </c>
      <c r="T94" s="1">
        <f t="shared" si="40"/>
        <v>2948.0610950521441</v>
      </c>
      <c r="U94" s="1">
        <f t="shared" si="41"/>
        <v>1.9193106087579064</v>
      </c>
      <c r="V94" s="14">
        <v>6558.30537</v>
      </c>
      <c r="W94" s="15">
        <v>27828.816200000001</v>
      </c>
      <c r="X94" s="1">
        <f t="shared" si="42"/>
        <v>5022.30537</v>
      </c>
      <c r="Y94" s="1">
        <f t="shared" si="43"/>
        <v>3.2697300585937499</v>
      </c>
      <c r="Z94" s="14">
        <v>6558.30537</v>
      </c>
      <c r="AA94" s="15">
        <v>27828.816200000001</v>
      </c>
      <c r="AB94" s="1">
        <f t="shared" si="44"/>
        <v>5022.30537</v>
      </c>
      <c r="AC94" s="1">
        <f t="shared" si="45"/>
        <v>3.2697300585937499</v>
      </c>
      <c r="AD94" s="1">
        <f t="shared" si="46"/>
        <v>2298.9218104514575</v>
      </c>
      <c r="AE94" s="1">
        <f t="shared" si="60"/>
        <v>3420.9158789025805</v>
      </c>
      <c r="AF94" s="1">
        <f t="shared" si="47"/>
        <v>762.92181045145753</v>
      </c>
      <c r="AG94" s="1">
        <f t="shared" si="48"/>
        <v>0.49669388701266765</v>
      </c>
      <c r="AH94" s="1">
        <f t="shared" si="49"/>
        <v>1975.337872562234</v>
      </c>
      <c r="AI94" s="1">
        <f t="shared" si="61"/>
        <v>2530.8601910016355</v>
      </c>
      <c r="AJ94" s="1">
        <f t="shared" si="50"/>
        <v>439.337872562234</v>
      </c>
      <c r="AK94" s="1">
        <f t="shared" si="51"/>
        <v>0.28602726078270441</v>
      </c>
      <c r="AL94" s="1">
        <f t="shared" si="52"/>
        <v>1730.1367624284148</v>
      </c>
      <c r="AM94" s="1">
        <f t="shared" si="62"/>
        <v>1945.2489847311977</v>
      </c>
      <c r="AN94" s="1">
        <f t="shared" si="53"/>
        <v>194.13676242841484</v>
      </c>
      <c r="AO94" s="1">
        <f t="shared" si="54"/>
        <v>0.12639112137266592</v>
      </c>
      <c r="AP94" s="1">
        <f t="shared" si="55"/>
        <v>1537.6444503279988</v>
      </c>
      <c r="AQ94" s="1">
        <f t="shared" si="63"/>
        <v>1538.5594070824309</v>
      </c>
      <c r="AR94" s="1">
        <f t="shared" si="56"/>
        <v>1.6444503279988112</v>
      </c>
      <c r="AS94" s="1">
        <f t="shared" si="57"/>
        <v>1.0706056822908927E-3</v>
      </c>
    </row>
    <row r="95" spans="1:45">
      <c r="A95" s="1" t="s">
        <v>95</v>
      </c>
      <c r="B95" s="1">
        <v>1450</v>
      </c>
      <c r="C95" s="1">
        <v>94</v>
      </c>
      <c r="D95" s="2"/>
      <c r="E95" s="2"/>
      <c r="H95" s="1" t="s">
        <v>89</v>
      </c>
      <c r="I95" s="1">
        <v>1523</v>
      </c>
      <c r="J95" s="1">
        <f t="shared" si="32"/>
        <v>12512.789963679454</v>
      </c>
      <c r="K95" s="1">
        <f t="shared" si="33"/>
        <v>102923.59596349076</v>
      </c>
      <c r="L95" s="1">
        <f t="shared" si="34"/>
        <v>10989.789963679454</v>
      </c>
      <c r="M95" s="1">
        <f t="shared" si="35"/>
        <v>7.2158831015623468</v>
      </c>
      <c r="N95" s="1">
        <f t="shared" si="36"/>
        <v>6617.3442961021128</v>
      </c>
      <c r="O95" s="1">
        <f t="shared" si="58"/>
        <v>28218.662814373823</v>
      </c>
      <c r="P95" s="1">
        <f t="shared" si="37"/>
        <v>5094.3442961021128</v>
      </c>
      <c r="Q95" s="1">
        <f t="shared" si="38"/>
        <v>3.3449404439278481</v>
      </c>
      <c r="R95" s="1">
        <f t="shared" si="39"/>
        <v>4509.5427665365005</v>
      </c>
      <c r="S95" s="1">
        <f t="shared" si="59"/>
        <v>13127.758908711061</v>
      </c>
      <c r="T95" s="1">
        <f t="shared" si="40"/>
        <v>2986.5427665365005</v>
      </c>
      <c r="U95" s="1">
        <f t="shared" si="41"/>
        <v>1.9609604507790548</v>
      </c>
      <c r="V95" s="14">
        <v>6617.3442999999997</v>
      </c>
      <c r="W95" s="15">
        <v>28218.662799999998</v>
      </c>
      <c r="X95" s="1">
        <f t="shared" si="42"/>
        <v>5094.3442999999997</v>
      </c>
      <c r="Y95" s="1">
        <f t="shared" si="43"/>
        <v>3.3449404464871964</v>
      </c>
      <c r="Z95" s="14">
        <v>6617.3442999999997</v>
      </c>
      <c r="AA95" s="15">
        <v>28218.662799999998</v>
      </c>
      <c r="AB95" s="1">
        <f t="shared" si="44"/>
        <v>5094.3442999999997</v>
      </c>
      <c r="AC95" s="1">
        <f t="shared" si="45"/>
        <v>3.3449404464871964</v>
      </c>
      <c r="AD95" s="1">
        <f t="shared" si="46"/>
        <v>2290.2687241805834</v>
      </c>
      <c r="AE95" s="1">
        <f t="shared" si="60"/>
        <v>3429.6082033235575</v>
      </c>
      <c r="AF95" s="1">
        <f t="shared" si="47"/>
        <v>767.26872418058338</v>
      </c>
      <c r="AG95" s="1">
        <f t="shared" si="48"/>
        <v>0.5037877374790436</v>
      </c>
      <c r="AH95" s="1">
        <f t="shared" si="49"/>
        <v>1963.3013617686702</v>
      </c>
      <c r="AI95" s="1">
        <f t="shared" si="61"/>
        <v>2526.2292828922937</v>
      </c>
      <c r="AJ95" s="1">
        <f t="shared" si="50"/>
        <v>440.30136176867018</v>
      </c>
      <c r="AK95" s="1">
        <f t="shared" si="51"/>
        <v>0.28910135375487206</v>
      </c>
      <c r="AL95" s="1">
        <f t="shared" si="52"/>
        <v>1716.727352485683</v>
      </c>
      <c r="AM95" s="1">
        <f t="shared" si="62"/>
        <v>1934.1044141833545</v>
      </c>
      <c r="AN95" s="1">
        <f t="shared" si="53"/>
        <v>193.72735248568301</v>
      </c>
      <c r="AO95" s="1">
        <f t="shared" si="54"/>
        <v>0.12720115068002824</v>
      </c>
      <c r="AP95" s="1">
        <f t="shared" si="55"/>
        <v>1524.4644450327999</v>
      </c>
      <c r="AQ95" s="1">
        <f t="shared" si="63"/>
        <v>1525.8739412377631</v>
      </c>
      <c r="AR95" s="1">
        <f t="shared" si="56"/>
        <v>1.4644450327998584</v>
      </c>
      <c r="AS95" s="1">
        <f t="shared" si="57"/>
        <v>9.6155287774120704E-4</v>
      </c>
    </row>
    <row r="96" spans="1:45">
      <c r="A96" s="1" t="s">
        <v>96</v>
      </c>
      <c r="B96" s="1">
        <v>1424</v>
      </c>
      <c r="C96" s="1">
        <v>95</v>
      </c>
      <c r="D96" s="2"/>
      <c r="E96" s="2"/>
      <c r="H96" s="1" t="s">
        <v>90</v>
      </c>
      <c r="I96" s="1">
        <v>1492</v>
      </c>
      <c r="J96" s="1">
        <f t="shared" si="32"/>
        <v>12604.310967311509</v>
      </c>
      <c r="K96" s="1">
        <f t="shared" si="33"/>
        <v>103975.11623772205</v>
      </c>
      <c r="L96" s="1">
        <f t="shared" si="34"/>
        <v>11112.310967311509</v>
      </c>
      <c r="M96" s="1">
        <f t="shared" si="35"/>
        <v>7.4479296027557025</v>
      </c>
      <c r="N96" s="1">
        <f t="shared" si="36"/>
        <v>6636.675436881691</v>
      </c>
      <c r="O96" s="1">
        <f t="shared" si="58"/>
        <v>28547.938144692584</v>
      </c>
      <c r="P96" s="1">
        <f t="shared" si="37"/>
        <v>5144.675436881691</v>
      </c>
      <c r="Q96" s="1">
        <f t="shared" si="38"/>
        <v>3.4481738853094446</v>
      </c>
      <c r="R96" s="1">
        <f t="shared" si="39"/>
        <v>4499.4799365755498</v>
      </c>
      <c r="S96" s="1">
        <f t="shared" si="59"/>
        <v>13238.963179015736</v>
      </c>
      <c r="T96" s="1">
        <f t="shared" si="40"/>
        <v>3007.4799365755498</v>
      </c>
      <c r="U96" s="1">
        <f t="shared" si="41"/>
        <v>2.0157372229058645</v>
      </c>
      <c r="V96" s="14">
        <v>6636.67544</v>
      </c>
      <c r="W96" s="15">
        <v>28547.938099999999</v>
      </c>
      <c r="X96" s="1">
        <f t="shared" si="42"/>
        <v>5144.67544</v>
      </c>
      <c r="Y96" s="1">
        <f t="shared" si="43"/>
        <v>3.4481738873994638</v>
      </c>
      <c r="Z96" s="14">
        <v>6636.67544</v>
      </c>
      <c r="AA96" s="15">
        <v>28547.938099999999</v>
      </c>
      <c r="AB96" s="1">
        <f t="shared" si="44"/>
        <v>5144.67544</v>
      </c>
      <c r="AC96" s="1">
        <f t="shared" si="45"/>
        <v>3.4481738873994638</v>
      </c>
      <c r="AD96" s="1">
        <f t="shared" si="46"/>
        <v>2258.9074896722332</v>
      </c>
      <c r="AE96" s="1">
        <f t="shared" si="60"/>
        <v>3404.8600220344329</v>
      </c>
      <c r="AF96" s="1">
        <f t="shared" si="47"/>
        <v>766.90748967223317</v>
      </c>
      <c r="AG96" s="1">
        <f t="shared" si="48"/>
        <v>0.51401306278299808</v>
      </c>
      <c r="AH96" s="1">
        <f t="shared" si="49"/>
        <v>1931.7904085306009</v>
      </c>
      <c r="AI96" s="1">
        <f t="shared" si="61"/>
        <v>2496.480152545229</v>
      </c>
      <c r="AJ96" s="1">
        <f t="shared" si="50"/>
        <v>439.79040853060087</v>
      </c>
      <c r="AK96" s="1">
        <f t="shared" si="51"/>
        <v>0.29476568936367353</v>
      </c>
      <c r="AL96" s="1">
        <f t="shared" si="52"/>
        <v>1686.1454704971366</v>
      </c>
      <c r="AM96" s="1">
        <f t="shared" si="62"/>
        <v>1904.351806284094</v>
      </c>
      <c r="AN96" s="1">
        <f t="shared" si="53"/>
        <v>194.14547049713656</v>
      </c>
      <c r="AO96" s="1">
        <f t="shared" si="54"/>
        <v>0.13012430998467597</v>
      </c>
      <c r="AP96" s="1">
        <f t="shared" si="55"/>
        <v>1495.2464445032799</v>
      </c>
      <c r="AQ96" s="1">
        <f t="shared" si="63"/>
        <v>1498.3091941767282</v>
      </c>
      <c r="AR96" s="1">
        <f t="shared" si="56"/>
        <v>3.2464445032799176</v>
      </c>
      <c r="AS96" s="1">
        <f t="shared" si="57"/>
        <v>2.175901141608524E-3</v>
      </c>
    </row>
    <row r="97" spans="1:45">
      <c r="A97" s="1" t="s">
        <v>97</v>
      </c>
      <c r="B97" s="1">
        <v>1360</v>
      </c>
      <c r="C97" s="1">
        <v>96</v>
      </c>
      <c r="D97" s="2"/>
      <c r="E97" s="2"/>
      <c r="H97" s="1" t="s">
        <v>91</v>
      </c>
      <c r="I97" s="1">
        <v>1437</v>
      </c>
      <c r="J97" s="1">
        <f t="shared" si="32"/>
        <v>12637.179870580358</v>
      </c>
      <c r="K97" s="1">
        <f t="shared" si="33"/>
        <v>104951.06649747217</v>
      </c>
      <c r="L97" s="1">
        <f t="shared" si="34"/>
        <v>11200.179870580358</v>
      </c>
      <c r="M97" s="1">
        <f t="shared" si="35"/>
        <v>7.7941404805708823</v>
      </c>
      <c r="N97" s="1">
        <f t="shared" si="36"/>
        <v>6602.6403495053537</v>
      </c>
      <c r="O97" s="1">
        <f t="shared" si="58"/>
        <v>28780.726830308886</v>
      </c>
      <c r="P97" s="1">
        <f t="shared" si="37"/>
        <v>5165.6403495053537</v>
      </c>
      <c r="Q97" s="1">
        <f t="shared" si="38"/>
        <v>3.5947392828847278</v>
      </c>
      <c r="R97" s="1">
        <f t="shared" si="39"/>
        <v>4442.9359556028849</v>
      </c>
      <c r="S97" s="1">
        <f t="shared" si="59"/>
        <v>13265.916585353612</v>
      </c>
      <c r="T97" s="1">
        <f t="shared" si="40"/>
        <v>3005.9359556028849</v>
      </c>
      <c r="U97" s="1">
        <f t="shared" si="41"/>
        <v>2.091813469452251</v>
      </c>
      <c r="V97" s="14">
        <v>6602.6403499999997</v>
      </c>
      <c r="W97" s="15">
        <v>28780.7268</v>
      </c>
      <c r="X97" s="1">
        <f t="shared" si="42"/>
        <v>5165.6403499999997</v>
      </c>
      <c r="Y97" s="1">
        <f t="shared" si="43"/>
        <v>3.5947392832289489</v>
      </c>
      <c r="Z97" s="14">
        <v>6602.6403499999997</v>
      </c>
      <c r="AA97" s="15">
        <v>28780.7268</v>
      </c>
      <c r="AB97" s="1">
        <f t="shared" si="44"/>
        <v>5165.6403499999997</v>
      </c>
      <c r="AC97" s="1">
        <f t="shared" si="45"/>
        <v>3.5947392832289489</v>
      </c>
      <c r="AD97" s="1">
        <f t="shared" si="46"/>
        <v>2196.8629958688934</v>
      </c>
      <c r="AE97" s="1">
        <f t="shared" si="60"/>
        <v>3339.1207050957773</v>
      </c>
      <c r="AF97" s="1">
        <f t="shared" si="47"/>
        <v>759.86299586889345</v>
      </c>
      <c r="AG97" s="1">
        <f t="shared" si="48"/>
        <v>0.52878426991572269</v>
      </c>
      <c r="AH97" s="1">
        <f t="shared" si="49"/>
        <v>1872.8371225591802</v>
      </c>
      <c r="AI97" s="1">
        <f t="shared" si="61"/>
        <v>2434.4974560668306</v>
      </c>
      <c r="AJ97" s="1">
        <f t="shared" si="50"/>
        <v>435.83712255918022</v>
      </c>
      <c r="AK97" s="1">
        <f t="shared" si="51"/>
        <v>0.30329653622768282</v>
      </c>
      <c r="AL97" s="1">
        <f t="shared" si="52"/>
        <v>1630.5290940994273</v>
      </c>
      <c r="AM97" s="1">
        <f t="shared" si="62"/>
        <v>1848.3465459463034</v>
      </c>
      <c r="AN97" s="1">
        <f t="shared" si="53"/>
        <v>193.52909409942731</v>
      </c>
      <c r="AO97" s="1">
        <f t="shared" si="54"/>
        <v>0.13467577877482764</v>
      </c>
      <c r="AP97" s="1">
        <f t="shared" si="55"/>
        <v>1442.8246444503279</v>
      </c>
      <c r="AQ97" s="1">
        <f t="shared" si="63"/>
        <v>1448.3730994229682</v>
      </c>
      <c r="AR97" s="1">
        <f t="shared" si="56"/>
        <v>5.8246444503279236</v>
      </c>
      <c r="AS97" s="1">
        <f t="shared" si="57"/>
        <v>4.053336430290831E-3</v>
      </c>
    </row>
    <row r="98" spans="1:45">
      <c r="A98" s="1" t="s">
        <v>98</v>
      </c>
      <c r="B98" s="1">
        <v>1429</v>
      </c>
      <c r="C98" s="1">
        <v>97</v>
      </c>
      <c r="D98" s="2"/>
      <c r="E98" s="2"/>
      <c r="H98" s="1" t="s">
        <v>92</v>
      </c>
      <c r="I98" s="1">
        <v>1365</v>
      </c>
      <c r="J98" s="1">
        <f t="shared" si="32"/>
        <v>12601.961883522323</v>
      </c>
      <c r="K98" s="1">
        <f t="shared" si="33"/>
        <v>105797.72554289504</v>
      </c>
      <c r="L98" s="1">
        <f t="shared" si="34"/>
        <v>11236.961883522323</v>
      </c>
      <c r="M98" s="1">
        <f t="shared" si="35"/>
        <v>8.2322065080749613</v>
      </c>
      <c r="N98" s="1">
        <f t="shared" si="36"/>
        <v>6510.6122796042837</v>
      </c>
      <c r="O98" s="1">
        <f t="shared" si="58"/>
        <v>28884.132515890964</v>
      </c>
      <c r="P98" s="1">
        <f t="shared" si="37"/>
        <v>5145.6122796042837</v>
      </c>
      <c r="Q98" s="1">
        <f t="shared" si="38"/>
        <v>3.7696793257174241</v>
      </c>
      <c r="R98" s="1">
        <f t="shared" si="39"/>
        <v>4338.5551689220192</v>
      </c>
      <c r="S98" s="1">
        <f t="shared" si="59"/>
        <v>13190.841261777347</v>
      </c>
      <c r="T98" s="1">
        <f t="shared" si="40"/>
        <v>2973.5551689220192</v>
      </c>
      <c r="U98" s="1">
        <f t="shared" si="41"/>
        <v>2.1784286951809664</v>
      </c>
      <c r="V98" s="14">
        <v>6510.6122800000003</v>
      </c>
      <c r="W98" s="15">
        <v>28884.1325</v>
      </c>
      <c r="X98" s="1">
        <f t="shared" si="42"/>
        <v>5145.6122800000003</v>
      </c>
      <c r="Y98" s="1">
        <f t="shared" si="43"/>
        <v>3.769679326007326</v>
      </c>
      <c r="Z98" s="14">
        <v>6510.6122800000003</v>
      </c>
      <c r="AA98" s="15">
        <v>28884.1325</v>
      </c>
      <c r="AB98" s="1">
        <f t="shared" si="44"/>
        <v>5145.6122800000003</v>
      </c>
      <c r="AC98" s="1">
        <f t="shared" si="45"/>
        <v>3.769679326007326</v>
      </c>
      <c r="AD98" s="1">
        <f t="shared" si="46"/>
        <v>2107.2451983475576</v>
      </c>
      <c r="AE98" s="1">
        <f t="shared" si="60"/>
        <v>3232.1689605511128</v>
      </c>
      <c r="AF98" s="1">
        <f t="shared" si="47"/>
        <v>742.24519834755756</v>
      </c>
      <c r="AG98" s="1">
        <f t="shared" si="48"/>
        <v>0.54376937607879672</v>
      </c>
      <c r="AH98" s="1">
        <f t="shared" si="49"/>
        <v>1790.351136767754</v>
      </c>
      <c r="AI98" s="1">
        <f t="shared" si="61"/>
        <v>2341.665259911028</v>
      </c>
      <c r="AJ98" s="1">
        <f t="shared" si="50"/>
        <v>425.35113676775404</v>
      </c>
      <c r="AK98" s="1">
        <f t="shared" si="51"/>
        <v>0.31161255440861102</v>
      </c>
      <c r="AL98" s="1">
        <f t="shared" si="52"/>
        <v>1554.6058188198854</v>
      </c>
      <c r="AM98" s="1">
        <f t="shared" si="62"/>
        <v>1768.8145461271577</v>
      </c>
      <c r="AN98" s="1">
        <f t="shared" si="53"/>
        <v>189.60581881988537</v>
      </c>
      <c r="AO98" s="1">
        <f t="shared" si="54"/>
        <v>0.13890536177280979</v>
      </c>
      <c r="AP98" s="1">
        <f t="shared" si="55"/>
        <v>1372.7824644450327</v>
      </c>
      <c r="AQ98" s="1">
        <f t="shared" si="63"/>
        <v>1380.3415279428261</v>
      </c>
      <c r="AR98" s="1">
        <f t="shared" si="56"/>
        <v>7.7824644450327014</v>
      </c>
      <c r="AS98" s="1">
        <f t="shared" si="57"/>
        <v>5.7014391538701111E-3</v>
      </c>
    </row>
    <row r="99" spans="1:45">
      <c r="A99" s="1" t="s">
        <v>99</v>
      </c>
      <c r="B99" s="1">
        <v>1440</v>
      </c>
      <c r="C99" s="1">
        <v>98</v>
      </c>
      <c r="D99" s="2"/>
      <c r="E99" s="2"/>
      <c r="H99" s="1" t="s">
        <v>93</v>
      </c>
      <c r="I99" s="1">
        <v>1310</v>
      </c>
      <c r="J99" s="1">
        <f t="shared" si="32"/>
        <v>12520.76569517009</v>
      </c>
      <c r="K99" s="1">
        <f t="shared" si="33"/>
        <v>106486.64211425862</v>
      </c>
      <c r="L99" s="1">
        <f t="shared" si="34"/>
        <v>11210.76569517009</v>
      </c>
      <c r="M99" s="1">
        <f t="shared" si="35"/>
        <v>8.5578364085267857</v>
      </c>
      <c r="N99" s="1">
        <f t="shared" si="36"/>
        <v>6387.4898236834269</v>
      </c>
      <c r="O99" s="1">
        <f t="shared" si="58"/>
        <v>28856.046854027856</v>
      </c>
      <c r="P99" s="1">
        <f t="shared" si="37"/>
        <v>5077.4898236834269</v>
      </c>
      <c r="Q99" s="1">
        <f t="shared" si="38"/>
        <v>3.8759464302926925</v>
      </c>
      <c r="R99" s="1">
        <f t="shared" si="39"/>
        <v>4215.9886182454138</v>
      </c>
      <c r="S99" s="1">
        <f t="shared" si="59"/>
        <v>13027.978639665014</v>
      </c>
      <c r="T99" s="1">
        <f t="shared" si="40"/>
        <v>2905.9886182454138</v>
      </c>
      <c r="U99" s="1">
        <f t="shared" si="41"/>
        <v>2.2183119223247432</v>
      </c>
      <c r="V99" s="14">
        <v>6387.4898199999998</v>
      </c>
      <c r="W99" s="15">
        <v>28856.046900000001</v>
      </c>
      <c r="X99" s="1">
        <f t="shared" si="42"/>
        <v>5077.4898199999998</v>
      </c>
      <c r="Y99" s="1">
        <f t="shared" si="43"/>
        <v>3.8759464274809159</v>
      </c>
      <c r="Z99" s="14">
        <v>6387.4898199999998</v>
      </c>
      <c r="AA99" s="15">
        <v>28856.046900000001</v>
      </c>
      <c r="AB99" s="1">
        <f t="shared" si="44"/>
        <v>5077.4898199999998</v>
      </c>
      <c r="AC99" s="1">
        <f t="shared" si="45"/>
        <v>3.8759464274809159</v>
      </c>
      <c r="AD99" s="1">
        <f t="shared" si="46"/>
        <v>2021.8980793390231</v>
      </c>
      <c r="AE99" s="1">
        <f t="shared" si="60"/>
        <v>3112.575855625566</v>
      </c>
      <c r="AF99" s="1">
        <f t="shared" si="47"/>
        <v>711.89807933902307</v>
      </c>
      <c r="AG99" s="1">
        <f t="shared" si="48"/>
        <v>0.54343364835039931</v>
      </c>
      <c r="AH99" s="1">
        <f t="shared" si="49"/>
        <v>1716.1053410303261</v>
      </c>
      <c r="AI99" s="1">
        <f t="shared" si="61"/>
        <v>2246.9943849006022</v>
      </c>
      <c r="AJ99" s="1">
        <f t="shared" si="50"/>
        <v>406.10534103032614</v>
      </c>
      <c r="AK99" s="1">
        <f t="shared" si="51"/>
        <v>0.31000407712238637</v>
      </c>
      <c r="AL99" s="1">
        <f t="shared" si="52"/>
        <v>1489.9211637639771</v>
      </c>
      <c r="AM99" s="1">
        <f t="shared" si="62"/>
        <v>1694.6919566130109</v>
      </c>
      <c r="AN99" s="1">
        <f t="shared" si="53"/>
        <v>179.92116376397712</v>
      </c>
      <c r="AO99" s="1">
        <f t="shared" si="54"/>
        <v>0.13734439981982985</v>
      </c>
      <c r="AP99" s="1">
        <f t="shared" si="55"/>
        <v>1316.2782464445033</v>
      </c>
      <c r="AQ99" s="1">
        <f t="shared" si="63"/>
        <v>1322.6845745943356</v>
      </c>
      <c r="AR99" s="1">
        <f t="shared" si="56"/>
        <v>6.2782464445033384</v>
      </c>
      <c r="AS99" s="1">
        <f t="shared" si="57"/>
        <v>4.7925545377888075E-3</v>
      </c>
    </row>
    <row r="100" spans="1:45">
      <c r="A100" s="1" t="s">
        <v>100</v>
      </c>
      <c r="B100" s="1">
        <v>1414</v>
      </c>
      <c r="C100" s="1">
        <v>99</v>
      </c>
      <c r="D100" s="2"/>
      <c r="E100" s="2"/>
      <c r="H100" s="1" t="s">
        <v>94</v>
      </c>
      <c r="I100" s="1">
        <v>1441</v>
      </c>
      <c r="J100" s="1">
        <f t="shared" si="32"/>
        <v>12565.589125653081</v>
      </c>
      <c r="K100" s="1">
        <f t="shared" si="33"/>
        <v>107147.00811592053</v>
      </c>
      <c r="L100" s="1">
        <f t="shared" si="34"/>
        <v>11124.589125653081</v>
      </c>
      <c r="M100" s="1">
        <f t="shared" si="35"/>
        <v>7.7200479706128249</v>
      </c>
      <c r="N100" s="1">
        <f t="shared" si="36"/>
        <v>6406.8918589467412</v>
      </c>
      <c r="O100" s="1">
        <f t="shared" si="58"/>
        <v>28851.040156274354</v>
      </c>
      <c r="P100" s="1">
        <f t="shared" si="37"/>
        <v>4965.8918589467412</v>
      </c>
      <c r="Q100" s="1">
        <f t="shared" si="38"/>
        <v>3.4461428583946851</v>
      </c>
      <c r="R100" s="1">
        <f t="shared" si="39"/>
        <v>4248.0920327717895</v>
      </c>
      <c r="S100" s="1">
        <f t="shared" si="59"/>
        <v>12942.86787726012</v>
      </c>
      <c r="T100" s="1">
        <f t="shared" si="40"/>
        <v>2807.0920327717895</v>
      </c>
      <c r="U100" s="1">
        <f t="shared" si="41"/>
        <v>1.9480166778430184</v>
      </c>
      <c r="V100" s="14">
        <v>6406.8918599999997</v>
      </c>
      <c r="W100" s="15">
        <v>28851.040199999999</v>
      </c>
      <c r="X100" s="1">
        <f t="shared" si="42"/>
        <v>4965.8918599999997</v>
      </c>
      <c r="Y100" s="1">
        <f t="shared" si="43"/>
        <v>3.4461428591256071</v>
      </c>
      <c r="Z100" s="14">
        <v>6406.8918599999997</v>
      </c>
      <c r="AA100" s="15">
        <v>28851.040199999999</v>
      </c>
      <c r="AB100" s="1">
        <f t="shared" si="44"/>
        <v>4965.8918599999997</v>
      </c>
      <c r="AC100" s="1">
        <f t="shared" si="45"/>
        <v>3.4461428591256071</v>
      </c>
      <c r="AD100" s="1">
        <f t="shared" si="46"/>
        <v>2105.6592317356094</v>
      </c>
      <c r="AE100" s="1">
        <f t="shared" si="60"/>
        <v>3140.1236508122752</v>
      </c>
      <c r="AF100" s="1">
        <f t="shared" si="47"/>
        <v>664.65923173560941</v>
      </c>
      <c r="AG100" s="1">
        <f t="shared" si="48"/>
        <v>0.46124859940014534</v>
      </c>
      <c r="AH100" s="1">
        <f t="shared" si="49"/>
        <v>1811.731602309098</v>
      </c>
      <c r="AI100" s="1">
        <f t="shared" si="61"/>
        <v>2304.6567575483687</v>
      </c>
      <c r="AJ100" s="1">
        <f t="shared" si="50"/>
        <v>370.73160230909798</v>
      </c>
      <c r="AK100" s="1">
        <f t="shared" si="51"/>
        <v>0.25727383921519636</v>
      </c>
      <c r="AL100" s="1">
        <f t="shared" si="52"/>
        <v>1594.8842327527955</v>
      </c>
      <c r="AM100" s="1">
        <f t="shared" si="62"/>
        <v>1774.3342008001182</v>
      </c>
      <c r="AN100" s="1">
        <f t="shared" si="53"/>
        <v>153.88423275279547</v>
      </c>
      <c r="AO100" s="1">
        <f t="shared" si="54"/>
        <v>0.10678989087633273</v>
      </c>
      <c r="AP100" s="1">
        <f t="shared" si="55"/>
        <v>1428.5278246444504</v>
      </c>
      <c r="AQ100" s="1">
        <f t="shared" si="63"/>
        <v>1417.9434996394391</v>
      </c>
      <c r="AR100" s="1">
        <f t="shared" si="56"/>
        <v>12.472175355549552</v>
      </c>
      <c r="AS100" s="1">
        <f t="shared" si="57"/>
        <v>8.6552223147463928E-3</v>
      </c>
    </row>
    <row r="101" spans="1:45">
      <c r="A101" s="1" t="s">
        <v>101</v>
      </c>
      <c r="B101" s="1">
        <v>1424</v>
      </c>
      <c r="C101" s="1">
        <v>100</v>
      </c>
      <c r="D101" s="2"/>
      <c r="E101" s="2"/>
      <c r="H101" s="1" t="s">
        <v>95</v>
      </c>
      <c r="I101" s="1">
        <v>1450</v>
      </c>
      <c r="J101" s="1">
        <f t="shared" si="32"/>
        <v>12614.030213087774</v>
      </c>
      <c r="K101" s="1">
        <f t="shared" si="33"/>
        <v>107784.93449610748</v>
      </c>
      <c r="L101" s="1">
        <f t="shared" si="34"/>
        <v>11164.030213087774</v>
      </c>
      <c r="M101" s="1">
        <f t="shared" si="35"/>
        <v>7.6993311814398435</v>
      </c>
      <c r="N101" s="1">
        <f t="shared" si="36"/>
        <v>6430.5134871573937</v>
      </c>
      <c r="O101" s="1">
        <f t="shared" si="58"/>
        <v>28868.294263461139</v>
      </c>
      <c r="P101" s="1">
        <f t="shared" si="37"/>
        <v>4980.5134871573937</v>
      </c>
      <c r="Q101" s="1">
        <f t="shared" si="38"/>
        <v>3.4348368876947544</v>
      </c>
      <c r="R101" s="1">
        <f t="shared" si="39"/>
        <v>4278.6644229402518</v>
      </c>
      <c r="S101" s="1">
        <f t="shared" si="59"/>
        <v>12910.805494728309</v>
      </c>
      <c r="T101" s="1">
        <f t="shared" si="40"/>
        <v>2828.6644229402518</v>
      </c>
      <c r="U101" s="1">
        <f t="shared" si="41"/>
        <v>1.950803050303622</v>
      </c>
      <c r="V101" s="14">
        <v>6430.5134900000003</v>
      </c>
      <c r="W101" s="15">
        <v>28868.294300000001</v>
      </c>
      <c r="X101" s="1">
        <f t="shared" si="42"/>
        <v>4980.5134900000003</v>
      </c>
      <c r="Y101" s="1">
        <f t="shared" si="43"/>
        <v>3.4348368896551724</v>
      </c>
      <c r="Z101" s="14">
        <v>6430.5134900000003</v>
      </c>
      <c r="AA101" s="15">
        <v>28868.294300000001</v>
      </c>
      <c r="AB101" s="1">
        <f t="shared" si="44"/>
        <v>4980.5134900000003</v>
      </c>
      <c r="AC101" s="1">
        <f t="shared" si="45"/>
        <v>3.4348368896551724</v>
      </c>
      <c r="AD101" s="1">
        <f t="shared" si="46"/>
        <v>2147.2636926942437</v>
      </c>
      <c r="AE101" s="1">
        <f t="shared" si="60"/>
        <v>3188.5867837497294</v>
      </c>
      <c r="AF101" s="1">
        <f t="shared" si="47"/>
        <v>697.26369269424367</v>
      </c>
      <c r="AG101" s="1">
        <f t="shared" si="48"/>
        <v>0.48087151220292668</v>
      </c>
      <c r="AH101" s="1">
        <f t="shared" si="49"/>
        <v>1848.5194806927293</v>
      </c>
      <c r="AI101" s="1">
        <f t="shared" si="61"/>
        <v>2355.0645598879673</v>
      </c>
      <c r="AJ101" s="1">
        <f t="shared" si="50"/>
        <v>398.5194806927293</v>
      </c>
      <c r="AK101" s="1">
        <f t="shared" si="51"/>
        <v>0.2748410211673995</v>
      </c>
      <c r="AL101" s="1">
        <f t="shared" si="52"/>
        <v>1623.976846550559</v>
      </c>
      <c r="AM101" s="1">
        <f t="shared" si="62"/>
        <v>1816.4460020555268</v>
      </c>
      <c r="AN101" s="1">
        <f t="shared" si="53"/>
        <v>173.976846550559</v>
      </c>
      <c r="AO101" s="1">
        <f t="shared" si="54"/>
        <v>0.11998403210383379</v>
      </c>
      <c r="AP101" s="1">
        <f t="shared" si="55"/>
        <v>1447.852782464445</v>
      </c>
      <c r="AQ101" s="1">
        <f t="shared" si="63"/>
        <v>1444.8618541819444</v>
      </c>
      <c r="AR101" s="1">
        <f t="shared" si="56"/>
        <v>2.1472175355550007</v>
      </c>
      <c r="AS101" s="1">
        <f t="shared" si="57"/>
        <v>1.480839679693104E-3</v>
      </c>
    </row>
    <row r="102" spans="1:45">
      <c r="A102" s="1" t="s">
        <v>102</v>
      </c>
      <c r="B102" s="1">
        <v>1408</v>
      </c>
      <c r="C102" s="1">
        <v>101</v>
      </c>
      <c r="D102" s="2"/>
      <c r="E102" s="2"/>
      <c r="H102" s="1" t="s">
        <v>96</v>
      </c>
      <c r="I102" s="1">
        <v>1424</v>
      </c>
      <c r="J102" s="1">
        <f t="shared" si="32"/>
        <v>12634.227191778997</v>
      </c>
      <c r="K102" s="1">
        <f t="shared" si="33"/>
        <v>108377.24551909784</v>
      </c>
      <c r="L102" s="1">
        <f t="shared" si="34"/>
        <v>11210.227191778997</v>
      </c>
      <c r="M102" s="1">
        <f t="shared" si="35"/>
        <v>7.8723505560245766</v>
      </c>
      <c r="N102" s="1">
        <f t="shared" si="36"/>
        <v>6426.0107897259159</v>
      </c>
      <c r="O102" s="1">
        <f t="shared" si="58"/>
        <v>28878.045121522235</v>
      </c>
      <c r="P102" s="1">
        <f t="shared" si="37"/>
        <v>5002.0107897259159</v>
      </c>
      <c r="Q102" s="1">
        <f t="shared" si="38"/>
        <v>3.5126480264929185</v>
      </c>
      <c r="R102" s="1">
        <f t="shared" si="39"/>
        <v>4276.6650960581765</v>
      </c>
      <c r="S102" s="1">
        <f t="shared" si="59"/>
        <v>12886.562432762174</v>
      </c>
      <c r="T102" s="1">
        <f t="shared" si="40"/>
        <v>2852.6650960581765</v>
      </c>
      <c r="U102" s="1">
        <f t="shared" si="41"/>
        <v>2.0032760506026519</v>
      </c>
      <c r="V102" s="14">
        <v>6426.0107900000003</v>
      </c>
      <c r="W102" s="15">
        <v>28878.045099999999</v>
      </c>
      <c r="X102" s="1">
        <f t="shared" si="42"/>
        <v>5002.0107900000003</v>
      </c>
      <c r="Y102" s="1">
        <f t="shared" si="43"/>
        <v>3.5126480266853934</v>
      </c>
      <c r="Z102" s="14">
        <v>6426.0107900000003</v>
      </c>
      <c r="AA102" s="15">
        <v>28878.045099999999</v>
      </c>
      <c r="AB102" s="1">
        <f t="shared" si="44"/>
        <v>5002.0107900000003</v>
      </c>
      <c r="AC102" s="1">
        <f t="shared" si="45"/>
        <v>3.5126480266853934</v>
      </c>
      <c r="AD102" s="1">
        <f t="shared" si="46"/>
        <v>2140.5054770776978</v>
      </c>
      <c r="AE102" s="1">
        <f t="shared" si="60"/>
        <v>3201.8896428698199</v>
      </c>
      <c r="AF102" s="1">
        <f t="shared" si="47"/>
        <v>716.50547707769783</v>
      </c>
      <c r="AG102" s="1">
        <f t="shared" si="48"/>
        <v>0.50316395862197882</v>
      </c>
      <c r="AH102" s="1">
        <f t="shared" si="49"/>
        <v>1836.155844207819</v>
      </c>
      <c r="AI102" s="1">
        <f t="shared" si="61"/>
        <v>2359.0596277534273</v>
      </c>
      <c r="AJ102" s="1">
        <f t="shared" si="50"/>
        <v>412.15584420781897</v>
      </c>
      <c r="AK102" s="1">
        <f t="shared" si="51"/>
        <v>0.28943528385380546</v>
      </c>
      <c r="AL102" s="1">
        <f t="shared" si="52"/>
        <v>1606.3953693101121</v>
      </c>
      <c r="AM102" s="1">
        <f t="shared" si="62"/>
        <v>1809.0450327902063</v>
      </c>
      <c r="AN102" s="1">
        <f t="shared" si="53"/>
        <v>182.39536931011207</v>
      </c>
      <c r="AO102" s="1">
        <f t="shared" si="54"/>
        <v>0.12808663575148319</v>
      </c>
      <c r="AP102" s="1">
        <f t="shared" si="55"/>
        <v>1426.3852782464446</v>
      </c>
      <c r="AQ102" s="1">
        <f t="shared" si="63"/>
        <v>1428.2329358399948</v>
      </c>
      <c r="AR102" s="1">
        <f t="shared" si="56"/>
        <v>2.3852782464446136</v>
      </c>
      <c r="AS102" s="1">
        <f t="shared" si="57"/>
        <v>1.6750549483459365E-3</v>
      </c>
    </row>
    <row r="103" spans="1:45">
      <c r="A103" s="1" t="s">
        <v>103</v>
      </c>
      <c r="B103" s="1">
        <v>1337</v>
      </c>
      <c r="C103" s="1">
        <v>102</v>
      </c>
      <c r="D103" s="2"/>
      <c r="E103" s="2"/>
      <c r="H103" s="1" t="s">
        <v>97</v>
      </c>
      <c r="I103" s="1">
        <v>1360</v>
      </c>
      <c r="J103" s="1">
        <f t="shared" si="32"/>
        <v>12594.804472601098</v>
      </c>
      <c r="K103" s="1">
        <f t="shared" si="33"/>
        <v>108874.84499252905</v>
      </c>
      <c r="L103" s="1">
        <f t="shared" si="34"/>
        <v>11234.804472601098</v>
      </c>
      <c r="M103" s="1">
        <f t="shared" si="35"/>
        <v>8.2608856416184544</v>
      </c>
      <c r="N103" s="1">
        <f t="shared" si="36"/>
        <v>6364.8086317807329</v>
      </c>
      <c r="O103" s="1">
        <f t="shared" si="58"/>
        <v>28830.763865820449</v>
      </c>
      <c r="P103" s="1">
        <f t="shared" si="37"/>
        <v>5004.8086317807329</v>
      </c>
      <c r="Q103" s="1">
        <f t="shared" si="38"/>
        <v>3.6800063468975979</v>
      </c>
      <c r="R103" s="1">
        <f t="shared" si="39"/>
        <v>4217.6655672407232</v>
      </c>
      <c r="S103" s="1">
        <f t="shared" si="59"/>
        <v>12816.49271345017</v>
      </c>
      <c r="T103" s="1">
        <f t="shared" si="40"/>
        <v>2857.6655672407232</v>
      </c>
      <c r="U103" s="1">
        <f t="shared" si="41"/>
        <v>2.1012246817946494</v>
      </c>
      <c r="V103" s="14">
        <v>6364.8086300000004</v>
      </c>
      <c r="W103" s="15">
        <v>28830.763900000002</v>
      </c>
      <c r="X103" s="1">
        <f t="shared" si="42"/>
        <v>5004.8086300000004</v>
      </c>
      <c r="Y103" s="1">
        <f t="shared" si="43"/>
        <v>3.6800063455882355</v>
      </c>
      <c r="Z103" s="14">
        <v>6364.8086300000004</v>
      </c>
      <c r="AA103" s="15">
        <v>28830.763900000002</v>
      </c>
      <c r="AB103" s="1">
        <f t="shared" si="44"/>
        <v>5004.8086300000004</v>
      </c>
      <c r="AC103" s="1">
        <f t="shared" si="45"/>
        <v>3.6800063455882355</v>
      </c>
      <c r="AD103" s="1">
        <f t="shared" si="46"/>
        <v>2080.202190831079</v>
      </c>
      <c r="AE103" s="1">
        <f t="shared" si="60"/>
        <v>3152.9378288958992</v>
      </c>
      <c r="AF103" s="1">
        <f t="shared" si="47"/>
        <v>720.20219083107895</v>
      </c>
      <c r="AG103" s="1">
        <f t="shared" si="48"/>
        <v>0.52956043443461687</v>
      </c>
      <c r="AH103" s="1">
        <f t="shared" si="49"/>
        <v>1774.8467532623458</v>
      </c>
      <c r="AI103" s="1">
        <f t="shared" si="61"/>
        <v>2305.0799662621394</v>
      </c>
      <c r="AJ103" s="1">
        <f t="shared" si="50"/>
        <v>414.84675326234583</v>
      </c>
      <c r="AK103" s="1">
        <f t="shared" si="51"/>
        <v>0.3050343773987837</v>
      </c>
      <c r="AL103" s="1">
        <f t="shared" si="52"/>
        <v>1545.2790738620224</v>
      </c>
      <c r="AM103" s="1">
        <f t="shared" si="62"/>
        <v>1752.5601730338615</v>
      </c>
      <c r="AN103" s="1">
        <f t="shared" si="53"/>
        <v>185.27907386202241</v>
      </c>
      <c r="AO103" s="1">
        <f t="shared" si="54"/>
        <v>0.13623461313384</v>
      </c>
      <c r="AP103" s="1">
        <f t="shared" si="55"/>
        <v>1366.6385278246444</v>
      </c>
      <c r="AQ103" s="1">
        <f t="shared" si="63"/>
        <v>1372.7979686261795</v>
      </c>
      <c r="AR103" s="1">
        <f t="shared" si="56"/>
        <v>6.6385278246443704</v>
      </c>
      <c r="AS103" s="1">
        <f t="shared" si="57"/>
        <v>4.8812704592973311E-3</v>
      </c>
    </row>
    <row r="104" spans="1:45">
      <c r="A104" s="1" t="s">
        <v>104</v>
      </c>
      <c r="B104" s="1">
        <v>1258</v>
      </c>
      <c r="C104" s="1">
        <v>103</v>
      </c>
      <c r="D104" s="2"/>
      <c r="E104" s="2"/>
      <c r="H104" s="1" t="s">
        <v>98</v>
      </c>
      <c r="I104" s="1">
        <v>1429</v>
      </c>
      <c r="J104" s="1">
        <f t="shared" si="32"/>
        <v>12621.424025340988</v>
      </c>
      <c r="K104" s="1">
        <f t="shared" si="33"/>
        <v>109346.64211608304</v>
      </c>
      <c r="L104" s="1">
        <f t="shared" si="34"/>
        <v>11192.424025340988</v>
      </c>
      <c r="M104" s="1">
        <f t="shared" si="35"/>
        <v>7.8323471136046106</v>
      </c>
      <c r="N104" s="1">
        <f t="shared" si="36"/>
        <v>6377.9469054245874</v>
      </c>
      <c r="O104" s="1">
        <f t="shared" si="58"/>
        <v>28804.763307538487</v>
      </c>
      <c r="P104" s="1">
        <f t="shared" si="37"/>
        <v>4948.9469054245874</v>
      </c>
      <c r="Q104" s="1">
        <f t="shared" si="38"/>
        <v>3.4632238666372199</v>
      </c>
      <c r="R104" s="1">
        <f t="shared" si="39"/>
        <v>4238.4658970685059</v>
      </c>
      <c r="S104" s="1">
        <f t="shared" si="59"/>
        <v>12786.164206776775</v>
      </c>
      <c r="T104" s="1">
        <f t="shared" si="40"/>
        <v>2809.4658970685059</v>
      </c>
      <c r="U104" s="1">
        <f t="shared" si="41"/>
        <v>1.9660363170528383</v>
      </c>
      <c r="V104" s="14">
        <v>6377.9469099999997</v>
      </c>
      <c r="W104" s="15">
        <v>28804.763299999999</v>
      </c>
      <c r="X104" s="1">
        <f t="shared" si="42"/>
        <v>4948.9469099999997</v>
      </c>
      <c r="Y104" s="1">
        <f t="shared" si="43"/>
        <v>3.4632238698390481</v>
      </c>
      <c r="Z104" s="14">
        <v>6377.9469099999997</v>
      </c>
      <c r="AA104" s="15">
        <v>28804.763299999999</v>
      </c>
      <c r="AB104" s="1">
        <f t="shared" si="44"/>
        <v>4948.9469099999997</v>
      </c>
      <c r="AC104" s="1">
        <f t="shared" si="45"/>
        <v>3.4632238698390481</v>
      </c>
      <c r="AD104" s="1">
        <f t="shared" si="46"/>
        <v>2118.1808763324316</v>
      </c>
      <c r="AE104" s="1">
        <f t="shared" si="60"/>
        <v>3167.5379202575482</v>
      </c>
      <c r="AF104" s="1">
        <f t="shared" si="47"/>
        <v>689.18087633243158</v>
      </c>
      <c r="AG104" s="1">
        <f t="shared" si="48"/>
        <v>0.48228192885404592</v>
      </c>
      <c r="AH104" s="1">
        <f t="shared" si="49"/>
        <v>1818.554025978704</v>
      </c>
      <c r="AI104" s="1">
        <f t="shared" si="61"/>
        <v>2328.2226132594756</v>
      </c>
      <c r="AJ104" s="1">
        <f t="shared" si="50"/>
        <v>389.55402597870398</v>
      </c>
      <c r="AK104" s="1">
        <f t="shared" si="51"/>
        <v>0.27260603637418052</v>
      </c>
      <c r="AL104" s="1">
        <f t="shared" si="52"/>
        <v>1595.1558147724047</v>
      </c>
      <c r="AM104" s="1">
        <f t="shared" si="62"/>
        <v>1786.1522679019367</v>
      </c>
      <c r="AN104" s="1">
        <f t="shared" si="53"/>
        <v>166.15581477240471</v>
      </c>
      <c r="AO104" s="1">
        <f t="shared" si="54"/>
        <v>0.11627418808425802</v>
      </c>
      <c r="AP104" s="1">
        <f t="shared" si="55"/>
        <v>1422.7638527824645</v>
      </c>
      <c r="AQ104" s="1">
        <f t="shared" si="63"/>
        <v>1417.7672643668361</v>
      </c>
      <c r="AR104" s="1">
        <f t="shared" si="56"/>
        <v>6.2361472175355175</v>
      </c>
      <c r="AS104" s="1">
        <f t="shared" si="57"/>
        <v>4.3639938541186266E-3</v>
      </c>
    </row>
    <row r="105" spans="1:45">
      <c r="A105" s="1" t="s">
        <v>105</v>
      </c>
      <c r="B105" s="1">
        <v>1214</v>
      </c>
      <c r="C105" s="1">
        <v>104</v>
      </c>
      <c r="D105" s="2"/>
      <c r="E105" s="2"/>
      <c r="H105" s="1" t="s">
        <v>99</v>
      </c>
      <c r="I105" s="1">
        <v>1440</v>
      </c>
      <c r="J105" s="1">
        <f t="shared" si="32"/>
        <v>12655.28162280689</v>
      </c>
      <c r="K105" s="1">
        <f t="shared" si="33"/>
        <v>109801.73136500095</v>
      </c>
      <c r="L105" s="1">
        <f t="shared" si="34"/>
        <v>11215.28162280689</v>
      </c>
      <c r="M105" s="1">
        <f t="shared" si="35"/>
        <v>7.7883900158381181</v>
      </c>
      <c r="N105" s="1">
        <f t="shared" si="36"/>
        <v>6398.3575243396699</v>
      </c>
      <c r="O105" s="1">
        <f t="shared" si="58"/>
        <v>28802.332417936494</v>
      </c>
      <c r="P105" s="1">
        <f t="shared" si="37"/>
        <v>4958.3575243396699</v>
      </c>
      <c r="Q105" s="1">
        <f t="shared" si="38"/>
        <v>3.4433038363469928</v>
      </c>
      <c r="R105" s="1">
        <f t="shared" si="39"/>
        <v>4262.9261279479542</v>
      </c>
      <c r="S105" s="1">
        <f t="shared" si="59"/>
        <v>12786.948459896901</v>
      </c>
      <c r="T105" s="1">
        <f t="shared" si="40"/>
        <v>2822.9261279479542</v>
      </c>
      <c r="U105" s="1">
        <f t="shared" si="41"/>
        <v>1.9603653666305239</v>
      </c>
      <c r="V105" s="14">
        <v>6398.3575199999996</v>
      </c>
      <c r="W105" s="15">
        <v>28802.332399999999</v>
      </c>
      <c r="X105" s="1">
        <f t="shared" si="42"/>
        <v>4958.3575199999996</v>
      </c>
      <c r="Y105" s="1">
        <f t="shared" si="43"/>
        <v>3.4433038333333332</v>
      </c>
      <c r="Z105" s="14">
        <v>6398.3575199999996</v>
      </c>
      <c r="AA105" s="15">
        <v>28802.332399999999</v>
      </c>
      <c r="AB105" s="1">
        <f t="shared" si="44"/>
        <v>4958.3575199999996</v>
      </c>
      <c r="AC105" s="1">
        <f t="shared" si="45"/>
        <v>3.4433038333333332</v>
      </c>
      <c r="AD105" s="1">
        <f t="shared" si="46"/>
        <v>2143.2723505329727</v>
      </c>
      <c r="AE105" s="1">
        <f t="shared" si="60"/>
        <v>3195.9602835826945</v>
      </c>
      <c r="AF105" s="1">
        <f t="shared" si="47"/>
        <v>703.27235053297272</v>
      </c>
      <c r="AG105" s="1">
        <f t="shared" si="48"/>
        <v>0.48838357675900884</v>
      </c>
      <c r="AH105" s="1">
        <f t="shared" si="49"/>
        <v>1841.5662077936113</v>
      </c>
      <c r="AI105" s="1">
        <f t="shared" si="61"/>
        <v>2355.8763709920931</v>
      </c>
      <c r="AJ105" s="1">
        <f t="shared" si="50"/>
        <v>401.56620779361128</v>
      </c>
      <c r="AK105" s="1">
        <f t="shared" si="51"/>
        <v>0.27886542207889675</v>
      </c>
      <c r="AL105" s="1">
        <f t="shared" si="52"/>
        <v>1615.031162954481</v>
      </c>
      <c r="AM105" s="1">
        <f t="shared" si="62"/>
        <v>1810.7585002394203</v>
      </c>
      <c r="AN105" s="1">
        <f t="shared" si="53"/>
        <v>175.03116295448103</v>
      </c>
      <c r="AO105" s="1">
        <f t="shared" si="54"/>
        <v>0.1215494187183896</v>
      </c>
      <c r="AP105" s="1">
        <f t="shared" si="55"/>
        <v>1438.2763852782464</v>
      </c>
      <c r="AQ105" s="1">
        <f t="shared" si="63"/>
        <v>1436.2254731871055</v>
      </c>
      <c r="AR105" s="1">
        <f t="shared" si="56"/>
        <v>1.72361472175362</v>
      </c>
      <c r="AS105" s="1">
        <f t="shared" si="57"/>
        <v>1.1969546678844583E-3</v>
      </c>
    </row>
    <row r="106" spans="1:45">
      <c r="A106" s="1" t="s">
        <v>106</v>
      </c>
      <c r="B106" s="1">
        <v>1326</v>
      </c>
      <c r="C106" s="1">
        <v>105</v>
      </c>
      <c r="D106" s="2"/>
      <c r="E106" s="2"/>
      <c r="H106" s="1" t="s">
        <v>100</v>
      </c>
      <c r="I106" s="1">
        <v>1414</v>
      </c>
      <c r="J106" s="1">
        <f t="shared" si="32"/>
        <v>12662.353460526201</v>
      </c>
      <c r="K106" s="1">
        <f t="shared" si="33"/>
        <v>110217.67634297445</v>
      </c>
      <c r="L106" s="1">
        <f t="shared" si="34"/>
        <v>11248.353460526201</v>
      </c>
      <c r="M106" s="1">
        <f t="shared" si="35"/>
        <v>7.9549883030595483</v>
      </c>
      <c r="N106" s="1">
        <f t="shared" si="36"/>
        <v>6391.2860194717368</v>
      </c>
      <c r="O106" s="1">
        <f t="shared" si="58"/>
        <v>28794.023351873759</v>
      </c>
      <c r="P106" s="1">
        <f t="shared" si="37"/>
        <v>4977.2860194717368</v>
      </c>
      <c r="Q106" s="1">
        <f t="shared" si="38"/>
        <v>3.5200042570521477</v>
      </c>
      <c r="R106" s="1">
        <f t="shared" si="39"/>
        <v>4256.6482895635681</v>
      </c>
      <c r="S106" s="1">
        <f t="shared" si="59"/>
        <v>12781.847382535041</v>
      </c>
      <c r="T106" s="1">
        <f t="shared" si="40"/>
        <v>2842.6482895635681</v>
      </c>
      <c r="U106" s="1">
        <f t="shared" si="41"/>
        <v>2.0103594692811657</v>
      </c>
      <c r="V106" s="14">
        <v>6391.2860199999996</v>
      </c>
      <c r="W106" s="15">
        <v>28794.023399999998</v>
      </c>
      <c r="X106" s="1">
        <f t="shared" si="42"/>
        <v>4977.2860199999996</v>
      </c>
      <c r="Y106" s="1">
        <f t="shared" si="43"/>
        <v>3.5200042574257422</v>
      </c>
      <c r="Z106" s="14">
        <v>6391.2860199999996</v>
      </c>
      <c r="AA106" s="15">
        <v>28794.023399999998</v>
      </c>
      <c r="AB106" s="1">
        <f t="shared" si="44"/>
        <v>4977.2860199999996</v>
      </c>
      <c r="AC106" s="1">
        <f t="shared" si="45"/>
        <v>3.5200042574257422</v>
      </c>
      <c r="AD106" s="1">
        <f t="shared" si="46"/>
        <v>2129.9089402131895</v>
      </c>
      <c r="AE106" s="1">
        <f t="shared" si="60"/>
        <v>3195.3021596249482</v>
      </c>
      <c r="AF106" s="1">
        <f t="shared" si="47"/>
        <v>715.90894021318945</v>
      </c>
      <c r="AG106" s="1">
        <f t="shared" si="48"/>
        <v>0.5063005234888186</v>
      </c>
      <c r="AH106" s="1">
        <f t="shared" si="49"/>
        <v>1825.0698623380836</v>
      </c>
      <c r="AI106" s="1">
        <f t="shared" si="61"/>
        <v>2349.3257874019032</v>
      </c>
      <c r="AJ106" s="1">
        <f t="shared" si="50"/>
        <v>411.06986233808357</v>
      </c>
      <c r="AK106" s="1">
        <f t="shared" si="51"/>
        <v>0.29071418835790919</v>
      </c>
      <c r="AL106" s="1">
        <f t="shared" si="52"/>
        <v>1595.6062325908963</v>
      </c>
      <c r="AM106" s="1">
        <f t="shared" si="62"/>
        <v>1798.1973093796908</v>
      </c>
      <c r="AN106" s="1">
        <f t="shared" si="53"/>
        <v>181.6062325908963</v>
      </c>
      <c r="AO106" s="1">
        <f t="shared" si="54"/>
        <v>0.12843439362863954</v>
      </c>
      <c r="AP106" s="1">
        <f t="shared" si="55"/>
        <v>1416.4276385278247</v>
      </c>
      <c r="AQ106" s="1">
        <f t="shared" si="63"/>
        <v>1418.4074219937527</v>
      </c>
      <c r="AR106" s="1">
        <f t="shared" si="56"/>
        <v>2.4276385278246835</v>
      </c>
      <c r="AS106" s="1">
        <f t="shared" si="57"/>
        <v>1.7168589305690831E-3</v>
      </c>
    </row>
    <row r="107" spans="1:45">
      <c r="A107" s="1" t="s">
        <v>107</v>
      </c>
      <c r="B107" s="1">
        <v>1417</v>
      </c>
      <c r="C107" s="1">
        <v>106</v>
      </c>
      <c r="D107" s="2"/>
      <c r="E107" s="2"/>
      <c r="H107" s="1" t="s">
        <v>101</v>
      </c>
      <c r="I107" s="1">
        <v>1424</v>
      </c>
      <c r="J107" s="1">
        <f t="shared" si="32"/>
        <v>12677.718114473582</v>
      </c>
      <c r="K107" s="1">
        <f t="shared" si="33"/>
        <v>110605.85501170323</v>
      </c>
      <c r="L107" s="1">
        <f t="shared" si="34"/>
        <v>11253.718114473582</v>
      </c>
      <c r="M107" s="1">
        <f t="shared" si="35"/>
        <v>7.9028919343213362</v>
      </c>
      <c r="N107" s="1">
        <f t="shared" si="36"/>
        <v>6394.62881557739</v>
      </c>
      <c r="O107" s="1">
        <f t="shared" si="58"/>
        <v>28790.384615518662</v>
      </c>
      <c r="P107" s="1">
        <f t="shared" si="37"/>
        <v>4970.62881557739</v>
      </c>
      <c r="Q107" s="1">
        <f t="shared" si="38"/>
        <v>3.4906101232987288</v>
      </c>
      <c r="R107" s="1">
        <f t="shared" si="39"/>
        <v>4261.2538026944976</v>
      </c>
      <c r="S107" s="1">
        <f t="shared" si="59"/>
        <v>12782.421590199576</v>
      </c>
      <c r="T107" s="1">
        <f t="shared" si="40"/>
        <v>2837.2538026944976</v>
      </c>
      <c r="U107" s="1">
        <f t="shared" si="41"/>
        <v>1.9924535131281584</v>
      </c>
      <c r="V107" s="14">
        <v>6394.6288199999999</v>
      </c>
      <c r="W107" s="15">
        <v>28790.384600000001</v>
      </c>
      <c r="X107" s="1">
        <f t="shared" si="42"/>
        <v>4970.6288199999999</v>
      </c>
      <c r="Y107" s="1">
        <f t="shared" si="43"/>
        <v>3.4906101264044942</v>
      </c>
      <c r="Z107" s="14">
        <v>6394.6288199999999</v>
      </c>
      <c r="AA107" s="15">
        <v>28790.384600000001</v>
      </c>
      <c r="AB107" s="1">
        <f t="shared" si="44"/>
        <v>4970.6288199999999</v>
      </c>
      <c r="AC107" s="1">
        <f t="shared" si="45"/>
        <v>3.4906101264044942</v>
      </c>
      <c r="AD107" s="1">
        <f t="shared" si="46"/>
        <v>2133.5635760852761</v>
      </c>
      <c r="AE107" s="1">
        <f t="shared" si="60"/>
        <v>3198.3280823267278</v>
      </c>
      <c r="AF107" s="1">
        <f t="shared" si="47"/>
        <v>709.56357608527605</v>
      </c>
      <c r="AG107" s="1">
        <f t="shared" si="48"/>
        <v>0.49828902814977249</v>
      </c>
      <c r="AH107" s="1">
        <f t="shared" si="49"/>
        <v>1829.120958701425</v>
      </c>
      <c r="AI107" s="1">
        <f t="shared" si="61"/>
        <v>2351.0065990518538</v>
      </c>
      <c r="AJ107" s="1">
        <f t="shared" si="50"/>
        <v>405.12095870142502</v>
      </c>
      <c r="AK107" s="1">
        <f t="shared" si="51"/>
        <v>0.28449505526785468</v>
      </c>
      <c r="AL107" s="1">
        <f t="shared" si="52"/>
        <v>1600.7212465181794</v>
      </c>
      <c r="AM107" s="1">
        <f t="shared" si="62"/>
        <v>1800.2885837422998</v>
      </c>
      <c r="AN107" s="1">
        <f t="shared" si="53"/>
        <v>176.72124651817944</v>
      </c>
      <c r="AO107" s="1">
        <f t="shared" si="54"/>
        <v>0.12410199895939568</v>
      </c>
      <c r="AP107" s="1">
        <f t="shared" si="55"/>
        <v>1423.2427638527827</v>
      </c>
      <c r="AQ107" s="1">
        <f t="shared" si="63"/>
        <v>1422.7592296668797</v>
      </c>
      <c r="AR107" s="1">
        <f t="shared" si="56"/>
        <v>0.75723614721732702</v>
      </c>
      <c r="AS107" s="1">
        <f t="shared" si="57"/>
        <v>5.3176695731553861E-4</v>
      </c>
    </row>
    <row r="108" spans="1:45">
      <c r="A108" s="1" t="s">
        <v>108</v>
      </c>
      <c r="B108" s="1">
        <v>1417</v>
      </c>
      <c r="C108" s="1">
        <v>107</v>
      </c>
      <c r="D108" s="2"/>
      <c r="E108" s="2"/>
      <c r="H108" s="1" t="s">
        <v>102</v>
      </c>
      <c r="I108" s="1">
        <v>1408</v>
      </c>
      <c r="J108" s="1">
        <f t="shared" si="32"/>
        <v>12677.146303026226</v>
      </c>
      <c r="K108" s="1">
        <f t="shared" si="33"/>
        <v>110954.7011832565</v>
      </c>
      <c r="L108" s="1">
        <f t="shared" si="34"/>
        <v>11269.146303026226</v>
      </c>
      <c r="M108" s="1">
        <f t="shared" si="35"/>
        <v>8.0036550447629438</v>
      </c>
      <c r="N108" s="1">
        <f t="shared" si="36"/>
        <v>6382.903052461912</v>
      </c>
      <c r="O108" s="1">
        <f t="shared" si="58"/>
        <v>28776.920439630652</v>
      </c>
      <c r="P108" s="1">
        <f t="shared" si="37"/>
        <v>4974.903052461912</v>
      </c>
      <c r="Q108" s="1">
        <f t="shared" si="38"/>
        <v>3.533311827032608</v>
      </c>
      <c r="R108" s="1">
        <f t="shared" si="39"/>
        <v>4250.0776618861482</v>
      </c>
      <c r="S108" s="1">
        <f t="shared" si="59"/>
        <v>12772.765008837236</v>
      </c>
      <c r="T108" s="1">
        <f t="shared" si="40"/>
        <v>2842.0776618861482</v>
      </c>
      <c r="U108" s="1">
        <f t="shared" si="41"/>
        <v>2.0185210666805031</v>
      </c>
      <c r="V108" s="14">
        <v>6382.9030499999999</v>
      </c>
      <c r="W108" s="15">
        <v>28776.920399999999</v>
      </c>
      <c r="X108" s="1">
        <f t="shared" si="42"/>
        <v>4974.9030499999999</v>
      </c>
      <c r="Y108" s="1">
        <f t="shared" si="43"/>
        <v>3.5333118252840907</v>
      </c>
      <c r="Z108" s="14">
        <v>6382.9030499999999</v>
      </c>
      <c r="AA108" s="15">
        <v>28776.920399999999</v>
      </c>
      <c r="AB108" s="1">
        <f t="shared" si="44"/>
        <v>4974.9030499999999</v>
      </c>
      <c r="AC108" s="1">
        <f t="shared" si="45"/>
        <v>3.5333118252840907</v>
      </c>
      <c r="AD108" s="1">
        <f t="shared" si="46"/>
        <v>2120.6254304341105</v>
      </c>
      <c r="AE108" s="1">
        <f t="shared" si="60"/>
        <v>3187.8941203213908</v>
      </c>
      <c r="AF108" s="1">
        <f t="shared" si="47"/>
        <v>712.62543043411051</v>
      </c>
      <c r="AG108" s="1">
        <f t="shared" si="48"/>
        <v>0.50612601593331707</v>
      </c>
      <c r="AH108" s="1">
        <f t="shared" si="49"/>
        <v>1815.9362876104274</v>
      </c>
      <c r="AI108" s="1">
        <f t="shared" si="61"/>
        <v>2339.6446385649406</v>
      </c>
      <c r="AJ108" s="1">
        <f t="shared" si="50"/>
        <v>407.93628761042737</v>
      </c>
      <c r="AK108" s="1">
        <f t="shared" si="51"/>
        <v>0.28972747699604218</v>
      </c>
      <c r="AL108" s="1">
        <f t="shared" si="52"/>
        <v>1587.3442493036359</v>
      </c>
      <c r="AM108" s="1">
        <f t="shared" si="62"/>
        <v>1788.6675411217325</v>
      </c>
      <c r="AN108" s="1">
        <f t="shared" si="53"/>
        <v>179.34424930363593</v>
      </c>
      <c r="AO108" s="1">
        <f t="shared" si="54"/>
        <v>0.12737517706224144</v>
      </c>
      <c r="AP108" s="1">
        <f t="shared" si="55"/>
        <v>1409.5242763852784</v>
      </c>
      <c r="AQ108" s="1">
        <f t="shared" si="63"/>
        <v>1410.8477717134388</v>
      </c>
      <c r="AR108" s="1">
        <f t="shared" si="56"/>
        <v>1.5242763852784265</v>
      </c>
      <c r="AS108" s="1">
        <f t="shared" si="57"/>
        <v>1.0825826599988825E-3</v>
      </c>
    </row>
    <row r="109" spans="1:45">
      <c r="A109" s="1" t="s">
        <v>109</v>
      </c>
      <c r="B109" s="1">
        <v>1329</v>
      </c>
      <c r="C109" s="1">
        <v>108</v>
      </c>
      <c r="D109" s="2"/>
      <c r="E109" s="2"/>
      <c r="H109" s="1" t="s">
        <v>103</v>
      </c>
      <c r="I109" s="1">
        <v>1337</v>
      </c>
      <c r="J109" s="1">
        <f t="shared" si="32"/>
        <v>12612.731672723603</v>
      </c>
      <c r="K109" s="1">
        <f t="shared" si="33"/>
        <v>111210.68957038209</v>
      </c>
      <c r="L109" s="1">
        <f t="shared" si="34"/>
        <v>11275.731672723603</v>
      </c>
      <c r="M109" s="1">
        <f t="shared" si="35"/>
        <v>8.4336063371156342</v>
      </c>
      <c r="N109" s="1">
        <f t="shared" si="36"/>
        <v>6309.62244196953</v>
      </c>
      <c r="O109" s="1">
        <f t="shared" si="58"/>
        <v>28700.196549477099</v>
      </c>
      <c r="P109" s="1">
        <f t="shared" si="37"/>
        <v>4972.62244196953</v>
      </c>
      <c r="Q109" s="1">
        <f t="shared" si="38"/>
        <v>3.7192389244349515</v>
      </c>
      <c r="R109" s="1">
        <f t="shared" si="39"/>
        <v>4178.3543633203035</v>
      </c>
      <c r="S109" s="1">
        <f t="shared" si="59"/>
        <v>12701.454433174338</v>
      </c>
      <c r="T109" s="1">
        <f t="shared" si="40"/>
        <v>2841.3543633203035</v>
      </c>
      <c r="U109" s="1">
        <f t="shared" si="41"/>
        <v>2.1251715507257321</v>
      </c>
      <c r="V109" s="14">
        <v>6309.6224400000001</v>
      </c>
      <c r="W109" s="15">
        <v>28700.196499999998</v>
      </c>
      <c r="X109" s="1">
        <f t="shared" si="42"/>
        <v>4972.6224400000001</v>
      </c>
      <c r="Y109" s="1">
        <f t="shared" si="43"/>
        <v>3.7192389229618548</v>
      </c>
      <c r="Z109" s="14">
        <v>6309.6224400000001</v>
      </c>
      <c r="AA109" s="15">
        <v>28700.196499999998</v>
      </c>
      <c r="AB109" s="1">
        <f t="shared" si="44"/>
        <v>4972.6224400000001</v>
      </c>
      <c r="AC109" s="1">
        <f t="shared" si="45"/>
        <v>3.7192389229618548</v>
      </c>
      <c r="AD109" s="1">
        <f t="shared" si="46"/>
        <v>2051.5501721736441</v>
      </c>
      <c r="AE109" s="1">
        <f t="shared" si="60"/>
        <v>3121.5528030848363</v>
      </c>
      <c r="AF109" s="1">
        <f t="shared" si="47"/>
        <v>714.55017217364411</v>
      </c>
      <c r="AG109" s="1">
        <f t="shared" si="48"/>
        <v>0.53444291112464037</v>
      </c>
      <c r="AH109" s="1">
        <f t="shared" si="49"/>
        <v>1748.0808862831282</v>
      </c>
      <c r="AI109" s="1">
        <f t="shared" si="61"/>
        <v>2275.1661892242973</v>
      </c>
      <c r="AJ109" s="1">
        <f t="shared" si="50"/>
        <v>411.08088628312817</v>
      </c>
      <c r="AK109" s="1">
        <f t="shared" si="51"/>
        <v>0.30746513558947508</v>
      </c>
      <c r="AL109" s="1">
        <f t="shared" si="52"/>
        <v>1520.7688498607272</v>
      </c>
      <c r="AM109" s="1">
        <f t="shared" si="62"/>
        <v>1726.425473099001</v>
      </c>
      <c r="AN109" s="1">
        <f t="shared" si="53"/>
        <v>183.76884986072719</v>
      </c>
      <c r="AO109" s="1">
        <f t="shared" si="54"/>
        <v>0.13744865359815048</v>
      </c>
      <c r="AP109" s="1">
        <f t="shared" si="55"/>
        <v>1344.2524276385277</v>
      </c>
      <c r="AQ109" s="1">
        <f t="shared" si="63"/>
        <v>1350.9119620460187</v>
      </c>
      <c r="AR109" s="1">
        <f t="shared" si="56"/>
        <v>7.2524276385277062</v>
      </c>
      <c r="AS109" s="1">
        <f t="shared" si="57"/>
        <v>5.4244036189436849E-3</v>
      </c>
    </row>
    <row r="110" spans="1:45">
      <c r="A110" s="1" t="s">
        <v>110</v>
      </c>
      <c r="B110" s="1">
        <v>1461</v>
      </c>
      <c r="C110" s="1">
        <v>109</v>
      </c>
      <c r="D110" s="2"/>
      <c r="E110" s="2"/>
      <c r="H110" s="1" t="s">
        <v>104</v>
      </c>
      <c r="I110" s="1">
        <v>1258</v>
      </c>
      <c r="J110" s="1">
        <f t="shared" si="32"/>
        <v>12483.658505451243</v>
      </c>
      <c r="K110" s="1">
        <f t="shared" si="33"/>
        <v>111324.91326825001</v>
      </c>
      <c r="L110" s="1">
        <f t="shared" si="34"/>
        <v>11225.658505451243</v>
      </c>
      <c r="M110" s="1">
        <f t="shared" si="35"/>
        <v>8.9234169359707813</v>
      </c>
      <c r="N110" s="1">
        <f t="shared" si="36"/>
        <v>6179.8979535756243</v>
      </c>
      <c r="O110" s="1">
        <f t="shared" si="58"/>
        <v>28522.065397799743</v>
      </c>
      <c r="P110" s="1">
        <f t="shared" si="37"/>
        <v>4921.8979535756243</v>
      </c>
      <c r="Q110" s="1">
        <f t="shared" si="38"/>
        <v>3.9124785004575711</v>
      </c>
      <c r="R110" s="1">
        <f t="shared" si="39"/>
        <v>4057.048054324212</v>
      </c>
      <c r="S110" s="1">
        <f t="shared" si="59"/>
        <v>12542.361352113827</v>
      </c>
      <c r="T110" s="1">
        <f t="shared" si="40"/>
        <v>2799.048054324212</v>
      </c>
      <c r="U110" s="1">
        <f t="shared" si="41"/>
        <v>2.224998453357879</v>
      </c>
      <c r="V110" s="14">
        <v>6179.8979499999996</v>
      </c>
      <c r="W110" s="15">
        <v>28522.065399999999</v>
      </c>
      <c r="X110" s="1">
        <f t="shared" si="42"/>
        <v>4921.8979499999996</v>
      </c>
      <c r="Y110" s="1">
        <f t="shared" si="43"/>
        <v>3.912478497615262</v>
      </c>
      <c r="Z110" s="14">
        <v>6179.8979499999996</v>
      </c>
      <c r="AA110" s="15">
        <v>28522.065399999999</v>
      </c>
      <c r="AB110" s="1">
        <f t="shared" si="44"/>
        <v>4921.8979499999996</v>
      </c>
      <c r="AC110" s="1">
        <f t="shared" si="45"/>
        <v>3.912478497615262</v>
      </c>
      <c r="AD110" s="1">
        <f t="shared" si="46"/>
        <v>1952.8200688694578</v>
      </c>
      <c r="AE110" s="1">
        <f t="shared" si="60"/>
        <v>3006.1591832164468</v>
      </c>
      <c r="AF110" s="1">
        <f t="shared" si="47"/>
        <v>694.82006886945783</v>
      </c>
      <c r="AG110" s="1">
        <f t="shared" si="48"/>
        <v>0.55232119941928282</v>
      </c>
      <c r="AH110" s="1">
        <f t="shared" si="49"/>
        <v>1656.6242658849385</v>
      </c>
      <c r="AI110" s="1">
        <f t="shared" si="61"/>
        <v>2173.5116960637338</v>
      </c>
      <c r="AJ110" s="1">
        <f t="shared" si="50"/>
        <v>398.6242658849385</v>
      </c>
      <c r="AK110" s="1">
        <f t="shared" si="51"/>
        <v>0.31687143552061886</v>
      </c>
      <c r="AL110" s="1">
        <f t="shared" si="52"/>
        <v>1436.3537699721455</v>
      </c>
      <c r="AM110" s="1">
        <f t="shared" si="62"/>
        <v>1638.0034875947313</v>
      </c>
      <c r="AN110" s="1">
        <f t="shared" si="53"/>
        <v>178.35376997214553</v>
      </c>
      <c r="AO110" s="1">
        <f t="shared" si="54"/>
        <v>0.141775651806157</v>
      </c>
      <c r="AP110" s="1">
        <f t="shared" si="55"/>
        <v>1266.6252427638528</v>
      </c>
      <c r="AQ110" s="1">
        <f t="shared" si="63"/>
        <v>1275.0539146920694</v>
      </c>
      <c r="AR110" s="1">
        <f t="shared" si="56"/>
        <v>8.6252427638528388</v>
      </c>
      <c r="AS110" s="1">
        <f t="shared" si="57"/>
        <v>6.8563138027447051E-3</v>
      </c>
    </row>
    <row r="111" spans="1:45">
      <c r="A111" s="1" t="s">
        <v>111</v>
      </c>
      <c r="B111" s="1">
        <v>1425</v>
      </c>
      <c r="C111" s="1">
        <v>110</v>
      </c>
      <c r="D111" s="2"/>
      <c r="E111" s="2"/>
      <c r="H111" s="1" t="s">
        <v>105</v>
      </c>
      <c r="I111" s="1">
        <v>1214</v>
      </c>
      <c r="J111" s="1">
        <f t="shared" si="32"/>
        <v>12327.89265490612</v>
      </c>
      <c r="K111" s="1">
        <f t="shared" si="33"/>
        <v>111287.52533084052</v>
      </c>
      <c r="L111" s="1">
        <f t="shared" si="34"/>
        <v>11113.89265490612</v>
      </c>
      <c r="M111" s="1">
        <f t="shared" si="35"/>
        <v>9.1547715444037223</v>
      </c>
      <c r="N111" s="1">
        <f t="shared" si="36"/>
        <v>6036.5183628605</v>
      </c>
      <c r="O111" s="1">
        <f t="shared" si="58"/>
        <v>28250.518844814243</v>
      </c>
      <c r="P111" s="1">
        <f t="shared" si="37"/>
        <v>4822.5183628605</v>
      </c>
      <c r="Q111" s="1">
        <f t="shared" si="38"/>
        <v>3.9724203977434103</v>
      </c>
      <c r="R111" s="1">
        <f t="shared" si="39"/>
        <v>3932.5336380269482</v>
      </c>
      <c r="S111" s="1">
        <f t="shared" si="59"/>
        <v>12318.933220703932</v>
      </c>
      <c r="T111" s="1">
        <f t="shared" si="40"/>
        <v>2718.5336380269482</v>
      </c>
      <c r="U111" s="1">
        <f t="shared" si="41"/>
        <v>2.2393193064472392</v>
      </c>
      <c r="V111" s="14">
        <v>6036.51836</v>
      </c>
      <c r="W111" s="15">
        <v>28250.518800000002</v>
      </c>
      <c r="X111" s="1">
        <f t="shared" si="42"/>
        <v>4822.51836</v>
      </c>
      <c r="Y111" s="1">
        <f t="shared" si="43"/>
        <v>3.9724203953871497</v>
      </c>
      <c r="Z111" s="14">
        <v>6036.51836</v>
      </c>
      <c r="AA111" s="15">
        <v>28250.518800000002</v>
      </c>
      <c r="AB111" s="1">
        <f t="shared" si="44"/>
        <v>4822.51836</v>
      </c>
      <c r="AC111" s="1">
        <f t="shared" si="45"/>
        <v>3.9724203953871497</v>
      </c>
      <c r="AD111" s="1">
        <f t="shared" si="46"/>
        <v>1873.7280275477833</v>
      </c>
      <c r="AE111" s="1">
        <f t="shared" si="60"/>
        <v>2888.818898079584</v>
      </c>
      <c r="AF111" s="1">
        <f t="shared" si="47"/>
        <v>659.72802754778331</v>
      </c>
      <c r="AG111" s="1">
        <f t="shared" si="48"/>
        <v>0.54343330111020038</v>
      </c>
      <c r="AH111" s="1">
        <f t="shared" si="49"/>
        <v>1589.5872797654815</v>
      </c>
      <c r="AI111" s="1">
        <f t="shared" si="61"/>
        <v>2082.6820606080537</v>
      </c>
      <c r="AJ111" s="1">
        <f t="shared" si="50"/>
        <v>375.58727976548153</v>
      </c>
      <c r="AK111" s="1">
        <f t="shared" si="51"/>
        <v>0.30937996685789254</v>
      </c>
      <c r="AL111" s="1">
        <f t="shared" si="52"/>
        <v>1379.8707539944294</v>
      </c>
      <c r="AM111" s="1">
        <f t="shared" si="62"/>
        <v>1569.4843761139327</v>
      </c>
      <c r="AN111" s="1">
        <f t="shared" si="53"/>
        <v>165.87075399442938</v>
      </c>
      <c r="AO111" s="1">
        <f t="shared" si="54"/>
        <v>0.13663159307613623</v>
      </c>
      <c r="AP111" s="1">
        <f t="shared" si="55"/>
        <v>1219.2625242763854</v>
      </c>
      <c r="AQ111" s="1">
        <f t="shared" si="63"/>
        <v>1224.8416633179538</v>
      </c>
      <c r="AR111" s="1">
        <f t="shared" si="56"/>
        <v>5.2625242763854203</v>
      </c>
      <c r="AS111" s="1">
        <f t="shared" si="57"/>
        <v>4.3348634896090777E-3</v>
      </c>
    </row>
    <row r="112" spans="1:45">
      <c r="A112" s="1" t="s">
        <v>112</v>
      </c>
      <c r="B112" s="1">
        <v>1419</v>
      </c>
      <c r="C112" s="1">
        <v>111</v>
      </c>
      <c r="D112" s="2"/>
      <c r="E112" s="2"/>
      <c r="H112" s="1" t="s">
        <v>106</v>
      </c>
      <c r="I112" s="1">
        <v>1326</v>
      </c>
      <c r="J112" s="1">
        <f t="shared" si="32"/>
        <v>12288.503389415508</v>
      </c>
      <c r="K112" s="1">
        <f t="shared" si="33"/>
        <v>111218.42584823043</v>
      </c>
      <c r="L112" s="1">
        <f t="shared" si="34"/>
        <v>10962.503389415508</v>
      </c>
      <c r="M112" s="1">
        <f t="shared" si="35"/>
        <v>8.267347955818634</v>
      </c>
      <c r="N112" s="1">
        <f t="shared" si="36"/>
        <v>6022.6146902884011</v>
      </c>
      <c r="O112" s="1">
        <f t="shared" si="58"/>
        <v>28020.768297110957</v>
      </c>
      <c r="P112" s="1">
        <f t="shared" si="37"/>
        <v>4696.6146902884011</v>
      </c>
      <c r="Q112" s="1">
        <f t="shared" si="38"/>
        <v>3.5419416970500763</v>
      </c>
      <c r="R112" s="1">
        <f t="shared" si="39"/>
        <v>3946.1735466188638</v>
      </c>
      <c r="S112" s="1">
        <f t="shared" si="59"/>
        <v>12174.809446449728</v>
      </c>
      <c r="T112" s="1">
        <f t="shared" si="40"/>
        <v>2620.1735466188638</v>
      </c>
      <c r="U112" s="1">
        <f t="shared" si="41"/>
        <v>1.9759981497879817</v>
      </c>
      <c r="V112" s="14">
        <v>6022.6146900000003</v>
      </c>
      <c r="W112" s="15">
        <v>28020.7683</v>
      </c>
      <c r="X112" s="1">
        <f t="shared" si="42"/>
        <v>4696.6146900000003</v>
      </c>
      <c r="Y112" s="1">
        <f t="shared" si="43"/>
        <v>3.5419416968325796</v>
      </c>
      <c r="Z112" s="14">
        <v>6022.6146900000003</v>
      </c>
      <c r="AA112" s="15">
        <v>28020.7683</v>
      </c>
      <c r="AB112" s="1">
        <f t="shared" si="44"/>
        <v>4696.6146900000003</v>
      </c>
      <c r="AC112" s="1">
        <f t="shared" si="45"/>
        <v>3.5419416968325796</v>
      </c>
      <c r="AD112" s="1">
        <f t="shared" si="46"/>
        <v>1942.8912110191136</v>
      </c>
      <c r="AE112" s="1">
        <f t="shared" si="60"/>
        <v>2904.1296491490357</v>
      </c>
      <c r="AF112" s="1">
        <f t="shared" si="47"/>
        <v>616.8912110191136</v>
      </c>
      <c r="AG112" s="1">
        <f t="shared" si="48"/>
        <v>0.4652271576313074</v>
      </c>
      <c r="AH112" s="1">
        <f t="shared" si="49"/>
        <v>1670.2761839296445</v>
      </c>
      <c r="AI112" s="1">
        <f t="shared" si="61"/>
        <v>2128.0531837190965</v>
      </c>
      <c r="AJ112" s="1">
        <f t="shared" si="50"/>
        <v>344.2761839296445</v>
      </c>
      <c r="AK112" s="1">
        <f t="shared" si="51"/>
        <v>0.25963513116866099</v>
      </c>
      <c r="AL112" s="1">
        <f t="shared" si="52"/>
        <v>1469.3741507988859</v>
      </c>
      <c r="AM112" s="1">
        <f t="shared" si="62"/>
        <v>1636.3336109417839</v>
      </c>
      <c r="AN112" s="1">
        <f t="shared" si="53"/>
        <v>143.37415079888592</v>
      </c>
      <c r="AO112" s="1">
        <f t="shared" si="54"/>
        <v>0.10812530226160326</v>
      </c>
      <c r="AP112" s="1">
        <f t="shared" si="55"/>
        <v>1315.3262524276386</v>
      </c>
      <c r="AQ112" s="1">
        <f t="shared" si="63"/>
        <v>1306.2777935166703</v>
      </c>
      <c r="AR112" s="1">
        <f t="shared" si="56"/>
        <v>10.673747572361435</v>
      </c>
      <c r="AS112" s="1">
        <f t="shared" si="57"/>
        <v>8.0495833879045513E-3</v>
      </c>
    </row>
    <row r="113" spans="1:45">
      <c r="A113" s="1" t="s">
        <v>113</v>
      </c>
      <c r="B113" s="1">
        <v>1432</v>
      </c>
      <c r="C113" s="1">
        <v>112</v>
      </c>
      <c r="D113" s="2"/>
      <c r="E113" s="2"/>
      <c r="H113" s="1" t="s">
        <v>107</v>
      </c>
      <c r="I113" s="1">
        <v>1417</v>
      </c>
      <c r="J113" s="1">
        <f t="shared" si="32"/>
        <v>12334.953050473956</v>
      </c>
      <c r="K113" s="1">
        <f t="shared" si="33"/>
        <v>111198.04100883394</v>
      </c>
      <c r="L113" s="1">
        <f t="shared" si="34"/>
        <v>10917.953050473956</v>
      </c>
      <c r="M113" s="1">
        <f t="shared" si="35"/>
        <v>7.7049774526986283</v>
      </c>
      <c r="N113" s="1">
        <f t="shared" si="36"/>
        <v>6093.3917522307211</v>
      </c>
      <c r="O113" s="1">
        <f t="shared" si="58"/>
        <v>27900.667214696416</v>
      </c>
      <c r="P113" s="1">
        <f t="shared" si="37"/>
        <v>4676.3917522307211</v>
      </c>
      <c r="Q113" s="1">
        <f t="shared" si="38"/>
        <v>3.3002058943053783</v>
      </c>
      <c r="R113" s="1">
        <f t="shared" si="39"/>
        <v>4037.6214826332043</v>
      </c>
      <c r="S113" s="1">
        <f t="shared" si="59"/>
        <v>12156.225946884693</v>
      </c>
      <c r="T113" s="1">
        <f t="shared" si="40"/>
        <v>2620.6214826332043</v>
      </c>
      <c r="U113" s="1">
        <f t="shared" si="41"/>
        <v>1.8494153017877235</v>
      </c>
      <c r="V113" s="14">
        <v>6093.3917499999998</v>
      </c>
      <c r="W113" s="15">
        <v>27900.6672</v>
      </c>
      <c r="X113" s="1">
        <f t="shared" si="42"/>
        <v>4676.3917499999998</v>
      </c>
      <c r="Y113" s="1">
        <f t="shared" si="43"/>
        <v>3.300205892731122</v>
      </c>
      <c r="Z113" s="14">
        <v>6093.3917499999998</v>
      </c>
      <c r="AA113" s="15">
        <v>27900.6672</v>
      </c>
      <c r="AB113" s="1">
        <f t="shared" si="44"/>
        <v>4676.3917499999998</v>
      </c>
      <c r="AC113" s="1">
        <f t="shared" si="45"/>
        <v>3.300205892731122</v>
      </c>
      <c r="AD113" s="1">
        <f t="shared" si="46"/>
        <v>2052.4564844076453</v>
      </c>
      <c r="AE113" s="1">
        <f t="shared" si="60"/>
        <v>3008.8626956264952</v>
      </c>
      <c r="AF113" s="1">
        <f t="shared" si="47"/>
        <v>635.45648440764535</v>
      </c>
      <c r="AG113" s="1">
        <f t="shared" si="48"/>
        <v>0.44845200028768195</v>
      </c>
      <c r="AH113" s="1">
        <f t="shared" si="49"/>
        <v>1776.3828551788934</v>
      </c>
      <c r="AI113" s="1">
        <f t="shared" si="61"/>
        <v>2237.1605247767329</v>
      </c>
      <c r="AJ113" s="1">
        <f t="shared" si="50"/>
        <v>359.38285517889335</v>
      </c>
      <c r="AK113" s="1">
        <f t="shared" si="51"/>
        <v>0.25362233957578922</v>
      </c>
      <c r="AL113" s="1">
        <f t="shared" si="52"/>
        <v>1569.1748301597772</v>
      </c>
      <c r="AM113" s="1">
        <f t="shared" si="62"/>
        <v>1739.5240693321564</v>
      </c>
      <c r="AN113" s="1">
        <f t="shared" si="53"/>
        <v>152.17483015977723</v>
      </c>
      <c r="AO113" s="1">
        <f t="shared" si="54"/>
        <v>0.10739225840492395</v>
      </c>
      <c r="AP113" s="1">
        <f t="shared" si="55"/>
        <v>1406.8326252427637</v>
      </c>
      <c r="AQ113" s="1">
        <f t="shared" si="63"/>
        <v>1396.7771420701542</v>
      </c>
      <c r="AR113" s="1">
        <f t="shared" si="56"/>
        <v>10.167374757236303</v>
      </c>
      <c r="AS113" s="1">
        <f t="shared" si="57"/>
        <v>7.1752821151985198E-3</v>
      </c>
    </row>
    <row r="114" spans="1:45">
      <c r="A114" s="1" t="s">
        <v>114</v>
      </c>
      <c r="B114" s="1">
        <v>1394</v>
      </c>
      <c r="C114" s="1">
        <v>113</v>
      </c>
      <c r="D114" s="2"/>
      <c r="E114" s="2"/>
      <c r="H114" s="1" t="s">
        <v>108</v>
      </c>
      <c r="I114" s="1">
        <v>1417</v>
      </c>
      <c r="J114" s="1">
        <f t="shared" si="32"/>
        <v>12376.757745426559</v>
      </c>
      <c r="K114" s="1">
        <f t="shared" si="33"/>
        <v>111217.31887883446</v>
      </c>
      <c r="L114" s="1">
        <f t="shared" si="34"/>
        <v>10959.757745426559</v>
      </c>
      <c r="M114" s="1">
        <f t="shared" si="35"/>
        <v>7.7344797074287648</v>
      </c>
      <c r="N114" s="1">
        <f t="shared" si="36"/>
        <v>6150.0134017845776</v>
      </c>
      <c r="O114" s="1">
        <f t="shared" si="58"/>
        <v>27855.545833363256</v>
      </c>
      <c r="P114" s="1">
        <f t="shared" si="37"/>
        <v>4733.0134017845776</v>
      </c>
      <c r="Q114" s="1">
        <f t="shared" si="38"/>
        <v>3.340164715444303</v>
      </c>
      <c r="R114" s="1">
        <f t="shared" si="39"/>
        <v>4101.6350378432426</v>
      </c>
      <c r="S114" s="1">
        <f t="shared" si="59"/>
        <v>12200.829696878202</v>
      </c>
      <c r="T114" s="1">
        <f t="shared" si="40"/>
        <v>2684.6350378432426</v>
      </c>
      <c r="U114" s="1">
        <f t="shared" si="41"/>
        <v>1.8945907112514062</v>
      </c>
      <c r="V114" s="14">
        <v>6150.0133999999998</v>
      </c>
      <c r="W114" s="15">
        <v>27855.5458</v>
      </c>
      <c r="X114" s="1">
        <f t="shared" si="42"/>
        <v>4733.0133999999998</v>
      </c>
      <c r="Y114" s="1">
        <f t="shared" si="43"/>
        <v>3.3401647141848976</v>
      </c>
      <c r="Z114" s="14">
        <v>6150.0133999999998</v>
      </c>
      <c r="AA114" s="15">
        <v>27855.5458</v>
      </c>
      <c r="AB114" s="1">
        <f t="shared" si="44"/>
        <v>4733.0133999999998</v>
      </c>
      <c r="AC114" s="1">
        <f t="shared" si="45"/>
        <v>3.3401647141848976</v>
      </c>
      <c r="AD114" s="1">
        <f t="shared" si="46"/>
        <v>2096.2825937630582</v>
      </c>
      <c r="AE114" s="1">
        <f t="shared" si="60"/>
        <v>3090.1994126373506</v>
      </c>
      <c r="AF114" s="1">
        <f t="shared" si="47"/>
        <v>679.28259376305823</v>
      </c>
      <c r="AG114" s="1">
        <f t="shared" si="48"/>
        <v>0.47938080011507284</v>
      </c>
      <c r="AH114" s="1">
        <f t="shared" si="49"/>
        <v>1808.2148565536679</v>
      </c>
      <c r="AI114" s="1">
        <f t="shared" si="61"/>
        <v>2298.5415283313209</v>
      </c>
      <c r="AJ114" s="1">
        <f t="shared" si="50"/>
        <v>391.21485655366791</v>
      </c>
      <c r="AK114" s="1">
        <f t="shared" si="51"/>
        <v>0.27608670187273671</v>
      </c>
      <c r="AL114" s="1">
        <f t="shared" si="52"/>
        <v>1589.1349660319554</v>
      </c>
      <c r="AM114" s="1">
        <f t="shared" si="62"/>
        <v>1778.1262832951913</v>
      </c>
      <c r="AN114" s="1">
        <f t="shared" si="53"/>
        <v>172.1349660319554</v>
      </c>
      <c r="AO114" s="1">
        <f t="shared" si="54"/>
        <v>0.12147845168098476</v>
      </c>
      <c r="AP114" s="1">
        <f t="shared" si="55"/>
        <v>1415.9832625242764</v>
      </c>
      <c r="AQ114" s="1">
        <f t="shared" si="63"/>
        <v>1414.0626504788643</v>
      </c>
      <c r="AR114" s="1">
        <f t="shared" si="56"/>
        <v>1.0167374757236303</v>
      </c>
      <c r="AS114" s="1">
        <f t="shared" si="57"/>
        <v>7.1752821151985203E-4</v>
      </c>
    </row>
    <row r="115" spans="1:45">
      <c r="A115" s="1" t="s">
        <v>115</v>
      </c>
      <c r="B115" s="1">
        <v>1327</v>
      </c>
      <c r="C115" s="1">
        <v>114</v>
      </c>
      <c r="D115" s="2"/>
      <c r="E115" s="2"/>
      <c r="H115" s="1" t="s">
        <v>109</v>
      </c>
      <c r="I115" s="1">
        <v>1329</v>
      </c>
      <c r="J115" s="1">
        <f t="shared" si="32"/>
        <v>12335.181970883905</v>
      </c>
      <c r="K115" s="1">
        <f t="shared" si="33"/>
        <v>111197.25076474652</v>
      </c>
      <c r="L115" s="1">
        <f t="shared" si="34"/>
        <v>11006.181970883905</v>
      </c>
      <c r="M115" s="1">
        <f t="shared" si="35"/>
        <v>8.2815515206048946</v>
      </c>
      <c r="N115" s="1">
        <f t="shared" si="36"/>
        <v>6116.1107214276626</v>
      </c>
      <c r="O115" s="1">
        <f t="shared" si="58"/>
        <v>27788.936315975501</v>
      </c>
      <c r="P115" s="1">
        <f t="shared" si="37"/>
        <v>4787.1107214276626</v>
      </c>
      <c r="Q115" s="1">
        <f t="shared" si="38"/>
        <v>3.6020396699982413</v>
      </c>
      <c r="R115" s="1">
        <f t="shared" si="39"/>
        <v>4067.2445264902699</v>
      </c>
      <c r="S115" s="1">
        <f t="shared" si="59"/>
        <v>12201.100861655985</v>
      </c>
      <c r="T115" s="1">
        <f t="shared" si="40"/>
        <v>2738.2445264902699</v>
      </c>
      <c r="U115" s="1">
        <f t="shared" si="41"/>
        <v>2.0603796286608502</v>
      </c>
      <c r="V115" s="14">
        <v>6116.1107199999997</v>
      </c>
      <c r="W115" s="15">
        <v>27788.936300000001</v>
      </c>
      <c r="X115" s="1">
        <f t="shared" si="42"/>
        <v>4787.1107199999997</v>
      </c>
      <c r="Y115" s="1">
        <f t="shared" si="43"/>
        <v>3.6020396689240028</v>
      </c>
      <c r="Z115" s="14">
        <v>6116.1107199999997</v>
      </c>
      <c r="AA115" s="15">
        <v>27788.936300000001</v>
      </c>
      <c r="AB115" s="1">
        <f t="shared" si="44"/>
        <v>4787.1107199999997</v>
      </c>
      <c r="AC115" s="1">
        <f t="shared" si="45"/>
        <v>3.6020396689240028</v>
      </c>
      <c r="AD115" s="1">
        <f t="shared" si="46"/>
        <v>2034.6130375052235</v>
      </c>
      <c r="AE115" s="1">
        <f t="shared" si="60"/>
        <v>3067.2314988096414</v>
      </c>
      <c r="AF115" s="1">
        <f t="shared" si="47"/>
        <v>705.61303750522347</v>
      </c>
      <c r="AG115" s="1">
        <f t="shared" si="48"/>
        <v>0.530935317912132</v>
      </c>
      <c r="AH115" s="1">
        <f t="shared" si="49"/>
        <v>1738.5644569661004</v>
      </c>
      <c r="AI115" s="1">
        <f t="shared" si="61"/>
        <v>2254.2704697688864</v>
      </c>
      <c r="AJ115" s="1">
        <f t="shared" si="50"/>
        <v>409.56445696610035</v>
      </c>
      <c r="AK115" s="1">
        <f t="shared" si="51"/>
        <v>0.30817491118592955</v>
      </c>
      <c r="AL115" s="1">
        <f t="shared" si="52"/>
        <v>1513.9269932063912</v>
      </c>
      <c r="AM115" s="1">
        <f t="shared" si="62"/>
        <v>1718.1595505447904</v>
      </c>
      <c r="AN115" s="1">
        <f t="shared" si="53"/>
        <v>184.92699320639122</v>
      </c>
      <c r="AO115" s="1">
        <f t="shared" si="54"/>
        <v>0.13914747419593018</v>
      </c>
      <c r="AP115" s="1">
        <f t="shared" si="55"/>
        <v>1337.6983262524277</v>
      </c>
      <c r="AQ115" s="1">
        <f t="shared" si="63"/>
        <v>1345.3347586750713</v>
      </c>
      <c r="AR115" s="1">
        <f t="shared" si="56"/>
        <v>8.6983262524277052</v>
      </c>
      <c r="AS115" s="1">
        <f t="shared" si="57"/>
        <v>6.545015991292479E-3</v>
      </c>
    </row>
    <row r="116" spans="1:45">
      <c r="H116" s="1" t="s">
        <v>110</v>
      </c>
      <c r="I116" s="1">
        <v>1461</v>
      </c>
      <c r="J116" s="1">
        <f t="shared" si="32"/>
        <v>12416.563773795515</v>
      </c>
      <c r="K116" s="1">
        <f t="shared" si="33"/>
        <v>111252.43308468783</v>
      </c>
      <c r="L116" s="1">
        <f t="shared" si="34"/>
        <v>10955.563773795515</v>
      </c>
      <c r="M116" s="1">
        <f t="shared" si="35"/>
        <v>7.4986747253904964</v>
      </c>
      <c r="N116" s="1">
        <f t="shared" si="36"/>
        <v>6207.7885771421297</v>
      </c>
      <c r="O116" s="1">
        <f t="shared" si="58"/>
        <v>27818.15877220832</v>
      </c>
      <c r="P116" s="1">
        <f t="shared" si="37"/>
        <v>4746.7885771421297</v>
      </c>
      <c r="Q116" s="1">
        <f t="shared" si="38"/>
        <v>3.2489997105695618</v>
      </c>
      <c r="R116" s="1">
        <f t="shared" si="39"/>
        <v>4161.9711685431885</v>
      </c>
      <c r="S116" s="1">
        <f t="shared" si="59"/>
        <v>12286.54465484806</v>
      </c>
      <c r="T116" s="1">
        <f t="shared" si="40"/>
        <v>2700.9711685431885</v>
      </c>
      <c r="U116" s="1">
        <f t="shared" si="41"/>
        <v>1.84871400995427</v>
      </c>
      <c r="V116" s="14">
        <v>6207.7885800000004</v>
      </c>
      <c r="W116" s="15">
        <v>27818.158800000001</v>
      </c>
      <c r="X116" s="1">
        <f t="shared" si="42"/>
        <v>4746.7885800000004</v>
      </c>
      <c r="Y116" s="1">
        <f t="shared" si="43"/>
        <v>3.2489997125256678</v>
      </c>
      <c r="Z116" s="14">
        <v>6207.7885800000004</v>
      </c>
      <c r="AA116" s="15">
        <v>27818.158800000001</v>
      </c>
      <c r="AB116" s="1">
        <f t="shared" si="44"/>
        <v>4746.7885800000004</v>
      </c>
      <c r="AC116" s="1">
        <f t="shared" si="45"/>
        <v>3.2489997125256678</v>
      </c>
      <c r="AD116" s="1">
        <f t="shared" si="46"/>
        <v>2128.7452150020895</v>
      </c>
      <c r="AE116" s="1">
        <f t="shared" si="60"/>
        <v>3142.7632930257373</v>
      </c>
      <c r="AF116" s="1">
        <f t="shared" si="47"/>
        <v>667.74521500208948</v>
      </c>
      <c r="AG116" s="1">
        <f t="shared" si="48"/>
        <v>0.45704669062429121</v>
      </c>
      <c r="AH116" s="1">
        <f t="shared" si="49"/>
        <v>1836.4693370898303</v>
      </c>
      <c r="AI116" s="1">
        <f t="shared" si="61"/>
        <v>2329.1035443115134</v>
      </c>
      <c r="AJ116" s="1">
        <f t="shared" si="50"/>
        <v>375.46933708983033</v>
      </c>
      <c r="AK116" s="1">
        <f t="shared" si="51"/>
        <v>0.25699475502384006</v>
      </c>
      <c r="AL116" s="1">
        <f t="shared" si="52"/>
        <v>1617.6853986412784</v>
      </c>
      <c r="AM116" s="1">
        <f t="shared" si="62"/>
        <v>1799.5487688861085</v>
      </c>
      <c r="AN116" s="1">
        <f t="shared" si="53"/>
        <v>156.68539864127843</v>
      </c>
      <c r="AO116" s="1">
        <f t="shared" si="54"/>
        <v>0.10724531050053281</v>
      </c>
      <c r="AP116" s="1">
        <f t="shared" si="55"/>
        <v>1448.6698326252429</v>
      </c>
      <c r="AQ116" s="1">
        <f t="shared" si="63"/>
        <v>1438.3363252302258</v>
      </c>
      <c r="AR116" s="1">
        <f t="shared" si="56"/>
        <v>12.330167374757139</v>
      </c>
      <c r="AS116" s="1">
        <f t="shared" si="57"/>
        <v>8.4395396131123467E-3</v>
      </c>
    </row>
    <row r="117" spans="1:45">
      <c r="H117" s="1" t="s">
        <v>111</v>
      </c>
      <c r="I117" s="1">
        <v>1425</v>
      </c>
      <c r="J117" s="1">
        <f t="shared" si="32"/>
        <v>12457.407396415963</v>
      </c>
      <c r="K117" s="1">
        <f t="shared" si="33"/>
        <v>111338.85643299342</v>
      </c>
      <c r="L117" s="1">
        <f t="shared" si="34"/>
        <v>11032.407396415963</v>
      </c>
      <c r="M117" s="1">
        <f t="shared" si="35"/>
        <v>7.7420402781866411</v>
      </c>
      <c r="N117" s="1">
        <f t="shared" si="36"/>
        <v>6248.7308617137041</v>
      </c>
      <c r="O117" s="1">
        <f t="shared" si="58"/>
        <v>27878.384793308993</v>
      </c>
      <c r="P117" s="1">
        <f t="shared" si="37"/>
        <v>4823.7308617137041</v>
      </c>
      <c r="Q117" s="1">
        <f t="shared" si="38"/>
        <v>3.3850742889218974</v>
      </c>
      <c r="R117" s="1">
        <f t="shared" si="39"/>
        <v>4195.8798179802316</v>
      </c>
      <c r="S117" s="1">
        <f t="shared" si="59"/>
        <v>12376.873094575849</v>
      </c>
      <c r="T117" s="1">
        <f t="shared" si="40"/>
        <v>2770.8798179802316</v>
      </c>
      <c r="U117" s="1">
        <f t="shared" si="41"/>
        <v>1.9444770652492853</v>
      </c>
      <c r="V117" s="14">
        <v>6248.7308599999997</v>
      </c>
      <c r="W117" s="15">
        <v>27878.3848</v>
      </c>
      <c r="X117" s="1">
        <f t="shared" si="42"/>
        <v>4823.7308599999997</v>
      </c>
      <c r="Y117" s="1">
        <f t="shared" si="43"/>
        <v>3.3850742877192981</v>
      </c>
      <c r="Z117" s="14">
        <v>6248.7308599999997</v>
      </c>
      <c r="AA117" s="15">
        <v>27878.3848</v>
      </c>
      <c r="AB117" s="1">
        <f t="shared" si="44"/>
        <v>4823.7308599999997</v>
      </c>
      <c r="AC117" s="1">
        <f t="shared" si="45"/>
        <v>3.3850742877192981</v>
      </c>
      <c r="AD117" s="1">
        <f t="shared" si="46"/>
        <v>2133.9980860008359</v>
      </c>
      <c r="AE117" s="1">
        <f t="shared" si="60"/>
        <v>3177.7035946110473</v>
      </c>
      <c r="AF117" s="1">
        <f t="shared" si="47"/>
        <v>708.99808600083588</v>
      </c>
      <c r="AG117" s="1">
        <f t="shared" si="48"/>
        <v>0.49754251649181463</v>
      </c>
      <c r="AH117" s="1">
        <f t="shared" si="49"/>
        <v>1833.4408011269491</v>
      </c>
      <c r="AI117" s="1">
        <f t="shared" si="61"/>
        <v>2348.827784307708</v>
      </c>
      <c r="AJ117" s="1">
        <f t="shared" si="50"/>
        <v>408.44080112694905</v>
      </c>
      <c r="AK117" s="1">
        <f t="shared" si="51"/>
        <v>0.28662512359785897</v>
      </c>
      <c r="AL117" s="1">
        <f t="shared" si="52"/>
        <v>1606.0370797282558</v>
      </c>
      <c r="AM117" s="1">
        <f t="shared" si="62"/>
        <v>1805.343125532652</v>
      </c>
      <c r="AN117" s="1">
        <f t="shared" si="53"/>
        <v>181.03707972825578</v>
      </c>
      <c r="AO117" s="1">
        <f t="shared" si="54"/>
        <v>0.12704356472158301</v>
      </c>
      <c r="AP117" s="1">
        <f t="shared" si="55"/>
        <v>1427.3669832625242</v>
      </c>
      <c r="AQ117" s="1">
        <f t="shared" si="63"/>
        <v>1428.4639174592944</v>
      </c>
      <c r="AR117" s="1">
        <f t="shared" si="56"/>
        <v>2.3669832625241725</v>
      </c>
      <c r="AS117" s="1">
        <f t="shared" si="57"/>
        <v>1.6610408859818755E-3</v>
      </c>
    </row>
    <row r="118" spans="1:45">
      <c r="H118" s="1" t="s">
        <v>112</v>
      </c>
      <c r="I118" s="1">
        <v>1419</v>
      </c>
      <c r="J118" s="1">
        <f t="shared" si="32"/>
        <v>12488.766656774367</v>
      </c>
      <c r="K118" s="1">
        <f t="shared" si="33"/>
        <v>111444.86078079102</v>
      </c>
      <c r="L118" s="1">
        <f t="shared" si="34"/>
        <v>11069.766656774367</v>
      </c>
      <c r="M118" s="1">
        <f t="shared" si="35"/>
        <v>7.8011040569234442</v>
      </c>
      <c r="N118" s="1">
        <f t="shared" si="36"/>
        <v>6276.084689370964</v>
      </c>
      <c r="O118" s="1">
        <f t="shared" si="58"/>
        <v>27951.184055081067</v>
      </c>
      <c r="P118" s="1">
        <f t="shared" si="37"/>
        <v>4857.084689370964</v>
      </c>
      <c r="Q118" s="1">
        <f t="shared" si="38"/>
        <v>3.4228926634044847</v>
      </c>
      <c r="R118" s="1">
        <f t="shared" si="39"/>
        <v>4214.2158725861618</v>
      </c>
      <c r="S118" s="1">
        <f t="shared" si="59"/>
        <v>12456.605451530639</v>
      </c>
      <c r="T118" s="1">
        <f t="shared" si="40"/>
        <v>2795.2158725861618</v>
      </c>
      <c r="U118" s="1">
        <f t="shared" si="41"/>
        <v>1.9698490997788314</v>
      </c>
      <c r="V118" s="14">
        <v>6276.0846899999997</v>
      </c>
      <c r="W118" s="15">
        <v>27951.184099999999</v>
      </c>
      <c r="X118" s="1">
        <f t="shared" si="42"/>
        <v>4857.0846899999997</v>
      </c>
      <c r="Y118" s="1">
        <f t="shared" si="43"/>
        <v>3.4228926638477799</v>
      </c>
      <c r="Z118" s="14">
        <v>6276.0846899999997</v>
      </c>
      <c r="AA118" s="15">
        <v>27951.184099999999</v>
      </c>
      <c r="AB118" s="1">
        <f t="shared" si="44"/>
        <v>4857.0846899999997</v>
      </c>
      <c r="AC118" s="1">
        <f t="shared" si="45"/>
        <v>3.4228926638477799</v>
      </c>
      <c r="AD118" s="1">
        <f t="shared" si="46"/>
        <v>2130.6992344003347</v>
      </c>
      <c r="AE118" s="1">
        <f t="shared" si="60"/>
        <v>3188.7107488047204</v>
      </c>
      <c r="AF118" s="1">
        <f t="shared" si="47"/>
        <v>711.69923440033472</v>
      </c>
      <c r="AG118" s="1">
        <f t="shared" si="48"/>
        <v>0.50154984806225134</v>
      </c>
      <c r="AH118" s="1">
        <f t="shared" si="49"/>
        <v>1827.1322403380848</v>
      </c>
      <c r="AI118" s="1">
        <f t="shared" si="61"/>
        <v>2349.0673515965887</v>
      </c>
      <c r="AJ118" s="1">
        <f t="shared" si="50"/>
        <v>408.13224033808478</v>
      </c>
      <c r="AK118" s="1">
        <f t="shared" si="51"/>
        <v>0.2876196196885728</v>
      </c>
      <c r="AL118" s="1">
        <f t="shared" si="52"/>
        <v>1598.3074159456514</v>
      </c>
      <c r="AM118" s="1">
        <f t="shared" si="62"/>
        <v>1799.5452994576167</v>
      </c>
      <c r="AN118" s="1">
        <f t="shared" si="53"/>
        <v>179.30741594565143</v>
      </c>
      <c r="AO118" s="1">
        <f t="shared" si="54"/>
        <v>0.12636181532463103</v>
      </c>
      <c r="AP118" s="1">
        <f t="shared" si="55"/>
        <v>1419.8366983262526</v>
      </c>
      <c r="AQ118" s="1">
        <f t="shared" si="63"/>
        <v>1420.6994202395567</v>
      </c>
      <c r="AR118" s="1">
        <f t="shared" si="56"/>
        <v>0.83669832625264462</v>
      </c>
      <c r="AS118" s="1">
        <f t="shared" si="57"/>
        <v>5.8963941244020057E-4</v>
      </c>
    </row>
    <row r="119" spans="1:45">
      <c r="H119" s="1" t="s">
        <v>113</v>
      </c>
      <c r="I119" s="1">
        <v>1432</v>
      </c>
      <c r="J119" s="1">
        <f>$J$5*$I119+$K$5*$J118</f>
        <v>12528.68999109693</v>
      </c>
      <c r="K119" s="1">
        <f t="shared" si="33"/>
        <v>111576.19569469914</v>
      </c>
      <c r="L119" s="1">
        <f t="shared" si="34"/>
        <v>11096.68999109693</v>
      </c>
      <c r="M119" s="1">
        <f t="shared" si="35"/>
        <v>7.7490851893134982</v>
      </c>
      <c r="N119" s="1">
        <f t="shared" ref="N119:N121" si="64">$J$5*$I119+O$5*N118</f>
        <v>6309.6677514967714</v>
      </c>
      <c r="O119" s="1">
        <f t="shared" ref="O119:O121" si="65">$J$5*N119+O$5*O118</f>
        <v>28039.648220411946</v>
      </c>
      <c r="P119" s="1">
        <f t="shared" si="37"/>
        <v>4877.6677514967714</v>
      </c>
      <c r="Q119" s="1">
        <f t="shared" si="38"/>
        <v>3.4061925638943933</v>
      </c>
      <c r="R119" s="1">
        <f t="shared" ref="R119:R121" si="66">$J$5*$I119+S$5*R118</f>
        <v>4238.7511108103126</v>
      </c>
      <c r="S119" s="1">
        <f t="shared" ref="S119:S121" si="67">$J$5*R119+S$5*S118</f>
        <v>12534.499815800727</v>
      </c>
      <c r="T119" s="1">
        <f t="shared" si="40"/>
        <v>2806.7511108103126</v>
      </c>
      <c r="U119" s="1">
        <f t="shared" si="41"/>
        <v>1.960021725426196</v>
      </c>
      <c r="V119" s="14">
        <v>6276.0846899999997</v>
      </c>
      <c r="W119" s="15">
        <v>27951.184099999999</v>
      </c>
      <c r="X119" s="1">
        <f t="shared" si="42"/>
        <v>4844.0846899999997</v>
      </c>
      <c r="Y119" s="1">
        <f t="shared" si="43"/>
        <v>3.3827407053072625</v>
      </c>
      <c r="Z119" s="14">
        <v>6276.0846899999997</v>
      </c>
      <c r="AA119" s="15">
        <v>27951.184099999999</v>
      </c>
      <c r="AB119" s="1">
        <f t="shared" si="44"/>
        <v>4844.0846899999997</v>
      </c>
      <c r="AC119" s="1">
        <f t="shared" si="45"/>
        <v>3.3827407053072625</v>
      </c>
      <c r="AD119" s="1">
        <f t="shared" ref="AD119:AD121" si="68">$J$5*$I119+AE$5*AD118</f>
        <v>2141.079693760134</v>
      </c>
      <c r="AE119" s="1">
        <f t="shared" ref="AE119:AE121" si="69">$J$5*AD119+AE$5*AE118</f>
        <v>3202.4560239060088</v>
      </c>
      <c r="AF119" s="1">
        <f t="shared" si="47"/>
        <v>709.07969376013398</v>
      </c>
      <c r="AG119" s="1">
        <f t="shared" si="48"/>
        <v>0.49516738391070808</v>
      </c>
      <c r="AH119" s="1">
        <f t="shared" ref="AH119:AH121" si="70">$J$5*$I119+AI$5*AH118</f>
        <v>1836.9396721014255</v>
      </c>
      <c r="AI119" s="1">
        <f t="shared" ref="AI119:AI121" si="71">$J$5*AH119+AI$5*AI118</f>
        <v>2357.9659103702597</v>
      </c>
      <c r="AJ119" s="1">
        <f t="shared" si="50"/>
        <v>404.93967210142546</v>
      </c>
      <c r="AK119" s="1">
        <f t="shared" si="51"/>
        <v>0.28277910062948708</v>
      </c>
      <c r="AL119" s="1">
        <f t="shared" ref="AL119:AL121" si="72">$J$5*$I119+AM$5*AL118</f>
        <v>1608.4614831891304</v>
      </c>
      <c r="AM119" s="1">
        <f t="shared" ref="AM119:AM121" si="73">$J$5*AL119+AM$5*AM118</f>
        <v>1807.5243947617407</v>
      </c>
      <c r="AN119" s="1">
        <f t="shared" si="53"/>
        <v>176.46148318913038</v>
      </c>
      <c r="AO119" s="1">
        <f t="shared" si="54"/>
        <v>0.12322729272983965</v>
      </c>
      <c r="AP119" s="1">
        <f t="shared" ref="AP119:AP120" si="74">$J$5*$I119+AQ$5*AP118</f>
        <v>1430.7836698326253</v>
      </c>
      <c r="AQ119" s="1">
        <f t="shared" ref="AQ119:AQ121" si="75">$J$5*AP119+AQ$5*AQ118</f>
        <v>1429.7752448733186</v>
      </c>
      <c r="AR119" s="1">
        <f t="shared" si="56"/>
        <v>1.2163301673747355</v>
      </c>
      <c r="AS119" s="1">
        <f t="shared" si="57"/>
        <v>8.4939257498235722E-4</v>
      </c>
    </row>
    <row r="120" spans="1:45">
      <c r="H120" s="1" t="s">
        <v>114</v>
      </c>
      <c r="I120" s="1">
        <v>1394</v>
      </c>
      <c r="J120" s="1">
        <f t="shared" si="32"/>
        <v>12530.420991987237</v>
      </c>
      <c r="K120" s="1">
        <f t="shared" si="33"/>
        <v>111695.95501801775</v>
      </c>
      <c r="L120" s="1">
        <f t="shared" si="34"/>
        <v>11136.420991987237</v>
      </c>
      <c r="M120" s="1">
        <f t="shared" si="35"/>
        <v>7.9888242410238428</v>
      </c>
      <c r="N120" s="1">
        <f t="shared" si="64"/>
        <v>6302.3342011974182</v>
      </c>
      <c r="O120" s="1">
        <f t="shared" si="65"/>
        <v>28103.819357407232</v>
      </c>
      <c r="P120" s="1">
        <f t="shared" si="37"/>
        <v>4908.3342011974182</v>
      </c>
      <c r="Q120" s="1">
        <f t="shared" si="38"/>
        <v>3.5210431859378897</v>
      </c>
      <c r="R120" s="1">
        <f t="shared" si="66"/>
        <v>4221.7257775672188</v>
      </c>
      <c r="S120" s="1">
        <f t="shared" si="67"/>
        <v>12573.703070871004</v>
      </c>
      <c r="T120" s="1">
        <f t="shared" si="40"/>
        <v>2827.7257775672188</v>
      </c>
      <c r="U120" s="1">
        <f t="shared" si="41"/>
        <v>2.0284976883552504</v>
      </c>
      <c r="V120" s="14">
        <v>6276.0846899999997</v>
      </c>
      <c r="W120" s="15">
        <v>27951.184099999999</v>
      </c>
      <c r="X120" s="1">
        <f t="shared" si="42"/>
        <v>4882.0846899999997</v>
      </c>
      <c r="Y120" s="1">
        <f t="shared" si="43"/>
        <v>3.5022128335724529</v>
      </c>
      <c r="Z120" s="14">
        <v>6276.0846899999997</v>
      </c>
      <c r="AA120" s="15">
        <v>27951.184099999999</v>
      </c>
      <c r="AB120" s="1">
        <f t="shared" si="44"/>
        <v>4882.0846899999997</v>
      </c>
      <c r="AC120" s="1">
        <f t="shared" si="45"/>
        <v>3.5022128335724529</v>
      </c>
      <c r="AD120" s="1">
        <f t="shared" si="68"/>
        <v>2111.0318775040537</v>
      </c>
      <c r="AE120" s="1">
        <f t="shared" si="69"/>
        <v>3180.9110993160521</v>
      </c>
      <c r="AF120" s="1">
        <f t="shared" si="47"/>
        <v>717.03187750405368</v>
      </c>
      <c r="AG120" s="1">
        <f t="shared" si="48"/>
        <v>0.51437006994551915</v>
      </c>
      <c r="AH120" s="1">
        <f t="shared" si="70"/>
        <v>1805.6819016304278</v>
      </c>
      <c r="AI120" s="1">
        <f t="shared" si="71"/>
        <v>2332.503484578463</v>
      </c>
      <c r="AJ120" s="1">
        <f t="shared" si="50"/>
        <v>411.68190163042777</v>
      </c>
      <c r="AK120" s="1">
        <f t="shared" si="51"/>
        <v>0.29532417620547186</v>
      </c>
      <c r="AL120" s="1">
        <f t="shared" si="72"/>
        <v>1576.2922966378262</v>
      </c>
      <c r="AM120" s="1">
        <f t="shared" si="73"/>
        <v>1780.1679459263919</v>
      </c>
      <c r="AN120" s="1">
        <f t="shared" si="53"/>
        <v>182.29229663782621</v>
      </c>
      <c r="AO120" s="1">
        <f t="shared" si="54"/>
        <v>0.13076922283918666</v>
      </c>
      <c r="AP120" s="1">
        <f t="shared" si="74"/>
        <v>1397.6783669832625</v>
      </c>
      <c r="AQ120" s="1">
        <f t="shared" si="75"/>
        <v>1400.8880547722683</v>
      </c>
      <c r="AR120" s="1">
        <f t="shared" si="56"/>
        <v>3.6783669832625492</v>
      </c>
      <c r="AS120" s="1">
        <f t="shared" si="57"/>
        <v>2.6387137613074242E-3</v>
      </c>
    </row>
    <row r="121" spans="1:45">
      <c r="H121" s="1" t="s">
        <v>115</v>
      </c>
      <c r="I121" s="1">
        <v>1327</v>
      </c>
      <c r="J121" s="1">
        <f t="shared" si="32"/>
        <v>12471.678892788514</v>
      </c>
      <c r="K121" s="1">
        <f t="shared" si="33"/>
        <v>111750.87051972563</v>
      </c>
      <c r="L121" s="1">
        <f t="shared" si="34"/>
        <v>11144.678892788514</v>
      </c>
      <c r="M121" s="1">
        <f t="shared" si="35"/>
        <v>8.3984015770825273</v>
      </c>
      <c r="N121" s="1">
        <f t="shared" si="64"/>
        <v>6236.1673609579348</v>
      </c>
      <c r="O121" s="1">
        <f t="shared" si="65"/>
        <v>28095.606110787929</v>
      </c>
      <c r="P121" s="1">
        <f t="shared" si="37"/>
        <v>4909.1673609579348</v>
      </c>
      <c r="Q121" s="1">
        <f t="shared" si="38"/>
        <v>3.6994478982350678</v>
      </c>
      <c r="R121" s="1">
        <f t="shared" si="66"/>
        <v>4149.5080442970529</v>
      </c>
      <c r="S121" s="1">
        <f t="shared" si="67"/>
        <v>12536.14938947705</v>
      </c>
      <c r="T121" s="1">
        <f t="shared" si="40"/>
        <v>2822.5080442970529</v>
      </c>
      <c r="U121" s="1">
        <f t="shared" si="41"/>
        <v>2.1269842082117956</v>
      </c>
      <c r="V121" s="14">
        <v>6276.0846899999997</v>
      </c>
      <c r="W121" s="15">
        <v>27951.184099999999</v>
      </c>
      <c r="X121" s="1">
        <f t="shared" si="42"/>
        <v>4949.0846899999997</v>
      </c>
      <c r="Y121" s="1">
        <f t="shared" si="43"/>
        <v>3.7295287792012055</v>
      </c>
      <c r="Z121" s="14">
        <v>6276.0846899999997</v>
      </c>
      <c r="AA121" s="15">
        <v>27951.184099999999</v>
      </c>
      <c r="AB121" s="1">
        <f t="shared" si="44"/>
        <v>4949.0846899999997</v>
      </c>
      <c r="AC121" s="1">
        <f t="shared" si="45"/>
        <v>3.7295287792012055</v>
      </c>
      <c r="AD121" s="1">
        <f t="shared" si="68"/>
        <v>2038.7127510016214</v>
      </c>
      <c r="AE121" s="1">
        <f t="shared" si="69"/>
        <v>3107.2059156278801</v>
      </c>
      <c r="AF121" s="1">
        <f t="shared" si="47"/>
        <v>711.71275100162143</v>
      </c>
      <c r="AG121" s="1">
        <f t="shared" si="48"/>
        <v>0.5363321409205889</v>
      </c>
      <c r="AH121" s="1">
        <f t="shared" si="70"/>
        <v>1736.0045704891281</v>
      </c>
      <c r="AI121" s="1">
        <f t="shared" si="71"/>
        <v>2262.155158813754</v>
      </c>
      <c r="AJ121" s="1">
        <f t="shared" si="50"/>
        <v>409.00457048912813</v>
      </c>
      <c r="AK121" s="1">
        <f t="shared" si="51"/>
        <v>0.30821746080567303</v>
      </c>
      <c r="AL121" s="1">
        <f t="shared" si="72"/>
        <v>1509.5584593275653</v>
      </c>
      <c r="AM121" s="1">
        <f t="shared" si="73"/>
        <v>1714.6362025800872</v>
      </c>
      <c r="AN121" s="1">
        <f t="shared" si="53"/>
        <v>182.55845932756529</v>
      </c>
      <c r="AO121" s="1">
        <f t="shared" si="54"/>
        <v>0.13757231298234007</v>
      </c>
      <c r="AP121" s="1">
        <f>$J$5*$I121+AQ$5*AP120</f>
        <v>1334.0678366983261</v>
      </c>
      <c r="AQ121" s="1">
        <f t="shared" si="75"/>
        <v>1340.7498585057203</v>
      </c>
      <c r="AR121" s="1">
        <f t="shared" si="56"/>
        <v>7.0678366983261185</v>
      </c>
      <c r="AS121" s="1">
        <f t="shared" si="57"/>
        <v>5.3261768638478658E-3</v>
      </c>
    </row>
    <row r="122" spans="1:45">
      <c r="K122" s="10" t="s">
        <v>131</v>
      </c>
      <c r="L122" s="23">
        <f>SUM(L8:L121)/114</f>
        <v>8032.0204840572269</v>
      </c>
      <c r="P122" s="23">
        <f>SUM(P8:P121)/114</f>
        <v>3726.3551879256961</v>
      </c>
      <c r="T122" s="23">
        <f>SUM(T8:T121)/114</f>
        <v>2169.7452709577033</v>
      </c>
      <c r="X122" s="23">
        <f>SUM(X8:X121)/114</f>
        <v>3726.1804929824552</v>
      </c>
      <c r="AB122" s="23">
        <f>SUM(AB8:AB121)/114</f>
        <v>3726.1804929824552</v>
      </c>
      <c r="AF122" s="23">
        <f>SUM(AF8:AF121)/114</f>
        <v>552.24763751027569</v>
      </c>
      <c r="AJ122" s="23">
        <f>SUM(AJ8:AJ121)/114</f>
        <v>316.13822242559257</v>
      </c>
      <c r="AN122" s="23">
        <f>SUM(AN8:AN121)/114</f>
        <v>138.22315697399236</v>
      </c>
      <c r="AR122" s="33">
        <f>SUM(AR8:AR121)/114</f>
        <v>4.5513377251331715</v>
      </c>
    </row>
    <row r="128" spans="1:45">
      <c r="H128" s="19" t="s">
        <v>119</v>
      </c>
      <c r="I128" s="19" t="s">
        <v>120</v>
      </c>
    </row>
    <row r="129" spans="4:9">
      <c r="F129" s="1" t="s">
        <v>127</v>
      </c>
      <c r="G129" s="1">
        <f>AR122</f>
        <v>4.5513377251331715</v>
      </c>
      <c r="H129" s="1">
        <v>0.9</v>
      </c>
      <c r="I129" s="1">
        <v>0.1</v>
      </c>
    </row>
    <row r="130" spans="4:9">
      <c r="F130" s="2"/>
      <c r="G130" s="2"/>
    </row>
    <row r="132" spans="4:9">
      <c r="F132" s="1" t="s">
        <v>118</v>
      </c>
      <c r="G132" s="1" t="s">
        <v>123</v>
      </c>
    </row>
    <row r="133" spans="4:9">
      <c r="F133" s="10">
        <f>$F$3-(I129/H129)*$E$3</f>
        <v>669.19767657267664</v>
      </c>
      <c r="G133" s="20">
        <f>$F$3-(2*I129/H129)*$E$3</f>
        <v>668.31803946803961</v>
      </c>
      <c r="H133" s="1" t="s">
        <v>128</v>
      </c>
      <c r="I133" s="1" t="s">
        <v>129</v>
      </c>
    </row>
    <row r="134" spans="4:9">
      <c r="D134" s="1" t="s">
        <v>2</v>
      </c>
      <c r="E134" s="1">
        <v>648</v>
      </c>
      <c r="F134" s="1">
        <f>$H$129*$E134+$I$129*F133</f>
        <v>650.11976765726774</v>
      </c>
      <c r="G134" s="21">
        <f>$H$129*F134+$I$129*G133</f>
        <v>651.93959483834487</v>
      </c>
      <c r="H134" s="1">
        <f>ABS(E134-F134)</f>
        <v>2.1197676572677437</v>
      </c>
      <c r="I134" s="1">
        <f>H134/E134</f>
        <v>3.2712463846724439E-3</v>
      </c>
    </row>
    <row r="135" spans="4:9">
      <c r="D135" s="1" t="s">
        <v>3</v>
      </c>
      <c r="E135" s="1">
        <v>646</v>
      </c>
      <c r="F135" s="1">
        <f t="shared" ref="F135:F198" si="76">$H$129*$E135+$I$129*F134</f>
        <v>646.41197676572676</v>
      </c>
      <c r="G135" s="21">
        <f t="shared" ref="G135:G198" si="77">$H$129*F135+$I$129*G134</f>
        <v>646.96473857298861</v>
      </c>
      <c r="H135" s="1">
        <f>ABS(E135-F135)</f>
        <v>0.41197676572676301</v>
      </c>
      <c r="I135" s="1">
        <f t="shared" ref="I135:I198" si="78">H135/E135</f>
        <v>6.3773493146557746E-4</v>
      </c>
    </row>
    <row r="136" spans="4:9">
      <c r="D136" s="1" t="s">
        <v>4</v>
      </c>
      <c r="E136" s="1">
        <v>639</v>
      </c>
      <c r="F136" s="1">
        <f t="shared" si="76"/>
        <v>639.74119767657271</v>
      </c>
      <c r="G136" s="21">
        <f t="shared" si="77"/>
        <v>640.46355176621432</v>
      </c>
      <c r="H136" s="1">
        <f t="shared" ref="H136:H198" si="79">ABS(E136-F136)</f>
        <v>0.74119767657271041</v>
      </c>
      <c r="I136" s="1">
        <f t="shared" si="78"/>
        <v>1.1599337661544764E-3</v>
      </c>
    </row>
    <row r="137" spans="4:9">
      <c r="D137" s="1" t="s">
        <v>5</v>
      </c>
      <c r="E137" s="1">
        <v>654</v>
      </c>
      <c r="F137" s="1">
        <f t="shared" si="76"/>
        <v>652.57411976765729</v>
      </c>
      <c r="G137" s="21">
        <f t="shared" si="77"/>
        <v>651.36306296751297</v>
      </c>
      <c r="H137" s="1">
        <f t="shared" si="79"/>
        <v>1.4258802323427062</v>
      </c>
      <c r="I137" s="1">
        <f t="shared" si="78"/>
        <v>2.1802450035821198E-3</v>
      </c>
    </row>
    <row r="138" spans="4:9">
      <c r="D138" s="1" t="s">
        <v>6</v>
      </c>
      <c r="E138" s="1">
        <v>630</v>
      </c>
      <c r="F138" s="1">
        <f t="shared" si="76"/>
        <v>632.25741197676575</v>
      </c>
      <c r="G138" s="21">
        <f t="shared" si="77"/>
        <v>634.16797707584044</v>
      </c>
      <c r="H138" s="1">
        <f t="shared" si="79"/>
        <v>2.2574119767657521</v>
      </c>
      <c r="I138" s="1">
        <f t="shared" si="78"/>
        <v>3.5831936139138921E-3</v>
      </c>
    </row>
    <row r="139" spans="4:9">
      <c r="D139" s="1" t="s">
        <v>7</v>
      </c>
      <c r="E139" s="1">
        <v>622</v>
      </c>
      <c r="F139" s="1">
        <f t="shared" si="76"/>
        <v>623.02574119767667</v>
      </c>
      <c r="G139" s="21">
        <f t="shared" si="77"/>
        <v>624.13996478549302</v>
      </c>
      <c r="H139" s="1">
        <f t="shared" si="79"/>
        <v>1.0257411976766662</v>
      </c>
      <c r="I139" s="1">
        <f t="shared" si="78"/>
        <v>1.6491016039817785E-3</v>
      </c>
    </row>
    <row r="140" spans="4:9">
      <c r="D140" s="1" t="s">
        <v>8</v>
      </c>
      <c r="E140" s="1">
        <v>617</v>
      </c>
      <c r="F140" s="1">
        <f t="shared" si="76"/>
        <v>617.60257411976772</v>
      </c>
      <c r="G140" s="21">
        <f t="shared" si="77"/>
        <v>618.25631318634021</v>
      </c>
      <c r="H140" s="1">
        <f t="shared" si="79"/>
        <v>0.60257411976772346</v>
      </c>
      <c r="I140" s="1">
        <f t="shared" si="78"/>
        <v>9.7661931891041085E-4</v>
      </c>
    </row>
    <row r="141" spans="4:9">
      <c r="D141" s="1" t="s">
        <v>9</v>
      </c>
      <c r="E141" s="1">
        <v>613</v>
      </c>
      <c r="F141" s="1">
        <f t="shared" si="76"/>
        <v>613.46025741197684</v>
      </c>
      <c r="G141" s="21">
        <f t="shared" si="77"/>
        <v>613.9398629894132</v>
      </c>
      <c r="H141" s="1">
        <f t="shared" si="79"/>
        <v>0.46025741197684056</v>
      </c>
      <c r="I141" s="1">
        <f t="shared" si="78"/>
        <v>7.5082775200137125E-4</v>
      </c>
    </row>
    <row r="142" spans="4:9">
      <c r="D142" s="1" t="s">
        <v>10</v>
      </c>
      <c r="E142" s="1">
        <v>661</v>
      </c>
      <c r="F142" s="1">
        <f t="shared" si="76"/>
        <v>656.24602574119763</v>
      </c>
      <c r="G142" s="21">
        <f t="shared" si="77"/>
        <v>652.01540946601915</v>
      </c>
      <c r="H142" s="1">
        <f t="shared" si="79"/>
        <v>4.7539742588023728</v>
      </c>
      <c r="I142" s="1">
        <f t="shared" si="78"/>
        <v>7.1920941888084311E-3</v>
      </c>
    </row>
    <row r="143" spans="4:9">
      <c r="D143" s="1" t="s">
        <v>11</v>
      </c>
      <c r="E143" s="1">
        <v>695</v>
      </c>
      <c r="F143" s="1">
        <f t="shared" si="76"/>
        <v>691.12460257411976</v>
      </c>
      <c r="G143" s="21">
        <f t="shared" si="77"/>
        <v>687.21368326330969</v>
      </c>
      <c r="H143" s="1">
        <f t="shared" si="79"/>
        <v>3.8753974258802373</v>
      </c>
      <c r="I143" s="1">
        <f t="shared" si="78"/>
        <v>5.5761114041442267E-3</v>
      </c>
    </row>
    <row r="144" spans="4:9">
      <c r="D144" s="1" t="s">
        <v>12</v>
      </c>
      <c r="E144" s="1">
        <v>690</v>
      </c>
      <c r="F144" s="1">
        <f t="shared" si="76"/>
        <v>690.11246025741195</v>
      </c>
      <c r="G144" s="21">
        <f t="shared" si="77"/>
        <v>689.82258255800173</v>
      </c>
      <c r="H144" s="1">
        <f t="shared" si="79"/>
        <v>0.11246025741195353</v>
      </c>
      <c r="I144" s="1">
        <f t="shared" si="78"/>
        <v>1.6298588030717903E-4</v>
      </c>
    </row>
    <row r="145" spans="4:9">
      <c r="D145" s="1" t="s">
        <v>13</v>
      </c>
      <c r="E145" s="1">
        <v>707</v>
      </c>
      <c r="F145" s="1">
        <f t="shared" si="76"/>
        <v>705.3112460257413</v>
      </c>
      <c r="G145" s="21">
        <f t="shared" si="77"/>
        <v>703.76237967896736</v>
      </c>
      <c r="H145" s="1">
        <f t="shared" si="79"/>
        <v>1.6887539742587023</v>
      </c>
      <c r="I145" s="1">
        <f t="shared" si="78"/>
        <v>2.3886194826855762E-3</v>
      </c>
    </row>
    <row r="146" spans="4:9">
      <c r="D146" s="1" t="s">
        <v>14</v>
      </c>
      <c r="E146" s="1">
        <v>817</v>
      </c>
      <c r="F146" s="1">
        <f t="shared" si="76"/>
        <v>805.83112460257416</v>
      </c>
      <c r="G146" s="21">
        <f t="shared" si="77"/>
        <v>795.62425011021344</v>
      </c>
      <c r="H146" s="1">
        <f t="shared" si="79"/>
        <v>11.168875397425836</v>
      </c>
      <c r="I146" s="1">
        <f t="shared" si="78"/>
        <v>1.367059412169625E-2</v>
      </c>
    </row>
    <row r="147" spans="4:9">
      <c r="D147" s="1" t="s">
        <v>15</v>
      </c>
      <c r="E147" s="1">
        <v>839</v>
      </c>
      <c r="F147" s="1">
        <f t="shared" si="76"/>
        <v>835.68311246025746</v>
      </c>
      <c r="G147" s="21">
        <f t="shared" si="77"/>
        <v>831.67722622525309</v>
      </c>
      <c r="H147" s="1">
        <f t="shared" si="79"/>
        <v>3.3168875397425381</v>
      </c>
      <c r="I147" s="1">
        <f t="shared" si="78"/>
        <v>3.9533820497527272E-3</v>
      </c>
    </row>
    <row r="148" spans="4:9">
      <c r="D148" s="1" t="s">
        <v>16</v>
      </c>
      <c r="E148" s="1">
        <v>810</v>
      </c>
      <c r="F148" s="1">
        <f t="shared" si="76"/>
        <v>812.56831124602581</v>
      </c>
      <c r="G148" s="21">
        <f t="shared" si="77"/>
        <v>814.47920274394858</v>
      </c>
      <c r="H148" s="1">
        <f t="shared" si="79"/>
        <v>2.5683112460258144</v>
      </c>
      <c r="I148" s="1">
        <f t="shared" si="78"/>
        <v>3.1707546247232276E-3</v>
      </c>
    </row>
    <row r="149" spans="4:9">
      <c r="D149" s="1" t="s">
        <v>17</v>
      </c>
      <c r="E149" s="1">
        <v>789</v>
      </c>
      <c r="F149" s="1">
        <f t="shared" si="76"/>
        <v>791.35683112460265</v>
      </c>
      <c r="G149" s="21">
        <f t="shared" si="77"/>
        <v>793.66906828653725</v>
      </c>
      <c r="H149" s="1">
        <f t="shared" si="79"/>
        <v>2.3568311246026497</v>
      </c>
      <c r="I149" s="1">
        <f t="shared" si="78"/>
        <v>2.9871116915115964E-3</v>
      </c>
    </row>
    <row r="150" spans="4:9">
      <c r="D150" s="1" t="s">
        <v>18</v>
      </c>
      <c r="E150" s="1">
        <v>760</v>
      </c>
      <c r="F150" s="1">
        <f t="shared" si="76"/>
        <v>763.13568311246024</v>
      </c>
      <c r="G150" s="21">
        <f t="shared" si="77"/>
        <v>766.18902162986797</v>
      </c>
      <c r="H150" s="1">
        <f t="shared" si="79"/>
        <v>3.1356831124602422</v>
      </c>
      <c r="I150" s="1">
        <f t="shared" si="78"/>
        <v>4.125898832184529E-3</v>
      </c>
    </row>
    <row r="151" spans="4:9">
      <c r="D151" s="1" t="s">
        <v>19</v>
      </c>
      <c r="E151" s="1">
        <v>724</v>
      </c>
      <c r="F151" s="1">
        <f t="shared" si="76"/>
        <v>727.91356831124608</v>
      </c>
      <c r="G151" s="21">
        <f t="shared" si="77"/>
        <v>731.74111364310829</v>
      </c>
      <c r="H151" s="1">
        <f t="shared" si="79"/>
        <v>3.9135683112460811</v>
      </c>
      <c r="I151" s="1">
        <f t="shared" si="78"/>
        <v>5.4054810928813278E-3</v>
      </c>
    </row>
    <row r="152" spans="4:9">
      <c r="D152" s="1" t="s">
        <v>20</v>
      </c>
      <c r="E152" s="1">
        <v>704</v>
      </c>
      <c r="F152" s="1">
        <f t="shared" si="76"/>
        <v>706.39135683112465</v>
      </c>
      <c r="G152" s="21">
        <f t="shared" si="77"/>
        <v>708.92633251232303</v>
      </c>
      <c r="H152" s="1">
        <f t="shared" si="79"/>
        <v>2.3913568311246536</v>
      </c>
      <c r="I152" s="1">
        <f t="shared" si="78"/>
        <v>3.3968136805747921E-3</v>
      </c>
    </row>
    <row r="153" spans="4:9">
      <c r="D153" s="1" t="s">
        <v>21</v>
      </c>
      <c r="E153" s="1">
        <v>691</v>
      </c>
      <c r="F153" s="1">
        <f t="shared" si="76"/>
        <v>692.53913568311248</v>
      </c>
      <c r="G153" s="21">
        <f t="shared" si="77"/>
        <v>694.17785536603355</v>
      </c>
      <c r="H153" s="1">
        <f t="shared" si="79"/>
        <v>1.5391356831124767</v>
      </c>
      <c r="I153" s="1">
        <f t="shared" si="78"/>
        <v>2.2274033040701547E-3</v>
      </c>
    </row>
    <row r="154" spans="4:9">
      <c r="D154" s="1" t="s">
        <v>22</v>
      </c>
      <c r="E154" s="1">
        <v>745</v>
      </c>
      <c r="F154" s="1">
        <f t="shared" si="76"/>
        <v>739.75391356831119</v>
      </c>
      <c r="G154" s="21">
        <f t="shared" si="77"/>
        <v>735.19630774808343</v>
      </c>
      <c r="H154" s="1">
        <f t="shared" si="79"/>
        <v>5.2460864316888092</v>
      </c>
      <c r="I154" s="1">
        <f t="shared" si="78"/>
        <v>7.0417267539447104E-3</v>
      </c>
    </row>
    <row r="155" spans="4:9">
      <c r="D155" s="1" t="s">
        <v>23</v>
      </c>
      <c r="E155" s="1">
        <v>803</v>
      </c>
      <c r="F155" s="1">
        <f t="shared" si="76"/>
        <v>796.67539135683114</v>
      </c>
      <c r="G155" s="21">
        <f t="shared" si="77"/>
        <v>790.52748299595635</v>
      </c>
      <c r="H155" s="1">
        <f t="shared" si="79"/>
        <v>6.3246086431688582</v>
      </c>
      <c r="I155" s="1">
        <f t="shared" si="78"/>
        <v>7.8762249603597234E-3</v>
      </c>
    </row>
    <row r="156" spans="4:9">
      <c r="D156" s="1" t="s">
        <v>24</v>
      </c>
      <c r="E156" s="1">
        <v>780</v>
      </c>
      <c r="F156" s="1">
        <f t="shared" si="76"/>
        <v>781.66753913568311</v>
      </c>
      <c r="G156" s="21">
        <f t="shared" si="77"/>
        <v>782.55353352171051</v>
      </c>
      <c r="H156" s="1">
        <f t="shared" si="79"/>
        <v>1.6675391356831142</v>
      </c>
      <c r="I156" s="1">
        <f t="shared" si="78"/>
        <v>2.1378706867732234E-3</v>
      </c>
    </row>
    <row r="157" spans="4:9">
      <c r="D157" s="1" t="s">
        <v>25</v>
      </c>
      <c r="E157" s="1">
        <v>761</v>
      </c>
      <c r="F157" s="1">
        <f t="shared" si="76"/>
        <v>763.06675391356828</v>
      </c>
      <c r="G157" s="21">
        <f t="shared" si="77"/>
        <v>765.01543187438244</v>
      </c>
      <c r="H157" s="1">
        <f t="shared" si="79"/>
        <v>2.0667539135682773</v>
      </c>
      <c r="I157" s="1">
        <f t="shared" si="78"/>
        <v>2.7158395710489848E-3</v>
      </c>
    </row>
    <row r="158" spans="4:9">
      <c r="D158" s="1" t="s">
        <v>26</v>
      </c>
      <c r="E158" s="1">
        <v>857</v>
      </c>
      <c r="F158" s="1">
        <f t="shared" si="76"/>
        <v>847.60667539135693</v>
      </c>
      <c r="G158" s="21">
        <f t="shared" si="77"/>
        <v>839.34755103965949</v>
      </c>
      <c r="H158" s="1">
        <f t="shared" si="79"/>
        <v>9.39332460864307</v>
      </c>
      <c r="I158" s="1">
        <f t="shared" si="78"/>
        <v>1.0960705494332637E-2</v>
      </c>
    </row>
    <row r="159" spans="4:9">
      <c r="D159" s="1" t="s">
        <v>27</v>
      </c>
      <c r="E159" s="1">
        <v>907</v>
      </c>
      <c r="F159" s="1">
        <f t="shared" si="76"/>
        <v>901.06066753913581</v>
      </c>
      <c r="G159" s="21">
        <f t="shared" si="77"/>
        <v>894.88935588918821</v>
      </c>
      <c r="H159" s="1">
        <f t="shared" si="79"/>
        <v>5.9393324608641933</v>
      </c>
      <c r="I159" s="1">
        <f t="shared" si="78"/>
        <v>6.5483268587256819E-3</v>
      </c>
    </row>
    <row r="160" spans="4:9">
      <c r="D160" s="1" t="s">
        <v>28</v>
      </c>
      <c r="E160" s="1">
        <v>873</v>
      </c>
      <c r="F160" s="1">
        <f t="shared" si="76"/>
        <v>875.80606675391368</v>
      </c>
      <c r="G160" s="21">
        <f t="shared" si="77"/>
        <v>877.71439566744118</v>
      </c>
      <c r="H160" s="1">
        <f t="shared" si="79"/>
        <v>2.806066753913683</v>
      </c>
      <c r="I160" s="1">
        <f t="shared" si="78"/>
        <v>3.2142803595803927E-3</v>
      </c>
    </row>
    <row r="161" spans="4:9">
      <c r="D161" s="1" t="s">
        <v>29</v>
      </c>
      <c r="E161" s="1">
        <v>910</v>
      </c>
      <c r="F161" s="1">
        <f t="shared" si="76"/>
        <v>906.58060667539144</v>
      </c>
      <c r="G161" s="21">
        <f t="shared" si="77"/>
        <v>903.69398557459647</v>
      </c>
      <c r="H161" s="1">
        <f t="shared" si="79"/>
        <v>3.4193933246085635</v>
      </c>
      <c r="I161" s="1">
        <f t="shared" si="78"/>
        <v>3.7575750819874324E-3</v>
      </c>
    </row>
    <row r="162" spans="4:9">
      <c r="D162" s="1" t="s">
        <v>30</v>
      </c>
      <c r="E162" s="1">
        <v>900</v>
      </c>
      <c r="F162" s="1">
        <f t="shared" si="76"/>
        <v>900.65806066753919</v>
      </c>
      <c r="G162" s="21">
        <f t="shared" si="77"/>
        <v>900.96165315824487</v>
      </c>
      <c r="H162" s="1">
        <f t="shared" si="79"/>
        <v>0.65806066753918913</v>
      </c>
      <c r="I162" s="1">
        <f t="shared" si="78"/>
        <v>7.3117851948798797E-4</v>
      </c>
    </row>
    <row r="163" spans="4:9">
      <c r="D163" s="1" t="s">
        <v>31</v>
      </c>
      <c r="E163" s="1">
        <v>880</v>
      </c>
      <c r="F163" s="1">
        <f t="shared" si="76"/>
        <v>882.06580606675391</v>
      </c>
      <c r="G163" s="21">
        <f t="shared" si="77"/>
        <v>883.95539077590297</v>
      </c>
      <c r="H163" s="1">
        <f t="shared" si="79"/>
        <v>2.0658060667539075</v>
      </c>
      <c r="I163" s="1">
        <f t="shared" si="78"/>
        <v>2.3475068940385312E-3</v>
      </c>
    </row>
    <row r="164" spans="4:9">
      <c r="D164" s="1" t="s">
        <v>32</v>
      </c>
      <c r="E164" s="1">
        <v>867</v>
      </c>
      <c r="F164" s="1">
        <f t="shared" si="76"/>
        <v>868.50658060667547</v>
      </c>
      <c r="G164" s="21">
        <f t="shared" si="77"/>
        <v>870.05146162359824</v>
      </c>
      <c r="H164" s="1">
        <f t="shared" si="79"/>
        <v>1.5065806066754703</v>
      </c>
      <c r="I164" s="1">
        <f t="shared" si="78"/>
        <v>1.7376938946660557E-3</v>
      </c>
    </row>
    <row r="165" spans="4:9">
      <c r="D165" s="1" t="s">
        <v>33</v>
      </c>
      <c r="E165" s="1">
        <v>854</v>
      </c>
      <c r="F165" s="1">
        <f t="shared" si="76"/>
        <v>855.45065806066759</v>
      </c>
      <c r="G165" s="21">
        <f t="shared" si="77"/>
        <v>856.91073841696061</v>
      </c>
      <c r="H165" s="1">
        <f t="shared" si="79"/>
        <v>1.4506580606675925</v>
      </c>
      <c r="I165" s="1">
        <f t="shared" si="78"/>
        <v>1.6986628345053776E-3</v>
      </c>
    </row>
    <row r="166" spans="4:9">
      <c r="D166" s="1" t="s">
        <v>34</v>
      </c>
      <c r="E166" s="1">
        <v>928</v>
      </c>
      <c r="F166" s="1">
        <f t="shared" si="76"/>
        <v>920.7450658060668</v>
      </c>
      <c r="G166" s="21">
        <f t="shared" si="77"/>
        <v>914.36163306715616</v>
      </c>
      <c r="H166" s="1">
        <f t="shared" si="79"/>
        <v>7.2549341939331953</v>
      </c>
      <c r="I166" s="1">
        <f t="shared" si="78"/>
        <v>7.817817019324564E-3</v>
      </c>
    </row>
    <row r="167" spans="4:9">
      <c r="D167" s="1" t="s">
        <v>35</v>
      </c>
      <c r="E167" s="1">
        <v>1064</v>
      </c>
      <c r="F167" s="1">
        <f t="shared" si="76"/>
        <v>1049.6745065806067</v>
      </c>
      <c r="G167" s="21">
        <f t="shared" si="77"/>
        <v>1036.1432192292616</v>
      </c>
      <c r="H167" s="1">
        <f t="shared" si="79"/>
        <v>14.325493419393297</v>
      </c>
      <c r="I167" s="1">
        <f t="shared" si="78"/>
        <v>1.3463809604692949E-2</v>
      </c>
    </row>
    <row r="168" spans="4:9">
      <c r="D168" s="1" t="s">
        <v>36</v>
      </c>
      <c r="E168" s="1">
        <v>1103</v>
      </c>
      <c r="F168" s="1">
        <f t="shared" si="76"/>
        <v>1097.6674506580607</v>
      </c>
      <c r="G168" s="21">
        <f t="shared" si="77"/>
        <v>1091.5150275151809</v>
      </c>
      <c r="H168" s="1">
        <f t="shared" si="79"/>
        <v>5.3325493419392842</v>
      </c>
      <c r="I168" s="1">
        <f t="shared" si="78"/>
        <v>4.8345868920573742E-3</v>
      </c>
    </row>
    <row r="169" spans="4:9">
      <c r="D169" s="1" t="s">
        <v>37</v>
      </c>
      <c r="E169" s="1">
        <v>1026</v>
      </c>
      <c r="F169" s="1">
        <f t="shared" si="76"/>
        <v>1033.166745065806</v>
      </c>
      <c r="G169" s="21">
        <f t="shared" si="77"/>
        <v>1039.0015733107434</v>
      </c>
      <c r="H169" s="1">
        <f t="shared" si="79"/>
        <v>7.1667450658060261</v>
      </c>
      <c r="I169" s="1">
        <f t="shared" si="78"/>
        <v>6.985131643085795E-3</v>
      </c>
    </row>
    <row r="170" spans="4:9">
      <c r="D170" s="1" t="s">
        <v>38</v>
      </c>
      <c r="E170" s="1">
        <v>1102</v>
      </c>
      <c r="F170" s="1">
        <f t="shared" si="76"/>
        <v>1095.1166745065807</v>
      </c>
      <c r="G170" s="21">
        <f t="shared" si="77"/>
        <v>1089.505164386997</v>
      </c>
      <c r="H170" s="1">
        <f t="shared" si="79"/>
        <v>6.8833254934193064</v>
      </c>
      <c r="I170" s="1">
        <f t="shared" si="78"/>
        <v>6.2462118815057224E-3</v>
      </c>
    </row>
    <row r="171" spans="4:9">
      <c r="D171" s="1" t="s">
        <v>39</v>
      </c>
      <c r="E171" s="1">
        <v>1080</v>
      </c>
      <c r="F171" s="1">
        <f t="shared" si="76"/>
        <v>1081.511667450658</v>
      </c>
      <c r="G171" s="21">
        <f t="shared" si="77"/>
        <v>1082.311017144292</v>
      </c>
      <c r="H171" s="1">
        <f t="shared" si="79"/>
        <v>1.5116674506580239</v>
      </c>
      <c r="I171" s="1">
        <f t="shared" si="78"/>
        <v>1.3996920839426147E-3</v>
      </c>
    </row>
    <row r="172" spans="4:9">
      <c r="D172" s="1" t="s">
        <v>40</v>
      </c>
      <c r="E172" s="1">
        <v>1034</v>
      </c>
      <c r="F172" s="1">
        <f t="shared" si="76"/>
        <v>1038.7511667450658</v>
      </c>
      <c r="G172" s="21">
        <f t="shared" si="77"/>
        <v>1043.1071517849884</v>
      </c>
      <c r="H172" s="1">
        <f t="shared" si="79"/>
        <v>4.7511667450658024</v>
      </c>
      <c r="I172" s="1">
        <f t="shared" si="78"/>
        <v>4.5949388250152825E-3</v>
      </c>
    </row>
    <row r="173" spans="4:9">
      <c r="D173" s="1" t="s">
        <v>41</v>
      </c>
      <c r="E173" s="1">
        <v>1083</v>
      </c>
      <c r="F173" s="1">
        <f t="shared" si="76"/>
        <v>1078.5751166745067</v>
      </c>
      <c r="G173" s="21">
        <f t="shared" si="77"/>
        <v>1075.0283201855548</v>
      </c>
      <c r="H173" s="1">
        <f t="shared" si="79"/>
        <v>4.4248833254932833</v>
      </c>
      <c r="I173" s="1">
        <f t="shared" si="78"/>
        <v>4.0857648434841024E-3</v>
      </c>
    </row>
    <row r="174" spans="4:9">
      <c r="D174" s="1" t="s">
        <v>42</v>
      </c>
      <c r="E174" s="1">
        <v>1078</v>
      </c>
      <c r="F174" s="1">
        <f t="shared" si="76"/>
        <v>1078.0575116674506</v>
      </c>
      <c r="G174" s="21">
        <f t="shared" si="77"/>
        <v>1077.754592519261</v>
      </c>
      <c r="H174" s="1">
        <f t="shared" si="79"/>
        <v>5.7511667450626192E-2</v>
      </c>
      <c r="I174" s="1">
        <f t="shared" si="78"/>
        <v>5.3350340863289603E-5</v>
      </c>
    </row>
    <row r="175" spans="4:9">
      <c r="D175" s="1" t="s">
        <v>43</v>
      </c>
      <c r="E175" s="1">
        <v>1020</v>
      </c>
      <c r="F175" s="1">
        <f t="shared" si="76"/>
        <v>1025.805751166745</v>
      </c>
      <c r="G175" s="21">
        <f t="shared" si="77"/>
        <v>1031.0006353019967</v>
      </c>
      <c r="H175" s="1">
        <f t="shared" si="79"/>
        <v>5.8057511667450399</v>
      </c>
      <c r="I175" s="1">
        <f t="shared" si="78"/>
        <v>5.6919129085735683E-3</v>
      </c>
    </row>
    <row r="176" spans="4:9">
      <c r="D176" s="1" t="s">
        <v>44</v>
      </c>
      <c r="E176" s="1">
        <v>984</v>
      </c>
      <c r="F176" s="1">
        <f t="shared" si="76"/>
        <v>988.1805751166745</v>
      </c>
      <c r="G176" s="21">
        <f t="shared" si="77"/>
        <v>992.46258113520673</v>
      </c>
      <c r="H176" s="1">
        <f t="shared" si="79"/>
        <v>4.180575116674504</v>
      </c>
      <c r="I176" s="1">
        <f t="shared" si="78"/>
        <v>4.2485519478399434E-3</v>
      </c>
    </row>
    <row r="177" spans="4:9">
      <c r="D177" s="1" t="s">
        <v>45</v>
      </c>
      <c r="E177" s="1">
        <v>952</v>
      </c>
      <c r="F177" s="1">
        <f t="shared" si="76"/>
        <v>955.61805751166753</v>
      </c>
      <c r="G177" s="21">
        <f t="shared" si="77"/>
        <v>959.30250987402144</v>
      </c>
      <c r="H177" s="1">
        <f t="shared" si="79"/>
        <v>3.61805751166753</v>
      </c>
      <c r="I177" s="1">
        <f t="shared" si="78"/>
        <v>3.8004805794826994E-3</v>
      </c>
    </row>
    <row r="178" spans="4:9">
      <c r="D178" s="1" t="s">
        <v>46</v>
      </c>
      <c r="E178" s="1">
        <v>1033</v>
      </c>
      <c r="F178" s="1">
        <f t="shared" si="76"/>
        <v>1025.2618057511668</v>
      </c>
      <c r="G178" s="21">
        <f t="shared" si="77"/>
        <v>1018.6658761634523</v>
      </c>
      <c r="H178" s="1">
        <f t="shared" si="79"/>
        <v>7.7381942488332243</v>
      </c>
      <c r="I178" s="1">
        <f t="shared" si="78"/>
        <v>7.4909915283961513E-3</v>
      </c>
    </row>
    <row r="179" spans="4:9">
      <c r="D179" s="1" t="s">
        <v>47</v>
      </c>
      <c r="E179" s="1">
        <v>1114</v>
      </c>
      <c r="F179" s="1">
        <f t="shared" si="76"/>
        <v>1105.1261805751167</v>
      </c>
      <c r="G179" s="21">
        <f t="shared" si="77"/>
        <v>1096.4801501339502</v>
      </c>
      <c r="H179" s="1">
        <f t="shared" si="79"/>
        <v>8.8738194248833224</v>
      </c>
      <c r="I179" s="1">
        <f t="shared" si="78"/>
        <v>7.9657265932525333E-3</v>
      </c>
    </row>
    <row r="180" spans="4:9">
      <c r="D180" s="1" t="s">
        <v>48</v>
      </c>
      <c r="E180" s="1">
        <v>1160</v>
      </c>
      <c r="F180" s="1">
        <f t="shared" si="76"/>
        <v>1154.5126180575116</v>
      </c>
      <c r="G180" s="21">
        <f t="shared" si="77"/>
        <v>1148.7093712651556</v>
      </c>
      <c r="H180" s="1">
        <f t="shared" si="79"/>
        <v>5.487381942488355</v>
      </c>
      <c r="I180" s="1">
        <f t="shared" si="78"/>
        <v>4.7305016745589267E-3</v>
      </c>
    </row>
    <row r="181" spans="4:9">
      <c r="D181" s="1" t="s">
        <v>49</v>
      </c>
      <c r="E181" s="1">
        <v>1058</v>
      </c>
      <c r="F181" s="1">
        <f t="shared" si="76"/>
        <v>1067.6512618057511</v>
      </c>
      <c r="G181" s="21">
        <f t="shared" si="77"/>
        <v>1075.7570727516916</v>
      </c>
      <c r="H181" s="1">
        <f t="shared" si="79"/>
        <v>9.651261805751119</v>
      </c>
      <c r="I181" s="1">
        <f t="shared" si="78"/>
        <v>9.1221756198025701E-3</v>
      </c>
    </row>
    <row r="182" spans="4:9">
      <c r="D182" s="1" t="s">
        <v>50</v>
      </c>
      <c r="E182" s="1">
        <v>1209</v>
      </c>
      <c r="F182" s="1">
        <f t="shared" si="76"/>
        <v>1194.8651261805753</v>
      </c>
      <c r="G182" s="21">
        <f t="shared" si="77"/>
        <v>1182.954320837687</v>
      </c>
      <c r="H182" s="1">
        <f t="shared" si="79"/>
        <v>14.134873819424683</v>
      </c>
      <c r="I182" s="1">
        <f t="shared" si="78"/>
        <v>1.1691376194726785E-2</v>
      </c>
    </row>
    <row r="183" spans="4:9">
      <c r="D183" s="1" t="s">
        <v>51</v>
      </c>
      <c r="E183" s="1">
        <v>1200</v>
      </c>
      <c r="F183" s="1">
        <f t="shared" si="76"/>
        <v>1199.4865126180575</v>
      </c>
      <c r="G183" s="21">
        <f t="shared" si="77"/>
        <v>1197.8332934400205</v>
      </c>
      <c r="H183" s="1">
        <f t="shared" si="79"/>
        <v>0.51348738194246835</v>
      </c>
      <c r="I183" s="1">
        <f t="shared" si="78"/>
        <v>4.2790615161872363E-4</v>
      </c>
    </row>
    <row r="184" spans="4:9">
      <c r="D184" s="1" t="s">
        <v>52</v>
      </c>
      <c r="E184" s="1">
        <v>1130</v>
      </c>
      <c r="F184" s="1">
        <f t="shared" si="76"/>
        <v>1136.9486512618057</v>
      </c>
      <c r="G184" s="21">
        <f t="shared" si="77"/>
        <v>1143.0371154796273</v>
      </c>
      <c r="H184" s="1">
        <f t="shared" si="79"/>
        <v>6.9486512618057077</v>
      </c>
      <c r="I184" s="1">
        <f t="shared" si="78"/>
        <v>6.1492489042528388E-3</v>
      </c>
    </row>
    <row r="185" spans="4:9">
      <c r="D185" s="1" t="s">
        <v>53</v>
      </c>
      <c r="E185" s="1">
        <v>1182</v>
      </c>
      <c r="F185" s="1">
        <f t="shared" si="76"/>
        <v>1177.4948651261805</v>
      </c>
      <c r="G185" s="21">
        <f t="shared" si="77"/>
        <v>1174.0490901615253</v>
      </c>
      <c r="H185" s="1">
        <f t="shared" si="79"/>
        <v>4.5051348738195429</v>
      </c>
      <c r="I185" s="1">
        <f t="shared" si="78"/>
        <v>3.8114508238744019E-3</v>
      </c>
    </row>
    <row r="186" spans="4:9">
      <c r="D186" s="1" t="s">
        <v>54</v>
      </c>
      <c r="E186" s="1">
        <v>1152</v>
      </c>
      <c r="F186" s="1">
        <f t="shared" si="76"/>
        <v>1154.5494865126179</v>
      </c>
      <c r="G186" s="21">
        <f t="shared" si="77"/>
        <v>1156.4994468775087</v>
      </c>
      <c r="H186" s="1">
        <f t="shared" si="79"/>
        <v>2.549486512617932</v>
      </c>
      <c r="I186" s="1">
        <f t="shared" si="78"/>
        <v>2.2130959310919548E-3</v>
      </c>
    </row>
    <row r="187" spans="4:9">
      <c r="D187" s="1" t="s">
        <v>55</v>
      </c>
      <c r="E187" s="1">
        <v>1116</v>
      </c>
      <c r="F187" s="1">
        <f t="shared" si="76"/>
        <v>1119.8549486512618</v>
      </c>
      <c r="G187" s="21">
        <f t="shared" si="77"/>
        <v>1123.5193984738864</v>
      </c>
      <c r="H187" s="1">
        <f t="shared" si="79"/>
        <v>3.8549486512617932</v>
      </c>
      <c r="I187" s="1">
        <f t="shared" si="78"/>
        <v>3.4542550638546536E-3</v>
      </c>
    </row>
    <row r="188" spans="4:9">
      <c r="D188" s="1" t="s">
        <v>56</v>
      </c>
      <c r="E188" s="1">
        <v>1098</v>
      </c>
      <c r="F188" s="1">
        <f t="shared" si="76"/>
        <v>1100.1854948651262</v>
      </c>
      <c r="G188" s="21">
        <f t="shared" si="77"/>
        <v>1102.5188852260023</v>
      </c>
      <c r="H188" s="1">
        <f t="shared" si="79"/>
        <v>2.1854948651262021</v>
      </c>
      <c r="I188" s="1">
        <f t="shared" si="78"/>
        <v>1.990432481900002E-3</v>
      </c>
    </row>
    <row r="189" spans="4:9">
      <c r="D189" s="1" t="s">
        <v>57</v>
      </c>
      <c r="E189" s="1">
        <v>1044</v>
      </c>
      <c r="F189" s="1">
        <f t="shared" si="76"/>
        <v>1049.6185494865126</v>
      </c>
      <c r="G189" s="21">
        <f t="shared" si="77"/>
        <v>1054.9085830604618</v>
      </c>
      <c r="H189" s="1">
        <f t="shared" si="79"/>
        <v>5.6185494865126202</v>
      </c>
      <c r="I189" s="1">
        <f t="shared" si="78"/>
        <v>5.3817523817170695E-3</v>
      </c>
    </row>
    <row r="190" spans="4:9">
      <c r="D190" s="1" t="s">
        <v>58</v>
      </c>
      <c r="E190" s="1">
        <v>1142</v>
      </c>
      <c r="F190" s="1">
        <f t="shared" si="76"/>
        <v>1132.7618549486513</v>
      </c>
      <c r="G190" s="21">
        <f t="shared" si="77"/>
        <v>1124.9765277598324</v>
      </c>
      <c r="H190" s="1">
        <f t="shared" si="79"/>
        <v>9.238145051348738</v>
      </c>
      <c r="I190" s="1">
        <f t="shared" si="78"/>
        <v>8.0894440029323448E-3</v>
      </c>
    </row>
    <row r="191" spans="4:9">
      <c r="D191" s="1" t="s">
        <v>59</v>
      </c>
      <c r="E191" s="1">
        <v>1222</v>
      </c>
      <c r="F191" s="1">
        <f t="shared" si="76"/>
        <v>1213.0761854948651</v>
      </c>
      <c r="G191" s="21">
        <f t="shared" si="77"/>
        <v>1204.2662197213617</v>
      </c>
      <c r="H191" s="1">
        <f t="shared" si="79"/>
        <v>8.923814505134942</v>
      </c>
      <c r="I191" s="1">
        <f t="shared" si="78"/>
        <v>7.3026305279336682E-3</v>
      </c>
    </row>
    <row r="192" spans="4:9">
      <c r="D192" s="1" t="s">
        <v>60</v>
      </c>
      <c r="E192" s="1">
        <v>1234</v>
      </c>
      <c r="F192" s="1">
        <f t="shared" si="76"/>
        <v>1231.9076185494866</v>
      </c>
      <c r="G192" s="21">
        <f t="shared" si="77"/>
        <v>1229.1434786666741</v>
      </c>
      <c r="H192" s="1">
        <f t="shared" si="79"/>
        <v>2.0923814505133578</v>
      </c>
      <c r="I192" s="1">
        <f t="shared" si="78"/>
        <v>1.695608955035136E-3</v>
      </c>
    </row>
    <row r="193" spans="4:9">
      <c r="D193" s="1" t="s">
        <v>61</v>
      </c>
      <c r="E193" s="1">
        <v>1155</v>
      </c>
      <c r="F193" s="1">
        <f t="shared" si="76"/>
        <v>1162.6907618549487</v>
      </c>
      <c r="G193" s="21">
        <f t="shared" si="77"/>
        <v>1169.3360335361212</v>
      </c>
      <c r="H193" s="1">
        <f t="shared" si="79"/>
        <v>7.6907618549487324</v>
      </c>
      <c r="I193" s="1">
        <f t="shared" si="78"/>
        <v>6.6586682726828854E-3</v>
      </c>
    </row>
    <row r="194" spans="4:9">
      <c r="D194" s="1" t="s">
        <v>62</v>
      </c>
      <c r="E194" s="1">
        <v>1286</v>
      </c>
      <c r="F194" s="1">
        <f t="shared" si="76"/>
        <v>1273.669076185495</v>
      </c>
      <c r="G194" s="21">
        <f t="shared" si="77"/>
        <v>1263.2357719205577</v>
      </c>
      <c r="H194" s="1">
        <f t="shared" si="79"/>
        <v>12.330923814505013</v>
      </c>
      <c r="I194" s="1">
        <f t="shared" si="78"/>
        <v>9.5885877251205391E-3</v>
      </c>
    </row>
    <row r="195" spans="4:9">
      <c r="D195" s="1" t="s">
        <v>63</v>
      </c>
      <c r="E195" s="1">
        <v>1281</v>
      </c>
      <c r="F195" s="1">
        <f t="shared" si="76"/>
        <v>1280.2669076185496</v>
      </c>
      <c r="G195" s="21">
        <f t="shared" si="77"/>
        <v>1278.5637940487504</v>
      </c>
      <c r="H195" s="1">
        <f t="shared" si="79"/>
        <v>0.73309238145043309</v>
      </c>
      <c r="I195" s="1">
        <f t="shared" si="78"/>
        <v>5.7228132822047858E-4</v>
      </c>
    </row>
    <row r="196" spans="4:9">
      <c r="D196" s="1" t="s">
        <v>64</v>
      </c>
      <c r="E196" s="1">
        <v>1224</v>
      </c>
      <c r="F196" s="1">
        <f t="shared" si="76"/>
        <v>1229.6266907618551</v>
      </c>
      <c r="G196" s="21">
        <f t="shared" si="77"/>
        <v>1234.5204010905447</v>
      </c>
      <c r="H196" s="1">
        <f t="shared" si="79"/>
        <v>5.6266907618551159</v>
      </c>
      <c r="I196" s="1">
        <f t="shared" si="78"/>
        <v>4.5969695766790164E-3</v>
      </c>
    </row>
    <row r="197" spans="4:9">
      <c r="D197" s="1" t="s">
        <v>65</v>
      </c>
      <c r="E197" s="1">
        <v>1280</v>
      </c>
      <c r="F197" s="1">
        <f t="shared" si="76"/>
        <v>1274.9626690761854</v>
      </c>
      <c r="G197" s="21">
        <f t="shared" si="77"/>
        <v>1270.9184422776214</v>
      </c>
      <c r="H197" s="1">
        <f t="shared" si="79"/>
        <v>5.0373309238145794</v>
      </c>
      <c r="I197" s="1">
        <f t="shared" si="78"/>
        <v>3.93541478423014E-3</v>
      </c>
    </row>
    <row r="198" spans="4:9">
      <c r="D198" s="1" t="s">
        <v>66</v>
      </c>
      <c r="E198" s="1">
        <v>1228</v>
      </c>
      <c r="F198" s="1">
        <f t="shared" si="76"/>
        <v>1232.6962669076186</v>
      </c>
      <c r="G198" s="21">
        <f t="shared" si="77"/>
        <v>1236.5184844446187</v>
      </c>
      <c r="H198" s="1">
        <f t="shared" si="79"/>
        <v>4.6962669076185648</v>
      </c>
      <c r="I198" s="1">
        <f t="shared" si="78"/>
        <v>3.8243215860086031E-3</v>
      </c>
    </row>
    <row r="199" spans="4:9">
      <c r="D199" s="1" t="s">
        <v>67</v>
      </c>
      <c r="E199" s="1">
        <v>1181</v>
      </c>
      <c r="F199" s="1">
        <f t="shared" ref="F199:F247" si="80">$H$129*$E199+$I$129*F198</f>
        <v>1186.169626690762</v>
      </c>
      <c r="G199" s="21">
        <f t="shared" ref="G199:G247" si="81">$H$129*F199+$I$129*G198</f>
        <v>1191.2045124661477</v>
      </c>
      <c r="H199" s="1">
        <f t="shared" ref="H199:H247" si="82">ABS(E199-F199)</f>
        <v>5.1696266907620156</v>
      </c>
      <c r="I199" s="1">
        <f t="shared" ref="I199:I247" si="83">H199/E199</f>
        <v>4.3773299667756276E-3</v>
      </c>
    </row>
    <row r="200" spans="4:9">
      <c r="D200" s="1" t="s">
        <v>68</v>
      </c>
      <c r="E200" s="1">
        <v>1156</v>
      </c>
      <c r="F200" s="1">
        <f t="shared" si="80"/>
        <v>1159.0169626690763</v>
      </c>
      <c r="G200" s="21">
        <f t="shared" si="81"/>
        <v>1162.2357176487835</v>
      </c>
      <c r="H200" s="1">
        <f t="shared" si="82"/>
        <v>3.0169626690762925</v>
      </c>
      <c r="I200" s="1">
        <f t="shared" si="83"/>
        <v>2.6098292985089035E-3</v>
      </c>
    </row>
    <row r="201" spans="4:9">
      <c r="D201" s="1" t="s">
        <v>69</v>
      </c>
      <c r="E201" s="1">
        <v>1124</v>
      </c>
      <c r="F201" s="1">
        <f t="shared" si="80"/>
        <v>1127.5016962669076</v>
      </c>
      <c r="G201" s="21">
        <f t="shared" si="81"/>
        <v>1130.9750984050952</v>
      </c>
      <c r="H201" s="1">
        <f t="shared" si="82"/>
        <v>3.5016962669076293</v>
      </c>
      <c r="I201" s="1">
        <f t="shared" si="83"/>
        <v>3.1153881378181755E-3</v>
      </c>
    </row>
    <row r="202" spans="4:9">
      <c r="D202" s="1" t="s">
        <v>70</v>
      </c>
      <c r="E202" s="1">
        <v>1152</v>
      </c>
      <c r="F202" s="1">
        <f t="shared" si="80"/>
        <v>1149.5501696266906</v>
      </c>
      <c r="G202" s="21">
        <f t="shared" si="81"/>
        <v>1147.692662504531</v>
      </c>
      <c r="H202" s="1">
        <f t="shared" si="82"/>
        <v>2.4498303733093962</v>
      </c>
      <c r="I202" s="1">
        <f t="shared" si="83"/>
        <v>2.1265888657199619E-3</v>
      </c>
    </row>
    <row r="203" spans="4:9">
      <c r="D203" s="1" t="s">
        <v>71</v>
      </c>
      <c r="E203" s="1">
        <v>1205</v>
      </c>
      <c r="F203" s="1">
        <f t="shared" si="80"/>
        <v>1199.4550169626691</v>
      </c>
      <c r="G203" s="21">
        <f t="shared" si="81"/>
        <v>1194.2787815168554</v>
      </c>
      <c r="H203" s="1">
        <f t="shared" si="82"/>
        <v>5.5449830373308941</v>
      </c>
      <c r="I203" s="1">
        <f t="shared" si="83"/>
        <v>4.6016456741335221E-3</v>
      </c>
    </row>
    <row r="204" spans="4:9">
      <c r="D204" s="1" t="s">
        <v>72</v>
      </c>
      <c r="E204" s="1">
        <v>1260</v>
      </c>
      <c r="F204" s="1">
        <f t="shared" si="80"/>
        <v>1253.945501696267</v>
      </c>
      <c r="G204" s="21">
        <f t="shared" si="81"/>
        <v>1247.9788296783258</v>
      </c>
      <c r="H204" s="1">
        <f t="shared" si="82"/>
        <v>6.0544983037329985</v>
      </c>
      <c r="I204" s="1">
        <f t="shared" si="83"/>
        <v>4.8051573839150786E-3</v>
      </c>
    </row>
    <row r="205" spans="4:9">
      <c r="D205" s="1" t="s">
        <v>73</v>
      </c>
      <c r="E205" s="1">
        <v>1188</v>
      </c>
      <c r="F205" s="1">
        <f t="shared" si="80"/>
        <v>1194.5945501696267</v>
      </c>
      <c r="G205" s="21">
        <f t="shared" si="81"/>
        <v>1199.9329781204965</v>
      </c>
      <c r="H205" s="1">
        <f t="shared" si="82"/>
        <v>6.5945501696267002</v>
      </c>
      <c r="I205" s="1">
        <f t="shared" si="83"/>
        <v>5.5509681562514309E-3</v>
      </c>
    </row>
    <row r="206" spans="4:9">
      <c r="D206" s="1" t="s">
        <v>74</v>
      </c>
      <c r="E206" s="1">
        <v>1212</v>
      </c>
      <c r="F206" s="1">
        <f t="shared" si="80"/>
        <v>1210.2594550169626</v>
      </c>
      <c r="G206" s="21">
        <f t="shared" si="81"/>
        <v>1209.226807327316</v>
      </c>
      <c r="H206" s="1">
        <f t="shared" si="82"/>
        <v>1.7405449830373527</v>
      </c>
      <c r="I206" s="1">
        <f t="shared" si="83"/>
        <v>1.4360932203278487E-3</v>
      </c>
    </row>
    <row r="207" spans="4:9">
      <c r="D207" s="1" t="s">
        <v>75</v>
      </c>
      <c r="E207" s="1">
        <v>1269</v>
      </c>
      <c r="F207" s="1">
        <f t="shared" si="80"/>
        <v>1263.1259455016964</v>
      </c>
      <c r="G207" s="21">
        <f t="shared" si="81"/>
        <v>1257.7360316842583</v>
      </c>
      <c r="H207" s="1">
        <f t="shared" si="82"/>
        <v>5.8740544983036216</v>
      </c>
      <c r="I207" s="1">
        <f t="shared" si="83"/>
        <v>4.6288845534307498E-3</v>
      </c>
    </row>
    <row r="208" spans="4:9">
      <c r="D208" s="1" t="s">
        <v>76</v>
      </c>
      <c r="E208" s="1">
        <v>1246</v>
      </c>
      <c r="F208" s="1">
        <f t="shared" si="80"/>
        <v>1247.7125945501698</v>
      </c>
      <c r="G208" s="21">
        <f t="shared" si="81"/>
        <v>1248.7149382635787</v>
      </c>
      <c r="H208" s="1">
        <f t="shared" si="82"/>
        <v>1.712594550169797</v>
      </c>
      <c r="I208" s="1">
        <f t="shared" si="83"/>
        <v>1.3744739567975899E-3</v>
      </c>
    </row>
    <row r="209" spans="4:9">
      <c r="D209" s="1" t="s">
        <v>77</v>
      </c>
      <c r="E209" s="1">
        <v>1299</v>
      </c>
      <c r="F209" s="1">
        <f t="shared" si="80"/>
        <v>1293.871259455017</v>
      </c>
      <c r="G209" s="21">
        <f t="shared" si="81"/>
        <v>1289.3556273358734</v>
      </c>
      <c r="H209" s="1">
        <f t="shared" si="82"/>
        <v>5.1287405449829748</v>
      </c>
      <c r="I209" s="1">
        <f t="shared" si="83"/>
        <v>3.9482221285473251E-3</v>
      </c>
    </row>
    <row r="210" spans="4:9">
      <c r="D210" s="1" t="s">
        <v>78</v>
      </c>
      <c r="E210" s="1">
        <v>1284</v>
      </c>
      <c r="F210" s="1">
        <f t="shared" si="80"/>
        <v>1284.9871259455019</v>
      </c>
      <c r="G210" s="21">
        <f t="shared" si="81"/>
        <v>1285.4239760845392</v>
      </c>
      <c r="H210" s="1">
        <f t="shared" si="82"/>
        <v>0.98712594550192989</v>
      </c>
      <c r="I210" s="1">
        <f t="shared" si="83"/>
        <v>7.6878967718218834E-4</v>
      </c>
    </row>
    <row r="211" spans="4:9">
      <c r="D211" s="1" t="s">
        <v>79</v>
      </c>
      <c r="E211" s="1">
        <v>1345</v>
      </c>
      <c r="F211" s="1">
        <f t="shared" si="80"/>
        <v>1338.9987125945502</v>
      </c>
      <c r="G211" s="21">
        <f t="shared" si="81"/>
        <v>1333.6412389435491</v>
      </c>
      <c r="H211" s="1">
        <f t="shared" si="82"/>
        <v>6.0012874054498297</v>
      </c>
      <c r="I211" s="1">
        <f t="shared" si="83"/>
        <v>4.4619237215240371E-3</v>
      </c>
    </row>
    <row r="212" spans="4:9">
      <c r="D212" s="1" t="s">
        <v>80</v>
      </c>
      <c r="E212" s="1">
        <v>1341</v>
      </c>
      <c r="F212" s="1">
        <f t="shared" si="80"/>
        <v>1340.7998712594551</v>
      </c>
      <c r="G212" s="21">
        <f t="shared" si="81"/>
        <v>1340.0840080278645</v>
      </c>
      <c r="H212" s="1">
        <f t="shared" si="82"/>
        <v>0.20012874054486929</v>
      </c>
      <c r="I212" s="1">
        <f t="shared" si="83"/>
        <v>1.4923843441078992E-4</v>
      </c>
    </row>
    <row r="213" spans="4:9">
      <c r="D213" s="1" t="s">
        <v>81</v>
      </c>
      <c r="E213" s="1">
        <v>1308</v>
      </c>
      <c r="F213" s="1">
        <f t="shared" si="80"/>
        <v>1311.2799871259456</v>
      </c>
      <c r="G213" s="21">
        <f t="shared" si="81"/>
        <v>1314.1603892161374</v>
      </c>
      <c r="H213" s="1">
        <f t="shared" si="82"/>
        <v>3.2799871259455813</v>
      </c>
      <c r="I213" s="1">
        <f t="shared" si="83"/>
        <v>2.507635417389588E-3</v>
      </c>
    </row>
    <row r="214" spans="4:9">
      <c r="D214" s="1" t="s">
        <v>82</v>
      </c>
      <c r="E214" s="1">
        <v>1448</v>
      </c>
      <c r="F214" s="1">
        <f t="shared" si="80"/>
        <v>1434.3279987125945</v>
      </c>
      <c r="G214" s="21">
        <f t="shared" si="81"/>
        <v>1422.3112377629488</v>
      </c>
      <c r="H214" s="1">
        <f t="shared" si="82"/>
        <v>13.672001287405465</v>
      </c>
      <c r="I214" s="1">
        <f t="shared" si="83"/>
        <v>9.4419898393684146E-3</v>
      </c>
    </row>
    <row r="215" spans="4:9">
      <c r="D215" s="1" t="s">
        <v>83</v>
      </c>
      <c r="E215" s="1">
        <v>1454</v>
      </c>
      <c r="F215" s="1">
        <f t="shared" si="80"/>
        <v>1452.0327998712596</v>
      </c>
      <c r="G215" s="21">
        <f t="shared" si="81"/>
        <v>1449.0606436604287</v>
      </c>
      <c r="H215" s="1">
        <f t="shared" si="82"/>
        <v>1.9672001287403873</v>
      </c>
      <c r="I215" s="1">
        <f t="shared" si="83"/>
        <v>1.3529574475518481E-3</v>
      </c>
    </row>
    <row r="216" spans="4:9">
      <c r="D216" s="1" t="s">
        <v>84</v>
      </c>
      <c r="E216" s="1">
        <v>1467</v>
      </c>
      <c r="F216" s="1">
        <f t="shared" si="80"/>
        <v>1465.503279987126</v>
      </c>
      <c r="G216" s="21">
        <f t="shared" si="81"/>
        <v>1463.8590163544563</v>
      </c>
      <c r="H216" s="1">
        <f t="shared" si="82"/>
        <v>1.4967200128739933</v>
      </c>
      <c r="I216" s="1">
        <f t="shared" si="83"/>
        <v>1.0202590408139012E-3</v>
      </c>
    </row>
    <row r="217" spans="4:9">
      <c r="D217" s="1" t="s">
        <v>85</v>
      </c>
      <c r="E217" s="1">
        <v>1431</v>
      </c>
      <c r="F217" s="1">
        <f t="shared" si="80"/>
        <v>1434.4503279987127</v>
      </c>
      <c r="G217" s="21">
        <f t="shared" si="81"/>
        <v>1437.391196834287</v>
      </c>
      <c r="H217" s="1">
        <f t="shared" si="82"/>
        <v>3.4503279987127371</v>
      </c>
      <c r="I217" s="1">
        <f t="shared" si="83"/>
        <v>2.4111306769481044E-3</v>
      </c>
    </row>
    <row r="218" spans="4:9">
      <c r="D218" s="1" t="s">
        <v>86</v>
      </c>
      <c r="E218" s="1">
        <v>1510</v>
      </c>
      <c r="F218" s="1">
        <f t="shared" si="80"/>
        <v>1502.4450327998713</v>
      </c>
      <c r="G218" s="21">
        <f t="shared" si="81"/>
        <v>1495.9396492033129</v>
      </c>
      <c r="H218" s="1">
        <f t="shared" si="82"/>
        <v>7.5549672001286581</v>
      </c>
      <c r="I218" s="1">
        <f t="shared" si="83"/>
        <v>5.0032895365090448E-3</v>
      </c>
    </row>
    <row r="219" spans="4:9">
      <c r="D219" s="1" t="s">
        <v>87</v>
      </c>
      <c r="E219" s="1">
        <v>1558</v>
      </c>
      <c r="F219" s="1">
        <f t="shared" si="80"/>
        <v>1552.4445032799872</v>
      </c>
      <c r="G219" s="21">
        <f t="shared" si="81"/>
        <v>1546.7940178723197</v>
      </c>
      <c r="H219" s="1">
        <f t="shared" si="82"/>
        <v>5.5554967200127976</v>
      </c>
      <c r="I219" s="1">
        <f t="shared" si="83"/>
        <v>3.5657873684292666E-3</v>
      </c>
    </row>
    <row r="220" spans="4:9">
      <c r="D220" s="1" t="s">
        <v>88</v>
      </c>
      <c r="E220" s="1">
        <v>1536</v>
      </c>
      <c r="F220" s="1">
        <f t="shared" si="80"/>
        <v>1537.6444503279988</v>
      </c>
      <c r="G220" s="21">
        <f t="shared" si="81"/>
        <v>1538.5594070824309</v>
      </c>
      <c r="H220" s="1">
        <f t="shared" si="82"/>
        <v>1.6444503279988112</v>
      </c>
      <c r="I220" s="1">
        <f t="shared" si="83"/>
        <v>1.0706056822908927E-3</v>
      </c>
    </row>
    <row r="221" spans="4:9">
      <c r="D221" s="1" t="s">
        <v>89</v>
      </c>
      <c r="E221" s="1">
        <v>1523</v>
      </c>
      <c r="F221" s="1">
        <f t="shared" si="80"/>
        <v>1524.4644450327999</v>
      </c>
      <c r="G221" s="21">
        <f t="shared" si="81"/>
        <v>1525.8739412377631</v>
      </c>
      <c r="H221" s="1">
        <f t="shared" si="82"/>
        <v>1.4644450327998584</v>
      </c>
      <c r="I221" s="1">
        <f t="shared" si="83"/>
        <v>9.6155287774120704E-4</v>
      </c>
    </row>
    <row r="222" spans="4:9">
      <c r="D222" s="1" t="s">
        <v>90</v>
      </c>
      <c r="E222" s="1">
        <v>1492</v>
      </c>
      <c r="F222" s="1">
        <f t="shared" si="80"/>
        <v>1495.2464445032799</v>
      </c>
      <c r="G222" s="21">
        <f t="shared" si="81"/>
        <v>1498.3091941767282</v>
      </c>
      <c r="H222" s="1">
        <f t="shared" si="82"/>
        <v>3.2464445032799176</v>
      </c>
      <c r="I222" s="1">
        <f t="shared" si="83"/>
        <v>2.175901141608524E-3</v>
      </c>
    </row>
    <row r="223" spans="4:9">
      <c r="D223" s="1" t="s">
        <v>91</v>
      </c>
      <c r="E223" s="1">
        <v>1437</v>
      </c>
      <c r="F223" s="1">
        <f t="shared" si="80"/>
        <v>1442.8246444503279</v>
      </c>
      <c r="G223" s="21">
        <f t="shared" si="81"/>
        <v>1448.3730994229682</v>
      </c>
      <c r="H223" s="1">
        <f t="shared" si="82"/>
        <v>5.8246444503279236</v>
      </c>
      <c r="I223" s="1">
        <f t="shared" si="83"/>
        <v>4.053336430290831E-3</v>
      </c>
    </row>
    <row r="224" spans="4:9">
      <c r="D224" s="1" t="s">
        <v>92</v>
      </c>
      <c r="E224" s="1">
        <v>1365</v>
      </c>
      <c r="F224" s="1">
        <f t="shared" si="80"/>
        <v>1372.7824644450327</v>
      </c>
      <c r="G224" s="21">
        <f t="shared" si="81"/>
        <v>1380.3415279428261</v>
      </c>
      <c r="H224" s="1">
        <f t="shared" si="82"/>
        <v>7.7824644450327014</v>
      </c>
      <c r="I224" s="1">
        <f t="shared" si="83"/>
        <v>5.7014391538701111E-3</v>
      </c>
    </row>
    <row r="225" spans="4:9">
      <c r="D225" s="1" t="s">
        <v>93</v>
      </c>
      <c r="E225" s="1">
        <v>1310</v>
      </c>
      <c r="F225" s="1">
        <f t="shared" si="80"/>
        <v>1316.2782464445033</v>
      </c>
      <c r="G225" s="21">
        <f t="shared" si="81"/>
        <v>1322.6845745943356</v>
      </c>
      <c r="H225" s="1">
        <f t="shared" si="82"/>
        <v>6.2782464445033384</v>
      </c>
      <c r="I225" s="1">
        <f t="shared" si="83"/>
        <v>4.7925545377888075E-3</v>
      </c>
    </row>
    <row r="226" spans="4:9">
      <c r="D226" s="1" t="s">
        <v>94</v>
      </c>
      <c r="E226" s="1">
        <v>1441</v>
      </c>
      <c r="F226" s="1">
        <f t="shared" si="80"/>
        <v>1428.5278246444504</v>
      </c>
      <c r="G226" s="21">
        <f t="shared" si="81"/>
        <v>1417.9434996394391</v>
      </c>
      <c r="H226" s="1">
        <f t="shared" si="82"/>
        <v>12.472175355549552</v>
      </c>
      <c r="I226" s="1">
        <f t="shared" si="83"/>
        <v>8.6552223147463928E-3</v>
      </c>
    </row>
    <row r="227" spans="4:9">
      <c r="D227" s="1" t="s">
        <v>95</v>
      </c>
      <c r="E227" s="1">
        <v>1450</v>
      </c>
      <c r="F227" s="1">
        <f t="shared" si="80"/>
        <v>1447.852782464445</v>
      </c>
      <c r="G227" s="21">
        <f t="shared" si="81"/>
        <v>1444.8618541819444</v>
      </c>
      <c r="H227" s="1">
        <f t="shared" si="82"/>
        <v>2.1472175355550007</v>
      </c>
      <c r="I227" s="1">
        <f t="shared" si="83"/>
        <v>1.480839679693104E-3</v>
      </c>
    </row>
    <row r="228" spans="4:9">
      <c r="D228" s="1" t="s">
        <v>96</v>
      </c>
      <c r="E228" s="1">
        <v>1424</v>
      </c>
      <c r="F228" s="1">
        <f t="shared" si="80"/>
        <v>1426.3852782464446</v>
      </c>
      <c r="G228" s="21">
        <f t="shared" si="81"/>
        <v>1428.2329358399948</v>
      </c>
      <c r="H228" s="1">
        <f t="shared" si="82"/>
        <v>2.3852782464446136</v>
      </c>
      <c r="I228" s="1">
        <f t="shared" si="83"/>
        <v>1.6750549483459365E-3</v>
      </c>
    </row>
    <row r="229" spans="4:9">
      <c r="D229" s="1" t="s">
        <v>97</v>
      </c>
      <c r="E229" s="1">
        <v>1360</v>
      </c>
      <c r="F229" s="1">
        <f t="shared" si="80"/>
        <v>1366.6385278246444</v>
      </c>
      <c r="G229" s="21">
        <f t="shared" si="81"/>
        <v>1372.7979686261795</v>
      </c>
      <c r="H229" s="1">
        <f t="shared" si="82"/>
        <v>6.6385278246443704</v>
      </c>
      <c r="I229" s="1">
        <f t="shared" si="83"/>
        <v>4.8812704592973311E-3</v>
      </c>
    </row>
    <row r="230" spans="4:9">
      <c r="D230" s="1" t="s">
        <v>98</v>
      </c>
      <c r="E230" s="1">
        <v>1429</v>
      </c>
      <c r="F230" s="1">
        <f t="shared" si="80"/>
        <v>1422.7638527824645</v>
      </c>
      <c r="G230" s="21">
        <f t="shared" si="81"/>
        <v>1417.7672643668361</v>
      </c>
      <c r="H230" s="1">
        <f t="shared" si="82"/>
        <v>6.2361472175355175</v>
      </c>
      <c r="I230" s="1">
        <f t="shared" si="83"/>
        <v>4.3639938541186266E-3</v>
      </c>
    </row>
    <row r="231" spans="4:9">
      <c r="D231" s="1" t="s">
        <v>99</v>
      </c>
      <c r="E231" s="1">
        <v>1440</v>
      </c>
      <c r="F231" s="1">
        <f t="shared" si="80"/>
        <v>1438.2763852782464</v>
      </c>
      <c r="G231" s="21">
        <f t="shared" si="81"/>
        <v>1436.2254731871055</v>
      </c>
      <c r="H231" s="1">
        <f t="shared" si="82"/>
        <v>1.72361472175362</v>
      </c>
      <c r="I231" s="1">
        <f t="shared" si="83"/>
        <v>1.1969546678844583E-3</v>
      </c>
    </row>
    <row r="232" spans="4:9">
      <c r="D232" s="1" t="s">
        <v>100</v>
      </c>
      <c r="E232" s="1">
        <v>1414</v>
      </c>
      <c r="F232" s="1">
        <f t="shared" si="80"/>
        <v>1416.4276385278247</v>
      </c>
      <c r="G232" s="21">
        <f t="shared" si="81"/>
        <v>1418.4074219937527</v>
      </c>
      <c r="H232" s="1">
        <f t="shared" si="82"/>
        <v>2.4276385278246835</v>
      </c>
      <c r="I232" s="1">
        <f t="shared" si="83"/>
        <v>1.7168589305690831E-3</v>
      </c>
    </row>
    <row r="233" spans="4:9">
      <c r="D233" s="1" t="s">
        <v>101</v>
      </c>
      <c r="E233" s="1">
        <v>1424</v>
      </c>
      <c r="F233" s="1">
        <f t="shared" si="80"/>
        <v>1423.2427638527827</v>
      </c>
      <c r="G233" s="21">
        <f t="shared" si="81"/>
        <v>1422.7592296668797</v>
      </c>
      <c r="H233" s="1">
        <f t="shared" si="82"/>
        <v>0.75723614721732702</v>
      </c>
      <c r="I233" s="1">
        <f t="shared" si="83"/>
        <v>5.3176695731553861E-4</v>
      </c>
    </row>
    <row r="234" spans="4:9">
      <c r="D234" s="1" t="s">
        <v>102</v>
      </c>
      <c r="E234" s="1">
        <v>1408</v>
      </c>
      <c r="F234" s="1">
        <f t="shared" si="80"/>
        <v>1409.5242763852784</v>
      </c>
      <c r="G234" s="21">
        <f t="shared" si="81"/>
        <v>1410.8477717134388</v>
      </c>
      <c r="H234" s="1">
        <f t="shared" si="82"/>
        <v>1.5242763852784265</v>
      </c>
      <c r="I234" s="1">
        <f t="shared" si="83"/>
        <v>1.0825826599988825E-3</v>
      </c>
    </row>
    <row r="235" spans="4:9">
      <c r="D235" s="1" t="s">
        <v>103</v>
      </c>
      <c r="E235" s="1">
        <v>1337</v>
      </c>
      <c r="F235" s="1">
        <f t="shared" si="80"/>
        <v>1344.2524276385277</v>
      </c>
      <c r="G235" s="21">
        <f t="shared" si="81"/>
        <v>1350.9119620460187</v>
      </c>
      <c r="H235" s="1">
        <f t="shared" si="82"/>
        <v>7.2524276385277062</v>
      </c>
      <c r="I235" s="1">
        <f t="shared" si="83"/>
        <v>5.4244036189436849E-3</v>
      </c>
    </row>
    <row r="236" spans="4:9">
      <c r="D236" s="1" t="s">
        <v>104</v>
      </c>
      <c r="E236" s="1">
        <v>1258</v>
      </c>
      <c r="F236" s="1">
        <f t="shared" si="80"/>
        <v>1266.6252427638528</v>
      </c>
      <c r="G236" s="21">
        <f t="shared" si="81"/>
        <v>1275.0539146920694</v>
      </c>
      <c r="H236" s="1">
        <f t="shared" si="82"/>
        <v>8.6252427638528388</v>
      </c>
      <c r="I236" s="1">
        <f t="shared" si="83"/>
        <v>6.8563138027447051E-3</v>
      </c>
    </row>
    <row r="237" spans="4:9">
      <c r="D237" s="1" t="s">
        <v>105</v>
      </c>
      <c r="E237" s="1">
        <v>1214</v>
      </c>
      <c r="F237" s="1">
        <f t="shared" si="80"/>
        <v>1219.2625242763854</v>
      </c>
      <c r="G237" s="21">
        <f t="shared" si="81"/>
        <v>1224.8416633179538</v>
      </c>
      <c r="H237" s="1">
        <f t="shared" si="82"/>
        <v>5.2625242763854203</v>
      </c>
      <c r="I237" s="1">
        <f>H237/E237</f>
        <v>4.3348634896090777E-3</v>
      </c>
    </row>
    <row r="238" spans="4:9">
      <c r="D238" s="1" t="s">
        <v>106</v>
      </c>
      <c r="E238" s="1">
        <v>1326</v>
      </c>
      <c r="F238" s="1">
        <f t="shared" si="80"/>
        <v>1315.3262524276386</v>
      </c>
      <c r="G238" s="21">
        <f t="shared" si="81"/>
        <v>1306.2777935166703</v>
      </c>
      <c r="H238" s="1">
        <f t="shared" si="82"/>
        <v>10.673747572361435</v>
      </c>
      <c r="I238" s="1">
        <f t="shared" si="83"/>
        <v>8.0495833879045513E-3</v>
      </c>
    </row>
    <row r="239" spans="4:9">
      <c r="D239" s="1" t="s">
        <v>107</v>
      </c>
      <c r="E239" s="1">
        <v>1417</v>
      </c>
      <c r="F239" s="1">
        <f t="shared" si="80"/>
        <v>1406.8326252427637</v>
      </c>
      <c r="G239" s="21">
        <f t="shared" si="81"/>
        <v>1396.7771420701542</v>
      </c>
      <c r="H239" s="1">
        <f t="shared" si="82"/>
        <v>10.167374757236303</v>
      </c>
      <c r="I239" s="1">
        <f t="shared" si="83"/>
        <v>7.1752821151985198E-3</v>
      </c>
    </row>
    <row r="240" spans="4:9">
      <c r="D240" s="1" t="s">
        <v>108</v>
      </c>
      <c r="E240" s="1">
        <v>1417</v>
      </c>
      <c r="F240" s="1">
        <f t="shared" si="80"/>
        <v>1415.9832625242764</v>
      </c>
      <c r="G240" s="21">
        <f t="shared" si="81"/>
        <v>1414.0626504788643</v>
      </c>
      <c r="H240" s="1">
        <f t="shared" si="82"/>
        <v>1.0167374757236303</v>
      </c>
      <c r="I240" s="1">
        <f t="shared" si="83"/>
        <v>7.1752821151985203E-4</v>
      </c>
    </row>
    <row r="241" spans="3:10">
      <c r="D241" s="1" t="s">
        <v>109</v>
      </c>
      <c r="E241" s="1">
        <v>1329</v>
      </c>
      <c r="F241" s="1">
        <f t="shared" si="80"/>
        <v>1337.6983262524277</v>
      </c>
      <c r="G241" s="21">
        <f t="shared" si="81"/>
        <v>1345.3347586750713</v>
      </c>
      <c r="H241" s="1">
        <f t="shared" si="82"/>
        <v>8.6983262524277052</v>
      </c>
      <c r="I241" s="1">
        <f t="shared" si="83"/>
        <v>6.545015991292479E-3</v>
      </c>
    </row>
    <row r="242" spans="3:10">
      <c r="D242" s="1" t="s">
        <v>110</v>
      </c>
      <c r="E242" s="1">
        <v>1461</v>
      </c>
      <c r="F242" s="1">
        <f t="shared" si="80"/>
        <v>1448.6698326252429</v>
      </c>
      <c r="G242" s="21">
        <f t="shared" si="81"/>
        <v>1438.3363252302258</v>
      </c>
      <c r="H242" s="1">
        <f t="shared" si="82"/>
        <v>12.330167374757139</v>
      </c>
      <c r="I242" s="1">
        <f t="shared" si="83"/>
        <v>8.4395396131123467E-3</v>
      </c>
    </row>
    <row r="243" spans="3:10">
      <c r="D243" s="1" t="s">
        <v>111</v>
      </c>
      <c r="E243" s="1">
        <v>1425</v>
      </c>
      <c r="F243" s="1">
        <f t="shared" si="80"/>
        <v>1427.3669832625242</v>
      </c>
      <c r="G243" s="21">
        <f t="shared" si="81"/>
        <v>1428.4639174592944</v>
      </c>
      <c r="H243" s="1">
        <f t="shared" si="82"/>
        <v>2.3669832625241725</v>
      </c>
      <c r="I243" s="1">
        <f t="shared" si="83"/>
        <v>1.6610408859818755E-3</v>
      </c>
    </row>
    <row r="244" spans="3:10">
      <c r="D244" s="1" t="s">
        <v>112</v>
      </c>
      <c r="E244" s="1">
        <v>1419</v>
      </c>
      <c r="F244" s="1">
        <f t="shared" si="80"/>
        <v>1419.8366983262526</v>
      </c>
      <c r="G244" s="21">
        <f t="shared" si="81"/>
        <v>1420.6994202395567</v>
      </c>
      <c r="H244" s="1">
        <f t="shared" si="82"/>
        <v>0.83669832625264462</v>
      </c>
      <c r="I244" s="1">
        <f t="shared" si="83"/>
        <v>5.8963941244020057E-4</v>
      </c>
    </row>
    <row r="245" spans="3:10">
      <c r="D245" s="1" t="s">
        <v>113</v>
      </c>
      <c r="E245" s="1">
        <v>1432</v>
      </c>
      <c r="F245" s="1">
        <f t="shared" si="80"/>
        <v>1430.7836698326253</v>
      </c>
      <c r="G245" s="21">
        <f t="shared" si="81"/>
        <v>1429.7752448733186</v>
      </c>
      <c r="H245" s="1">
        <f t="shared" si="82"/>
        <v>1.2163301673747355</v>
      </c>
      <c r="I245" s="1">
        <f t="shared" si="83"/>
        <v>8.4939257498235722E-4</v>
      </c>
    </row>
    <row r="246" spans="3:10">
      <c r="D246" s="1" t="s">
        <v>114</v>
      </c>
      <c r="E246" s="1">
        <v>1394</v>
      </c>
      <c r="F246" s="1">
        <f t="shared" si="80"/>
        <v>1397.6783669832625</v>
      </c>
      <c r="G246" s="21">
        <f t="shared" si="81"/>
        <v>1400.8880547722683</v>
      </c>
      <c r="H246" s="1">
        <f t="shared" si="82"/>
        <v>3.6783669832625492</v>
      </c>
      <c r="I246" s="1">
        <f t="shared" si="83"/>
        <v>2.6387137613074242E-3</v>
      </c>
    </row>
    <row r="247" spans="3:10">
      <c r="D247" s="1" t="s">
        <v>115</v>
      </c>
      <c r="E247" s="1">
        <v>1327</v>
      </c>
      <c r="F247" s="1">
        <f t="shared" si="80"/>
        <v>1334.0678366983261</v>
      </c>
      <c r="G247" s="21">
        <f t="shared" si="81"/>
        <v>1340.7498585057203</v>
      </c>
      <c r="H247" s="1">
        <f t="shared" si="82"/>
        <v>7.0678366983261185</v>
      </c>
      <c r="I247" s="1">
        <f t="shared" si="83"/>
        <v>5.3261768638478658E-3</v>
      </c>
    </row>
    <row r="248" spans="3:10">
      <c r="C248" s="3">
        <v>1</v>
      </c>
      <c r="D248" s="11" t="s">
        <v>138</v>
      </c>
      <c r="E248" s="1" t="s">
        <v>125</v>
      </c>
      <c r="F248" s="1">
        <f t="shared" ref="F248:F253" si="84">$G$250+$H$250*$C248</f>
        <v>1267.2476186243839</v>
      </c>
      <c r="G248" s="10" t="s">
        <v>131</v>
      </c>
      <c r="H248" s="23">
        <f>SUM(H134:H247)/114</f>
        <v>4.5513377251331715</v>
      </c>
      <c r="I248" s="22">
        <f>SUM(I134:I247)/114</f>
        <v>4.0820512617721775E-3</v>
      </c>
      <c r="J248" s="27" t="s">
        <v>130</v>
      </c>
    </row>
    <row r="249" spans="3:10">
      <c r="C249" s="3">
        <v>2</v>
      </c>
      <c r="D249" s="11" t="s">
        <v>139</v>
      </c>
      <c r="F249" s="1">
        <f t="shared" si="84"/>
        <v>1207.1094223578359</v>
      </c>
      <c r="G249" s="11" t="s">
        <v>122</v>
      </c>
      <c r="H249" s="30" t="s">
        <v>124</v>
      </c>
      <c r="I249" s="28"/>
      <c r="J249" s="29"/>
    </row>
    <row r="250" spans="3:10">
      <c r="C250" s="3">
        <v>3</v>
      </c>
      <c r="D250" s="11" t="s">
        <v>140</v>
      </c>
      <c r="F250" s="1">
        <f t="shared" si="84"/>
        <v>1146.9712260912879</v>
      </c>
      <c r="G250" s="1">
        <f>2*F247-G247</f>
        <v>1327.3858148909319</v>
      </c>
      <c r="H250" s="1">
        <f>(H129/I129)*(F247-G247)</f>
        <v>-60.138196266547993</v>
      </c>
    </row>
    <row r="251" spans="3:10">
      <c r="C251" s="3">
        <v>4</v>
      </c>
      <c r="D251" s="11" t="s">
        <v>141</v>
      </c>
      <c r="F251" s="1">
        <f t="shared" si="84"/>
        <v>1086.8330298247399</v>
      </c>
    </row>
    <row r="252" spans="3:10">
      <c r="C252" s="3">
        <v>5</v>
      </c>
      <c r="D252" s="11" t="s">
        <v>142</v>
      </c>
      <c r="F252" s="1">
        <f t="shared" si="84"/>
        <v>1026.6948335581919</v>
      </c>
    </row>
    <row r="253" spans="3:10">
      <c r="C253" s="3">
        <v>6</v>
      </c>
      <c r="D253" s="11" t="s">
        <v>143</v>
      </c>
      <c r="F253" s="1">
        <f t="shared" si="84"/>
        <v>966.55663729164394</v>
      </c>
    </row>
  </sheetData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303C-43C0-AA46-8337-D0B35E76599C}">
  <dimension ref="A1:BF122"/>
  <sheetViews>
    <sheetView zoomScale="75" workbookViewId="0">
      <selection activeCell="H30" sqref="H30"/>
    </sheetView>
  </sheetViews>
  <sheetFormatPr baseColWidth="10" defaultRowHeight="16"/>
  <cols>
    <col min="2" max="3" width="11" bestFit="1" customWidth="1"/>
    <col min="4" max="5" width="11" customWidth="1"/>
    <col min="7" max="9" width="11" bestFit="1" customWidth="1"/>
    <col min="10" max="10" width="11" customWidth="1"/>
    <col min="11" max="13" width="11" bestFit="1" customWidth="1"/>
    <col min="14" max="14" width="13.6640625" bestFit="1" customWidth="1"/>
    <col min="15" max="15" width="11" bestFit="1" customWidth="1"/>
    <col min="16" max="17" width="11" customWidth="1"/>
    <col min="18" max="18" width="11" bestFit="1" customWidth="1"/>
    <col min="19" max="19" width="13.6640625" bestFit="1" customWidth="1"/>
    <col min="20" max="20" width="11" bestFit="1" customWidth="1"/>
    <col min="21" max="22" width="11" customWidth="1"/>
    <col min="23" max="23" width="11" bestFit="1" customWidth="1"/>
    <col min="24" max="24" width="13.6640625" bestFit="1" customWidth="1"/>
    <col min="25" max="25" width="11" bestFit="1" customWidth="1"/>
    <col min="26" max="27" width="11" customWidth="1"/>
    <col min="28" max="30" width="11" bestFit="1" customWidth="1"/>
    <col min="31" max="32" width="11" customWidth="1"/>
    <col min="33" max="35" width="11" bestFit="1" customWidth="1"/>
    <col min="36" max="37" width="11" customWidth="1"/>
    <col min="38" max="38" width="11" bestFit="1" customWidth="1"/>
  </cols>
  <sheetData>
    <row r="1" spans="1:57">
      <c r="A1" s="1" t="s">
        <v>1</v>
      </c>
      <c r="B1" s="1" t="s">
        <v>116</v>
      </c>
      <c r="C1" s="1" t="s">
        <v>117</v>
      </c>
      <c r="D1" s="1" t="s">
        <v>158</v>
      </c>
      <c r="E1" s="2"/>
      <c r="G1" s="2"/>
    </row>
    <row r="2" spans="1:57">
      <c r="A2" s="1" t="s">
        <v>2</v>
      </c>
      <c r="B2" s="1">
        <v>648</v>
      </c>
      <c r="C2" s="1">
        <v>1</v>
      </c>
      <c r="D2" s="1">
        <f>C2^2</f>
        <v>1</v>
      </c>
      <c r="E2" s="2"/>
      <c r="F2" s="2"/>
      <c r="G2" s="2"/>
    </row>
    <row r="3" spans="1:57">
      <c r="A3" s="1" t="s">
        <v>3</v>
      </c>
      <c r="B3" s="1">
        <v>646</v>
      </c>
      <c r="C3" s="1">
        <v>2</v>
      </c>
      <c r="D3" s="1">
        <f t="shared" ref="D3:D66" si="0">C3^2</f>
        <v>4</v>
      </c>
      <c r="E3" s="2"/>
      <c r="F3" s="2"/>
      <c r="G3" s="2"/>
      <c r="H3" s="2"/>
    </row>
    <row r="4" spans="1:57">
      <c r="A4" s="1" t="s">
        <v>4</v>
      </c>
      <c r="B4" s="1">
        <v>639</v>
      </c>
      <c r="C4" s="1">
        <v>3</v>
      </c>
      <c r="D4" s="1">
        <f t="shared" si="0"/>
        <v>9</v>
      </c>
      <c r="E4" s="2"/>
      <c r="F4" s="2"/>
      <c r="G4" s="2"/>
      <c r="H4" s="2"/>
      <c r="M4" s="1" t="s">
        <v>119</v>
      </c>
      <c r="N4" s="1" t="s">
        <v>120</v>
      </c>
      <c r="R4" s="7"/>
      <c r="S4" s="1" t="s">
        <v>120</v>
      </c>
      <c r="W4" s="7"/>
      <c r="X4" s="1" t="s">
        <v>120</v>
      </c>
      <c r="AB4" s="7"/>
      <c r="AC4" s="1" t="s">
        <v>120</v>
      </c>
      <c r="AG4" s="7"/>
      <c r="AH4" s="1" t="s">
        <v>120</v>
      </c>
      <c r="AL4" s="7"/>
      <c r="AM4" s="1" t="s">
        <v>120</v>
      </c>
      <c r="AQ4" s="7"/>
      <c r="AR4" s="1" t="s">
        <v>120</v>
      </c>
      <c r="AV4" s="7"/>
      <c r="AW4" s="1" t="s">
        <v>120</v>
      </c>
      <c r="BA4" s="7"/>
      <c r="BB4" s="1" t="s">
        <v>120</v>
      </c>
    </row>
    <row r="5" spans="1:57">
      <c r="A5" s="1" t="s">
        <v>5</v>
      </c>
      <c r="B5" s="1">
        <v>654</v>
      </c>
      <c r="C5" s="1">
        <v>4</v>
      </c>
      <c r="D5" s="1">
        <f t="shared" si="0"/>
        <v>16</v>
      </c>
      <c r="E5" s="2"/>
      <c r="F5" s="2"/>
      <c r="G5" s="2"/>
      <c r="H5" s="2"/>
      <c r="M5" s="1">
        <v>0.9</v>
      </c>
      <c r="N5" s="1">
        <v>0.9</v>
      </c>
      <c r="R5" s="9"/>
      <c r="S5" s="1">
        <v>0.8</v>
      </c>
      <c r="W5" s="9"/>
      <c r="X5" s="1">
        <v>0.7</v>
      </c>
      <c r="AB5" s="9"/>
      <c r="AC5" s="1">
        <v>0.6</v>
      </c>
      <c r="AG5" s="9"/>
      <c r="AH5" s="1">
        <v>0.5</v>
      </c>
      <c r="AL5" s="9"/>
      <c r="AM5" s="1">
        <v>0.4</v>
      </c>
      <c r="AQ5" s="9"/>
      <c r="AR5" s="1">
        <v>0.3</v>
      </c>
      <c r="AV5" s="9"/>
      <c r="AW5" s="1">
        <v>0.2</v>
      </c>
      <c r="BA5" s="9"/>
      <c r="BB5" s="1">
        <v>0.1</v>
      </c>
    </row>
    <row r="6" spans="1:57">
      <c r="A6" s="1" t="s">
        <v>6</v>
      </c>
      <c r="B6" s="1">
        <v>630</v>
      </c>
      <c r="C6" s="1">
        <v>5</v>
      </c>
      <c r="D6" s="1">
        <f t="shared" si="0"/>
        <v>25</v>
      </c>
      <c r="E6" s="2"/>
      <c r="F6" s="2"/>
      <c r="G6" s="2"/>
      <c r="H6" s="2"/>
      <c r="M6" s="1" t="s">
        <v>118</v>
      </c>
      <c r="N6" s="1" t="s">
        <v>123</v>
      </c>
      <c r="O6" s="1" t="s">
        <v>132</v>
      </c>
      <c r="P6" s="1"/>
      <c r="Q6" s="1"/>
      <c r="R6" s="1" t="s">
        <v>118</v>
      </c>
      <c r="S6" s="1" t="s">
        <v>123</v>
      </c>
      <c r="T6" s="1" t="s">
        <v>132</v>
      </c>
      <c r="U6" s="1"/>
      <c r="V6" s="1"/>
      <c r="W6" s="1" t="s">
        <v>118</v>
      </c>
      <c r="X6" s="1" t="s">
        <v>123</v>
      </c>
      <c r="Y6" s="1" t="s">
        <v>132</v>
      </c>
      <c r="Z6" s="1"/>
      <c r="AA6" s="1"/>
      <c r="AB6" s="1" t="s">
        <v>118</v>
      </c>
      <c r="AC6" s="1" t="s">
        <v>123</v>
      </c>
      <c r="AD6" s="1" t="s">
        <v>132</v>
      </c>
      <c r="AE6" s="1"/>
      <c r="AF6" s="1"/>
      <c r="AG6" s="1" t="s">
        <v>118</v>
      </c>
      <c r="AH6" s="1" t="s">
        <v>123</v>
      </c>
      <c r="AI6" s="1" t="s">
        <v>132</v>
      </c>
      <c r="AJ6" s="1"/>
      <c r="AK6" s="1"/>
      <c r="AL6" s="1" t="s">
        <v>118</v>
      </c>
      <c r="AM6" s="1" t="s">
        <v>123</v>
      </c>
      <c r="AN6" s="1" t="s">
        <v>132</v>
      </c>
      <c r="AO6" s="1"/>
      <c r="AP6" s="1"/>
      <c r="AQ6" s="1" t="s">
        <v>118</v>
      </c>
      <c r="AR6" s="1" t="s">
        <v>123</v>
      </c>
      <c r="AS6" s="1" t="s">
        <v>132</v>
      </c>
      <c r="AT6" s="1"/>
      <c r="AU6" s="1"/>
      <c r="AV6" s="1" t="s">
        <v>118</v>
      </c>
      <c r="AW6" s="1" t="s">
        <v>123</v>
      </c>
      <c r="AX6" s="1" t="s">
        <v>132</v>
      </c>
      <c r="AY6" s="1"/>
      <c r="AZ6" s="1"/>
      <c r="BA6" s="1" t="s">
        <v>118</v>
      </c>
      <c r="BB6" s="1" t="s">
        <v>123</v>
      </c>
      <c r="BC6" s="1" t="s">
        <v>132</v>
      </c>
      <c r="BD6" s="3"/>
      <c r="BE6" s="3"/>
    </row>
    <row r="7" spans="1:57">
      <c r="A7" s="1" t="s">
        <v>7</v>
      </c>
      <c r="B7" s="1">
        <v>622</v>
      </c>
      <c r="C7" s="1">
        <v>6</v>
      </c>
      <c r="D7" s="1">
        <f t="shared" si="0"/>
        <v>36</v>
      </c>
      <c r="E7" s="2"/>
      <c r="F7" s="2"/>
      <c r="G7" s="2"/>
      <c r="H7" s="2"/>
      <c r="K7" s="1" t="s">
        <v>1</v>
      </c>
      <c r="L7" s="1" t="s">
        <v>116</v>
      </c>
      <c r="M7" s="1">
        <f>$H$11-(N5/$M$5)*$G$11+((N5*(2-$M$5))/(2*$M$5^2))*$F$11</f>
        <v>528.38907300964252</v>
      </c>
      <c r="N7" s="1">
        <f>$H$11-(2*N5/$M$5)*$G$11+((N5*(3-2*$M$5))/($M$5^2))*$F$11</f>
        <v>513.6260273100529</v>
      </c>
      <c r="O7" s="1">
        <f>$H$11-(3*N5/$M$5)*$G$11+((3*N5*(4-3*$M$5))/(2*$M$5^2))*$F$11</f>
        <v>498.85617363381533</v>
      </c>
      <c r="P7" s="1" t="s">
        <v>128</v>
      </c>
      <c r="Q7" s="1" t="s">
        <v>129</v>
      </c>
      <c r="R7" s="1">
        <f>$H$11-(S5/$M$5)*$G$11+((S5*(2-$M$5))/(2*$M$5^2))*$F$11</f>
        <v>530.02865497885819</v>
      </c>
      <c r="S7" s="1">
        <f>$H$11-(2*S5/$M$5)*$G$11+((S5*(3-2*$M$5))/($M$5^2))*$F$11</f>
        <v>516.90594769033419</v>
      </c>
      <c r="T7" s="1">
        <f>$H$11-(3*S5/$M$5)*$G$11+((3*S5*(4-3*$M$5))/(2*$M$5^2))*$F$11</f>
        <v>503.77718886701189</v>
      </c>
      <c r="U7" s="1" t="s">
        <v>128</v>
      </c>
      <c r="V7" s="1" t="s">
        <v>129</v>
      </c>
      <c r="W7" s="1">
        <f>$H$11-(X5/$M$5)*$G$11+((X5*(2-$M$5))/(2*$M$5^2))*$F$11</f>
        <v>531.66823694807397</v>
      </c>
      <c r="X7" s="1">
        <f>$H$11-(2*X5/$M$5)*$G$11+((X5*(3-2*$M$5))/($M$5^2))*$F$11</f>
        <v>520.18586807061547</v>
      </c>
      <c r="Y7" s="1">
        <f>$H$11-(3*X5/$M$5)*$G$11+((3*X5*(4-3*$M$5))/(2*$M$5^2))*$F$11</f>
        <v>508.69820410020839</v>
      </c>
      <c r="Z7" s="1" t="s">
        <v>128</v>
      </c>
      <c r="AA7" s="1" t="s">
        <v>129</v>
      </c>
      <c r="AB7" s="1">
        <f>$H$11-(AC5/$M$5)*$G$11+((AC5*(2-$M$5))/(2*$M$5^2))*$F$11</f>
        <v>533.30781891728964</v>
      </c>
      <c r="AC7" s="1">
        <f>$H$11-(2*AC5/$M$5)*$G$11+((AC5*(3-2*$M$5))/($M$5^2))*$F$11</f>
        <v>523.46578845089664</v>
      </c>
      <c r="AD7" s="1">
        <f>$H$11-(3*AC5/$M$5)*$G$11+((3*AC5*(4-3*$M$5))/(2*$M$5^2))*$F$11</f>
        <v>513.61921933340489</v>
      </c>
      <c r="AE7" s="1" t="s">
        <v>128</v>
      </c>
      <c r="AF7" s="1" t="s">
        <v>129</v>
      </c>
      <c r="AG7" s="1">
        <f>$H$11-(AH5/$M$5)*$G$11+((AH5*(2-$M$5))/(2*$M$5^2))*$F$11</f>
        <v>534.94740088650542</v>
      </c>
      <c r="AH7" s="1">
        <f>$H$11-(2*AH5/$M$5)*$G$11+((AH5*(3-2*$M$5))/($M$5^2))*$F$11</f>
        <v>526.74570883117792</v>
      </c>
      <c r="AI7" s="1">
        <f>$H$11-(3*AH5/$M$5)*$G$11+((3*AH5*(4-3*$M$5))/(2*$M$5^2))*$F$11</f>
        <v>518.5402345666015</v>
      </c>
      <c r="AJ7" s="1" t="s">
        <v>128</v>
      </c>
      <c r="AK7" s="1" t="s">
        <v>129</v>
      </c>
      <c r="AL7" s="1">
        <f>$H$11-(AM5/$M$5)*$G$11+((AM5*(2-$M$5))/(2*$M$5^2))*$F$11</f>
        <v>536.5869828557212</v>
      </c>
      <c r="AM7" s="1">
        <f>$H$11-(2*AM5/$M$5)*$G$11+((AM5*(3-2*$M$5))/($M$5^2))*$F$11</f>
        <v>530.02562921145909</v>
      </c>
      <c r="AN7" s="1">
        <f>$H$11-(3*AM5/$M$5)*$G$11+((3*AM5*(4-3*$M$5))/(2*$M$5^2))*$F$11</f>
        <v>523.461249799798</v>
      </c>
      <c r="AO7" s="1" t="s">
        <v>128</v>
      </c>
      <c r="AP7" s="1" t="s">
        <v>129</v>
      </c>
      <c r="AQ7" s="1">
        <f>$H$11-(AR5/$M$5)*$G$11+((AR5*(2-$M$5))/(2*$M$5^2))*$F$11</f>
        <v>538.22656482493687</v>
      </c>
      <c r="AR7" s="1">
        <f>$H$11-(2*AR5/$M$5)*$G$11+((AR5*(3-2*$M$5))/($M$5^2))*$F$11</f>
        <v>533.30554959174037</v>
      </c>
      <c r="AS7" s="1">
        <f>$H$11-(3*AR5/$M$5)*$G$11+((3*AR5*(4-3*$M$5))/(2*$M$5^2))*$F$11</f>
        <v>528.38226503299461</v>
      </c>
      <c r="AT7" s="1" t="s">
        <v>128</v>
      </c>
      <c r="AU7" s="1" t="s">
        <v>129</v>
      </c>
      <c r="AV7" s="1">
        <f>$H$11-(AW5/$M$5)*$G$11+((AW5*(2-$M$5))/(2*$M$5^2))*$F$11</f>
        <v>539.86614679415266</v>
      </c>
      <c r="AW7" s="1">
        <f>$H$11-(2*AW5/$M$5)*$G$11+((AW5*(3-2*$M$5))/($M$5^2))*$F$11</f>
        <v>536.58546997202166</v>
      </c>
      <c r="AX7" s="1">
        <f>$H$11-(3*AW5/$M$5)*$G$11+((3*AW5*(4-3*$M$5))/(2*$M$5^2))*$F$11</f>
        <v>533.303280266191</v>
      </c>
      <c r="AY7" s="1" t="s">
        <v>128</v>
      </c>
      <c r="AZ7" s="1" t="s">
        <v>129</v>
      </c>
      <c r="BA7" s="1">
        <f>$H$11-(BB5/$M$5)*$G$11+((BB5*(2-$M$5))/(2*$M$5^2))*$F$11</f>
        <v>541.50572876336832</v>
      </c>
      <c r="BB7" s="1">
        <f>$H$11-(2*BB5/$M$5)*$G$11+((BB5*(3-2*$M$5))/($M$5^2))*$F$11</f>
        <v>539.86539035230294</v>
      </c>
      <c r="BC7" s="1">
        <f>$H$11-(3*BB5/$M$5)*$G$11+((3*BB5*(4-3*$M$5))/(2*$M$5^2))*$F$11</f>
        <v>538.22429549938761</v>
      </c>
      <c r="BD7" s="1" t="s">
        <v>128</v>
      </c>
      <c r="BE7" s="1" t="s">
        <v>129</v>
      </c>
    </row>
    <row r="8" spans="1:57">
      <c r="A8" s="1" t="s">
        <v>8</v>
      </c>
      <c r="B8" s="1">
        <v>617</v>
      </c>
      <c r="C8" s="1">
        <v>7</v>
      </c>
      <c r="D8" s="1">
        <f t="shared" si="0"/>
        <v>49</v>
      </c>
      <c r="E8" s="2"/>
      <c r="F8" s="2"/>
      <c r="G8" s="2"/>
      <c r="H8" s="37"/>
      <c r="K8" s="1" t="s">
        <v>2</v>
      </c>
      <c r="L8" s="1">
        <v>648</v>
      </c>
      <c r="M8" s="1">
        <f>$M$5*$L8+N$5*M7</f>
        <v>1058.7501657086782</v>
      </c>
      <c r="N8" s="1">
        <f>$M$5*M8+N$5*N7</f>
        <v>1415.138573716858</v>
      </c>
      <c r="O8" s="1">
        <f>$M$5*N8+N$5*O7</f>
        <v>1722.5952726156061</v>
      </c>
      <c r="P8" s="1">
        <f>ABS($L8-M8)</f>
        <v>410.7501657086782</v>
      </c>
      <c r="Q8" s="1">
        <f>P8/$L8</f>
        <v>0.63387371251339231</v>
      </c>
      <c r="R8" s="1">
        <f>$M$5*$L8+S$5*R7</f>
        <v>1007.2229239830866</v>
      </c>
      <c r="S8" s="1">
        <f>$M$5*R8+S$5*S7</f>
        <v>1320.0253897370453</v>
      </c>
      <c r="T8" s="1">
        <f>$M$5*S8+S$5*T7</f>
        <v>1591.0446018569503</v>
      </c>
      <c r="U8" s="1">
        <f>ABS($L8-R8)</f>
        <v>359.22292398308662</v>
      </c>
      <c r="V8" s="1">
        <f>U8/$L8</f>
        <v>0.55435636417142997</v>
      </c>
      <c r="W8" s="1">
        <f>$M$5*$L8+X$5*W7</f>
        <v>955.36776586365181</v>
      </c>
      <c r="X8" s="1">
        <f>$M$5*W8+X$5*X7</f>
        <v>1223.9610969267173</v>
      </c>
      <c r="Y8" s="1">
        <f>$M$5*X8+X$5*Y7</f>
        <v>1457.6537301041915</v>
      </c>
      <c r="Z8" s="1">
        <f>ABS($L8-W8)</f>
        <v>307.36776586365181</v>
      </c>
      <c r="AA8" s="1">
        <f>Z8/$L8</f>
        <v>0.47433297201180835</v>
      </c>
      <c r="AB8" s="1">
        <f>$M$5*$L8+AC$5*AB7</f>
        <v>903.1846913503739</v>
      </c>
      <c r="AC8" s="1">
        <f>$M$5*AB8+AC$5*AC7</f>
        <v>1126.9456952858745</v>
      </c>
      <c r="AD8" s="1">
        <f>$M$5*AC8+AC$5*AD7</f>
        <v>1322.4226573573301</v>
      </c>
      <c r="AE8" s="1">
        <f>ABS($L8-AB8)</f>
        <v>255.1846913503739</v>
      </c>
      <c r="AF8" s="1">
        <f>AE8/$L8</f>
        <v>0.39380353603452761</v>
      </c>
      <c r="AG8" s="1">
        <f>$M$5*$L8+AH$5*AG7</f>
        <v>850.67370044325276</v>
      </c>
      <c r="AH8" s="1">
        <f>$M$5*AG8+AH$5*AH7</f>
        <v>1028.9791848145164</v>
      </c>
      <c r="AI8" s="1">
        <f>$M$5*AH8+AH$5*AI7</f>
        <v>1185.3513836163656</v>
      </c>
      <c r="AJ8" s="1">
        <f>ABS($L8-AG8)</f>
        <v>202.67370044325276</v>
      </c>
      <c r="AK8" s="1">
        <f>AJ8/$L8</f>
        <v>0.31276805623958759</v>
      </c>
      <c r="AL8" s="1">
        <f>$M$5*$L8+AM$5*AL7</f>
        <v>797.8347931422885</v>
      </c>
      <c r="AM8" s="1">
        <f>$M$5*AL8+AM$5*AM7</f>
        <v>930.06156551264326</v>
      </c>
      <c r="AN8" s="1">
        <f>$M$5*AM8+AM$5*AN7</f>
        <v>1046.4399088812982</v>
      </c>
      <c r="AO8" s="1">
        <f>ABS($L8-AL8)</f>
        <v>149.8347931422885</v>
      </c>
      <c r="AP8" s="1">
        <f>AO8/$L8</f>
        <v>0.23122653262698845</v>
      </c>
      <c r="AQ8" s="1">
        <f>$M$5*$L8+AR$5*AQ7</f>
        <v>744.66796944748114</v>
      </c>
      <c r="AR8" s="1">
        <f>$M$5*AQ8+AR$5*AR7</f>
        <v>830.19283738025513</v>
      </c>
      <c r="AS8" s="1">
        <f>$M$5*AR8+AR$5*AS7</f>
        <v>905.68823315212808</v>
      </c>
      <c r="AT8" s="1">
        <f>ABS($L8-AQ8)</f>
        <v>96.667969447481141</v>
      </c>
      <c r="AU8" s="1">
        <f>AT8/$L8</f>
        <v>0.14917896519673016</v>
      </c>
      <c r="AV8" s="1">
        <f>$M$5*$L8+AW$5*AV7</f>
        <v>691.17322935883055</v>
      </c>
      <c r="AW8" s="1">
        <f>$M$5*AV8+AW$5*AW7</f>
        <v>729.37300041735182</v>
      </c>
      <c r="AX8" s="1">
        <f>$M$5*AW8+AW$5*AX7</f>
        <v>763.09635642885485</v>
      </c>
      <c r="AY8" s="1">
        <f>ABS($L8-AV8)</f>
        <v>43.173229358830554</v>
      </c>
      <c r="AZ8" s="1">
        <f>AY8/$L8</f>
        <v>6.6625353948812582E-2</v>
      </c>
      <c r="BA8" s="1">
        <f>$M$5*$L8+BB$5*BA7</f>
        <v>637.35057287633686</v>
      </c>
      <c r="BB8" s="1">
        <f>$M$5*BA8+BB$5*BB7</f>
        <v>627.60205462393344</v>
      </c>
      <c r="BC8" s="1">
        <f>$M$5*BB8+BB$5*BC7</f>
        <v>618.66427871147891</v>
      </c>
      <c r="BD8" s="1">
        <f>ABS($L8-BA8)</f>
        <v>10.649427123663145</v>
      </c>
      <c r="BE8" s="1">
        <f>BD8/$L8</f>
        <v>1.6434301116764111E-2</v>
      </c>
    </row>
    <row r="9" spans="1:57">
      <c r="A9" s="1" t="s">
        <v>9</v>
      </c>
      <c r="B9" s="1">
        <v>613</v>
      </c>
      <c r="C9" s="1">
        <v>8</v>
      </c>
      <c r="D9" s="1">
        <f t="shared" si="0"/>
        <v>64</v>
      </c>
      <c r="E9" s="2"/>
      <c r="F9" s="2"/>
      <c r="G9" s="2"/>
      <c r="H9" s="2"/>
      <c r="K9" s="1" t="s">
        <v>3</v>
      </c>
      <c r="L9" s="1">
        <v>646</v>
      </c>
      <c r="M9" s="1">
        <f t="shared" ref="M9:M72" si="1">$M$5*$L9+N$5*M8</f>
        <v>1534.2751491378103</v>
      </c>
      <c r="N9" s="1">
        <f>$M$5*M9+N$5*N8</f>
        <v>2654.4723505692018</v>
      </c>
      <c r="O9" s="1">
        <f t="shared" ref="O9:O72" si="2">$M$5*N9+N$5*O8</f>
        <v>3939.3608608663271</v>
      </c>
      <c r="P9" s="1">
        <f t="shared" ref="P9:P72" si="3">ABS($L9-M9)</f>
        <v>888.27514913781033</v>
      </c>
      <c r="Q9" s="1">
        <f t="shared" ref="Q9:Q72" si="4">P9/$L9</f>
        <v>1.3750389305538859</v>
      </c>
      <c r="R9" s="1">
        <f t="shared" ref="R9:R72" si="5">$M$5*$L9+S$5*R8</f>
        <v>1387.1783391864692</v>
      </c>
      <c r="S9" s="1">
        <f>$M$5*R9+S$5*S8</f>
        <v>2304.4808170574588</v>
      </c>
      <c r="T9" s="1">
        <f t="shared" ref="T9:T72" si="6">$M$5*S9+S$5*T8</f>
        <v>3346.8684168372738</v>
      </c>
      <c r="U9" s="1">
        <f t="shared" ref="U9:U72" si="7">ABS($L9-R9)</f>
        <v>741.1783391864692</v>
      </c>
      <c r="V9" s="1">
        <f t="shared" ref="V9:V72" si="8">U9/$L9</f>
        <v>1.1473348903815312</v>
      </c>
      <c r="W9" s="1">
        <f t="shared" ref="W9:W72" si="9">$M$5*$L9+X$5*W8</f>
        <v>1250.1574361045562</v>
      </c>
      <c r="X9" s="1">
        <f>$M$5*W9+X$5*X8</f>
        <v>1981.9144603428026</v>
      </c>
      <c r="Y9" s="1">
        <f t="shared" ref="Y9:Y72" si="10">$M$5*X9+X$5*Y8</f>
        <v>2804.0806253814562</v>
      </c>
      <c r="Z9" s="1">
        <f t="shared" ref="Z9:Z72" si="11">ABS($L9-W9)</f>
        <v>604.15743610455615</v>
      </c>
      <c r="AA9" s="1">
        <f t="shared" ref="AA9:AA72" si="12">Z9/$L9</f>
        <v>0.93522822926401883</v>
      </c>
      <c r="AB9" s="1">
        <f t="shared" ref="AB9:AB72" si="13">$M$5*$L9+AC$5*AB8</f>
        <v>1123.3108148102242</v>
      </c>
      <c r="AC9" s="1">
        <f>$M$5*AB9+AC$5*AC8</f>
        <v>1687.1471505007266</v>
      </c>
      <c r="AD9" s="1">
        <f t="shared" ref="AD9:AD72" si="14">$M$5*AC9+AC$5*AD8</f>
        <v>2311.886029865052</v>
      </c>
      <c r="AE9" s="1">
        <f t="shared" ref="AE9:AE72" si="15">ABS($L9-AB9)</f>
        <v>477.3108148102242</v>
      </c>
      <c r="AF9" s="1">
        <f t="shared" ref="AF9:AF72" si="16">AE9/$L9</f>
        <v>0.73887123035638425</v>
      </c>
      <c r="AG9" s="1">
        <f t="shared" ref="AG9:AG72" si="17">$M$5*$L9+AH$5*AG8</f>
        <v>1006.7368502216264</v>
      </c>
      <c r="AH9" s="1">
        <f>$M$5*AG9+AH$5*AH8</f>
        <v>1420.552757606722</v>
      </c>
      <c r="AI9" s="1">
        <f t="shared" ref="AI9:AI72" si="18">$M$5*AH9+AH$5*AI8</f>
        <v>1871.1731736542326</v>
      </c>
      <c r="AJ9" s="1">
        <f t="shared" ref="AJ9:AJ72" si="19">ABS($L9-AG9)</f>
        <v>360.73685022162636</v>
      </c>
      <c r="AK9" s="1">
        <f t="shared" ref="AK9:AK72" si="20">AJ9/$L9</f>
        <v>0.55841617681366307</v>
      </c>
      <c r="AL9" s="1">
        <f t="shared" ref="AL9:AL72" si="21">$M$5*$L9+AM$5*AL8</f>
        <v>900.5339172569154</v>
      </c>
      <c r="AM9" s="1">
        <f>$M$5*AL9+AM$5*AM8</f>
        <v>1182.5051517362813</v>
      </c>
      <c r="AN9" s="1">
        <f t="shared" ref="AN9:AN72" si="22">$M$5*AM9+AM$5*AN8</f>
        <v>1482.8306001151723</v>
      </c>
      <c r="AO9" s="1">
        <f t="shared" ref="AO9:AO72" si="23">ABS($L9-AL9)</f>
        <v>254.5339172569154</v>
      </c>
      <c r="AP9" s="1">
        <f t="shared" ref="AP9:AP72" si="24">AO9/$L9</f>
        <v>0.3940153517908907</v>
      </c>
      <c r="AQ9" s="1">
        <f t="shared" ref="AQ9:AQ72" si="25">$M$5*$L9+AR$5*AQ8</f>
        <v>804.80039083424435</v>
      </c>
      <c r="AR9" s="1">
        <f>$M$5*AQ9+AR$5*AR8</f>
        <v>973.37820296489645</v>
      </c>
      <c r="AS9" s="1">
        <f t="shared" ref="AS9:AS72" si="26">$M$5*AR9+AR$5*AS8</f>
        <v>1147.7468526140451</v>
      </c>
      <c r="AT9" s="1">
        <f t="shared" ref="AT9:AT72" si="27">ABS($L9-AQ9)</f>
        <v>158.80039083424435</v>
      </c>
      <c r="AU9" s="1">
        <f t="shared" ref="AU9:AU72" si="28">AT9/$L9</f>
        <v>0.24582103844310271</v>
      </c>
      <c r="AV9" s="1">
        <f t="shared" ref="AV9:AV72" si="29">$M$5*$L9+AW$5*AV8</f>
        <v>719.63464587176611</v>
      </c>
      <c r="AW9" s="1">
        <f>$M$5*AV9+AW$5*AW8</f>
        <v>793.54578136805981</v>
      </c>
      <c r="AX9" s="1">
        <f t="shared" ref="AX9:AX72" si="30">$M$5*AW9+AW$5*AX8</f>
        <v>866.81047451702489</v>
      </c>
      <c r="AY9" s="1">
        <f t="shared" ref="AY9:AY72" si="31">ABS($L9-AV9)</f>
        <v>73.634645871766111</v>
      </c>
      <c r="AZ9" s="1">
        <f t="shared" ref="AZ9:AZ72" si="32">AY9/$L9</f>
        <v>0.11398551992533454</v>
      </c>
      <c r="BA9" s="1">
        <f t="shared" ref="BA9:BA72" si="33">$M$5*$L9+BB$5*BA8</f>
        <v>645.13505728763369</v>
      </c>
      <c r="BB9" s="1">
        <f>$M$5*BA9+BB$5*BB8</f>
        <v>643.38175702126364</v>
      </c>
      <c r="BC9" s="1">
        <f t="shared" ref="BC9:BC72" si="34">$M$5*BB9+BB$5*BC8</f>
        <v>640.91000919028511</v>
      </c>
      <c r="BD9" s="1">
        <f t="shared" ref="BD9:BD72" si="35">ABS($L9-BA9)</f>
        <v>0.86494271236631448</v>
      </c>
      <c r="BE9" s="1">
        <f t="shared" ref="BE9:BE72" si="36">BD9/$L9</f>
        <v>1.3389206073781959E-3</v>
      </c>
    </row>
    <row r="10" spans="1:57">
      <c r="A10" s="1" t="s">
        <v>10</v>
      </c>
      <c r="B10" s="1">
        <v>661</v>
      </c>
      <c r="C10" s="1">
        <v>9</v>
      </c>
      <c r="D10" s="1">
        <f t="shared" si="0"/>
        <v>81</v>
      </c>
      <c r="E10" s="2"/>
      <c r="F10" s="2"/>
      <c r="G10" s="2"/>
      <c r="K10" s="1" t="s">
        <v>4</v>
      </c>
      <c r="L10" s="1">
        <v>639</v>
      </c>
      <c r="M10" s="1">
        <f t="shared" si="1"/>
        <v>1955.9476342240296</v>
      </c>
      <c r="N10" s="1">
        <f>$M$5*M10+N$5*N9</f>
        <v>4149.3779863139089</v>
      </c>
      <c r="O10" s="1">
        <f t="shared" si="2"/>
        <v>7279.8649624622121</v>
      </c>
      <c r="P10" s="1">
        <f t="shared" si="3"/>
        <v>1316.9476342240296</v>
      </c>
      <c r="Q10" s="1">
        <f t="shared" si="4"/>
        <v>2.0609509142786067</v>
      </c>
      <c r="R10" s="1">
        <f t="shared" si="5"/>
        <v>1684.8426713491754</v>
      </c>
      <c r="S10" s="1">
        <f>$M$5*R10+S$5*S9</f>
        <v>3359.9430578602251</v>
      </c>
      <c r="T10" s="1">
        <f t="shared" si="6"/>
        <v>5701.4434855440213</v>
      </c>
      <c r="U10" s="1">
        <f t="shared" si="7"/>
        <v>1045.8426713491754</v>
      </c>
      <c r="V10" s="1">
        <f t="shared" si="8"/>
        <v>1.6366864966340773</v>
      </c>
      <c r="W10" s="1">
        <f t="shared" si="9"/>
        <v>1450.2102052731893</v>
      </c>
      <c r="X10" s="1">
        <f>$M$5*W10+X$5*X9</f>
        <v>2692.5293069858326</v>
      </c>
      <c r="Y10" s="1">
        <f t="shared" si="10"/>
        <v>4386.1328140542691</v>
      </c>
      <c r="Z10" s="1">
        <f t="shared" si="11"/>
        <v>811.21020527318933</v>
      </c>
      <c r="AA10" s="1">
        <f t="shared" si="12"/>
        <v>1.2694995387686845</v>
      </c>
      <c r="AB10" s="1">
        <f t="shared" si="13"/>
        <v>1249.0864888861345</v>
      </c>
      <c r="AC10" s="1">
        <f>$M$5*AB10+AC$5*AC9</f>
        <v>2136.4661302979571</v>
      </c>
      <c r="AD10" s="1">
        <f t="shared" si="14"/>
        <v>3309.9511351871924</v>
      </c>
      <c r="AE10" s="1">
        <f t="shared" si="15"/>
        <v>610.08648888613448</v>
      </c>
      <c r="AF10" s="1">
        <f t="shared" si="16"/>
        <v>0.95475193878894282</v>
      </c>
      <c r="AG10" s="1">
        <f t="shared" si="17"/>
        <v>1078.4684251108133</v>
      </c>
      <c r="AH10" s="1">
        <f>$M$5*AG10+AH$5*AH9</f>
        <v>1680.8979614030932</v>
      </c>
      <c r="AI10" s="1">
        <f t="shared" si="18"/>
        <v>2448.3947520899001</v>
      </c>
      <c r="AJ10" s="1">
        <f t="shared" si="19"/>
        <v>439.46842511081331</v>
      </c>
      <c r="AK10" s="1">
        <f t="shared" si="20"/>
        <v>0.68774401425792386</v>
      </c>
      <c r="AL10" s="1">
        <f t="shared" si="21"/>
        <v>935.31356690276618</v>
      </c>
      <c r="AM10" s="1">
        <f>$M$5*AL10+AM$5*AM9</f>
        <v>1314.7842709070021</v>
      </c>
      <c r="AN10" s="1">
        <f t="shared" si="22"/>
        <v>1776.4380838623706</v>
      </c>
      <c r="AO10" s="1">
        <f t="shared" si="23"/>
        <v>296.31356690276618</v>
      </c>
      <c r="AP10" s="1">
        <f t="shared" si="24"/>
        <v>0.46371450219525223</v>
      </c>
      <c r="AQ10" s="1">
        <f t="shared" si="25"/>
        <v>816.54011725027328</v>
      </c>
      <c r="AR10" s="1">
        <f>$M$5*AQ10+AR$5*AR9</f>
        <v>1026.8995664147149</v>
      </c>
      <c r="AS10" s="1">
        <f t="shared" si="26"/>
        <v>1268.533665557457</v>
      </c>
      <c r="AT10" s="1">
        <f t="shared" si="27"/>
        <v>177.54011725027328</v>
      </c>
      <c r="AU10" s="1">
        <f t="shared" si="28"/>
        <v>0.27784055907710997</v>
      </c>
      <c r="AV10" s="1">
        <f t="shared" si="29"/>
        <v>719.0269291743532</v>
      </c>
      <c r="AW10" s="1">
        <f>$M$5*AV10+AW$5*AW9</f>
        <v>805.83339253052986</v>
      </c>
      <c r="AX10" s="1">
        <f t="shared" si="30"/>
        <v>898.61214818088195</v>
      </c>
      <c r="AY10" s="1">
        <f t="shared" si="31"/>
        <v>80.026929174353199</v>
      </c>
      <c r="AZ10" s="1">
        <f t="shared" si="32"/>
        <v>0.1252377608362335</v>
      </c>
      <c r="BA10" s="1">
        <f t="shared" si="33"/>
        <v>639.61350572876336</v>
      </c>
      <c r="BB10" s="1">
        <f>$M$5*BA10+BB$5*BB9</f>
        <v>639.99033085801341</v>
      </c>
      <c r="BC10" s="1">
        <f t="shared" si="34"/>
        <v>640.08229869124057</v>
      </c>
      <c r="BD10" s="1">
        <f t="shared" si="35"/>
        <v>0.61350572876335718</v>
      </c>
      <c r="BE10" s="1">
        <f t="shared" si="36"/>
        <v>9.6010286191448694E-4</v>
      </c>
    </row>
    <row r="11" spans="1:57">
      <c r="A11" s="1" t="s">
        <v>11</v>
      </c>
      <c r="B11" s="1">
        <v>695</v>
      </c>
      <c r="C11" s="1">
        <v>10</v>
      </c>
      <c r="D11" s="1">
        <f t="shared" si="0"/>
        <v>100</v>
      </c>
      <c r="E11" s="2"/>
      <c r="F11" s="4">
        <f t="array" ref="F11:H15">LINEST(B2:B115,C2:D115,TRUE,TRUE)</f>
        <v>-6.1271789832011793E-2</v>
      </c>
      <c r="G11" s="35">
        <v>14.718793851377574</v>
      </c>
      <c r="H11" s="5">
        <v>543.14531073258411</v>
      </c>
      <c r="K11" s="1" t="s">
        <v>5</v>
      </c>
      <c r="L11" s="1">
        <v>654</v>
      </c>
      <c r="M11" s="1">
        <f t="shared" si="1"/>
        <v>2348.9528708016269</v>
      </c>
      <c r="N11" s="1">
        <f>$M$5*M11+N$5*N10</f>
        <v>5848.4977714039824</v>
      </c>
      <c r="O11" s="1">
        <f t="shared" si="2"/>
        <v>11815.526460479576</v>
      </c>
      <c r="P11" s="1">
        <f t="shared" si="3"/>
        <v>1694.9528708016269</v>
      </c>
      <c r="Q11" s="1">
        <f t="shared" si="4"/>
        <v>2.5916710562716005</v>
      </c>
      <c r="R11" s="1">
        <f t="shared" si="5"/>
        <v>1936.4741370793404</v>
      </c>
      <c r="S11" s="1">
        <f>$M$5*R11+S$5*S10</f>
        <v>4430.7811696595872</v>
      </c>
      <c r="T11" s="1">
        <f t="shared" si="6"/>
        <v>8548.8578411288472</v>
      </c>
      <c r="U11" s="1">
        <f t="shared" si="7"/>
        <v>1282.4741370793404</v>
      </c>
      <c r="V11" s="1">
        <f t="shared" si="8"/>
        <v>1.9609696285616824</v>
      </c>
      <c r="W11" s="1">
        <f t="shared" si="9"/>
        <v>1603.7471436912324</v>
      </c>
      <c r="X11" s="1">
        <f>$M$5*W11+X$5*X10</f>
        <v>3328.1429442121917</v>
      </c>
      <c r="Y11" s="1">
        <f t="shared" si="10"/>
        <v>6065.6216196289606</v>
      </c>
      <c r="Z11" s="1">
        <f t="shared" si="11"/>
        <v>949.7471436912324</v>
      </c>
      <c r="AA11" s="1">
        <f t="shared" si="12"/>
        <v>1.4522127579376642</v>
      </c>
      <c r="AB11" s="1">
        <f t="shared" si="13"/>
        <v>1338.0518933316807</v>
      </c>
      <c r="AC11" s="1">
        <f>$M$5*AB11+AC$5*AC10</f>
        <v>2486.1263821772868</v>
      </c>
      <c r="AD11" s="1">
        <f t="shared" si="14"/>
        <v>4223.4844250718734</v>
      </c>
      <c r="AE11" s="1">
        <f t="shared" si="15"/>
        <v>684.05189333168073</v>
      </c>
      <c r="AF11" s="1">
        <f t="shared" si="16"/>
        <v>1.0459509072349857</v>
      </c>
      <c r="AG11" s="1">
        <f t="shared" si="17"/>
        <v>1127.8342125554068</v>
      </c>
      <c r="AH11" s="1">
        <f>$M$5*AG11+AH$5*AH10</f>
        <v>1855.4997720014126</v>
      </c>
      <c r="AI11" s="1">
        <f t="shared" si="18"/>
        <v>2894.1471708462213</v>
      </c>
      <c r="AJ11" s="1">
        <f t="shared" si="19"/>
        <v>473.83421255540679</v>
      </c>
      <c r="AK11" s="1">
        <f t="shared" si="20"/>
        <v>0.72451714458013272</v>
      </c>
      <c r="AL11" s="1">
        <f t="shared" si="21"/>
        <v>962.72542676110652</v>
      </c>
      <c r="AM11" s="1">
        <f>$M$5*AL11+AM$5*AM10</f>
        <v>1392.3665924477968</v>
      </c>
      <c r="AN11" s="1">
        <f t="shared" si="22"/>
        <v>1963.7051667479654</v>
      </c>
      <c r="AO11" s="1">
        <f t="shared" si="23"/>
        <v>308.72542676110652</v>
      </c>
      <c r="AP11" s="1">
        <f t="shared" si="24"/>
        <v>0.47205722746346562</v>
      </c>
      <c r="AQ11" s="1">
        <f t="shared" si="25"/>
        <v>833.56203517508197</v>
      </c>
      <c r="AR11" s="1">
        <f>$M$5*AQ11+AR$5*AR10</f>
        <v>1058.2757015819882</v>
      </c>
      <c r="AS11" s="1">
        <f t="shared" si="26"/>
        <v>1333.0082310910266</v>
      </c>
      <c r="AT11" s="1">
        <f t="shared" si="27"/>
        <v>179.56203517508197</v>
      </c>
      <c r="AU11" s="1">
        <f t="shared" si="28"/>
        <v>0.27455968681205195</v>
      </c>
      <c r="AV11" s="1">
        <f t="shared" si="29"/>
        <v>732.40538583487069</v>
      </c>
      <c r="AW11" s="1">
        <f>$M$5*AV11+AW$5*AW10</f>
        <v>820.33152575748966</v>
      </c>
      <c r="AX11" s="1">
        <f t="shared" si="30"/>
        <v>918.020802817917</v>
      </c>
      <c r="AY11" s="1">
        <f t="shared" si="31"/>
        <v>78.405385834870685</v>
      </c>
      <c r="AZ11" s="1">
        <f t="shared" si="32"/>
        <v>0.1198859110624934</v>
      </c>
      <c r="BA11" s="1">
        <f t="shared" si="33"/>
        <v>652.56135057287634</v>
      </c>
      <c r="BB11" s="1">
        <f>$M$5*BA11+BB$5*BB10</f>
        <v>651.3042486013901</v>
      </c>
      <c r="BC11" s="1">
        <f t="shared" si="34"/>
        <v>650.18205361037519</v>
      </c>
      <c r="BD11" s="1">
        <f t="shared" si="35"/>
        <v>1.4386494271236643</v>
      </c>
      <c r="BE11" s="1">
        <f t="shared" si="36"/>
        <v>2.1997697662441348E-3</v>
      </c>
    </row>
    <row r="12" spans="1:57">
      <c r="A12" s="1" t="s">
        <v>12</v>
      </c>
      <c r="B12" s="1">
        <v>690</v>
      </c>
      <c r="C12" s="1">
        <v>11</v>
      </c>
      <c r="D12" s="1">
        <f t="shared" si="0"/>
        <v>121</v>
      </c>
      <c r="E12" s="2"/>
      <c r="F12" s="6">
        <v>7.2461121223562214E-3</v>
      </c>
      <c r="G12" s="2">
        <v>0.86015756236654828</v>
      </c>
      <c r="H12" s="7">
        <v>21.427936693550766</v>
      </c>
      <c r="K12" s="1" t="s">
        <v>6</v>
      </c>
      <c r="L12" s="1">
        <v>630</v>
      </c>
      <c r="M12" s="1">
        <f t="shared" si="1"/>
        <v>2681.0575837214642</v>
      </c>
      <c r="N12" s="1">
        <f t="shared" ref="N12:N72" si="37">$M$5*M12+N$5*N11</f>
        <v>7676.5998196129021</v>
      </c>
      <c r="O12" s="1">
        <f t="shared" si="2"/>
        <v>17542.913652083229</v>
      </c>
      <c r="P12" s="1">
        <f t="shared" si="3"/>
        <v>2051.0575837214642</v>
      </c>
      <c r="Q12" s="1">
        <f t="shared" si="4"/>
        <v>3.2556469582880383</v>
      </c>
      <c r="R12" s="1">
        <f t="shared" si="5"/>
        <v>2116.1793096634724</v>
      </c>
      <c r="S12" s="1">
        <f t="shared" ref="S12:S75" si="38">$M$5*R12+S$5*S11</f>
        <v>5449.1863144247955</v>
      </c>
      <c r="T12" s="1">
        <f t="shared" si="6"/>
        <v>11743.353955885394</v>
      </c>
      <c r="U12" s="1">
        <f t="shared" si="7"/>
        <v>1486.1793096634724</v>
      </c>
      <c r="V12" s="1">
        <f t="shared" si="8"/>
        <v>2.359014777243607</v>
      </c>
      <c r="W12" s="1">
        <f t="shared" si="9"/>
        <v>1689.6230005838627</v>
      </c>
      <c r="X12" s="1">
        <f t="shared" ref="X12:X75" si="39">$M$5*W12+X$5*X11</f>
        <v>3850.3607614740104</v>
      </c>
      <c r="Y12" s="1">
        <f t="shared" si="10"/>
        <v>7711.2598190668814</v>
      </c>
      <c r="Z12" s="1">
        <f t="shared" si="11"/>
        <v>1059.6230005838627</v>
      </c>
      <c r="AA12" s="1">
        <f t="shared" si="12"/>
        <v>1.6819412707680359</v>
      </c>
      <c r="AB12" s="1">
        <f t="shared" si="13"/>
        <v>1369.8311359990084</v>
      </c>
      <c r="AC12" s="1">
        <f t="shared" ref="AC12:AC75" si="40">$M$5*AB12+AC$5*AC11</f>
        <v>2724.5238517054795</v>
      </c>
      <c r="AD12" s="1">
        <f t="shared" si="14"/>
        <v>4986.162121578056</v>
      </c>
      <c r="AE12" s="1">
        <f t="shared" si="15"/>
        <v>739.83113599900844</v>
      </c>
      <c r="AF12" s="1">
        <f t="shared" si="16"/>
        <v>1.1743351365063626</v>
      </c>
      <c r="AG12" s="1">
        <f t="shared" si="17"/>
        <v>1130.9171062777034</v>
      </c>
      <c r="AH12" s="1">
        <f t="shared" ref="AH12:AH75" si="41">$M$5*AG12+AH$5*AH11</f>
        <v>1945.5752816506392</v>
      </c>
      <c r="AI12" s="1">
        <f t="shared" si="18"/>
        <v>3198.0913389086863</v>
      </c>
      <c r="AJ12" s="1">
        <f t="shared" si="19"/>
        <v>500.9171062777034</v>
      </c>
      <c r="AK12" s="1">
        <f t="shared" si="20"/>
        <v>0.79510651790111653</v>
      </c>
      <c r="AL12" s="1">
        <f t="shared" si="21"/>
        <v>952.0901707044427</v>
      </c>
      <c r="AM12" s="1">
        <f t="shared" ref="AM12:AM75" si="42">$M$5*AL12+AM$5*AM11</f>
        <v>1413.8277906131173</v>
      </c>
      <c r="AN12" s="1">
        <f t="shared" si="22"/>
        <v>2057.9270782509916</v>
      </c>
      <c r="AO12" s="1">
        <f t="shared" si="23"/>
        <v>322.0901707044427</v>
      </c>
      <c r="AP12" s="1">
        <f t="shared" si="24"/>
        <v>0.51125423921340107</v>
      </c>
      <c r="AQ12" s="1">
        <f t="shared" si="25"/>
        <v>817.06861055252455</v>
      </c>
      <c r="AR12" s="1">
        <f t="shared" ref="AR12:AR75" si="43">$M$5*AQ12+AR$5*AR11</f>
        <v>1052.8444599718684</v>
      </c>
      <c r="AS12" s="1">
        <f t="shared" si="26"/>
        <v>1347.4624833019896</v>
      </c>
      <c r="AT12" s="1">
        <f t="shared" si="27"/>
        <v>187.06861055252455</v>
      </c>
      <c r="AU12" s="1">
        <f t="shared" si="28"/>
        <v>0.29693430246432467</v>
      </c>
      <c r="AV12" s="1">
        <f t="shared" si="29"/>
        <v>713.48107716697416</v>
      </c>
      <c r="AW12" s="1">
        <f t="shared" ref="AW12:AW75" si="44">$M$5*AV12+AW$5*AW11</f>
        <v>806.19927460177473</v>
      </c>
      <c r="AX12" s="1">
        <f t="shared" si="30"/>
        <v>909.18350770518066</v>
      </c>
      <c r="AY12" s="1">
        <f t="shared" si="31"/>
        <v>83.48107716697416</v>
      </c>
      <c r="AZ12" s="1">
        <f t="shared" si="32"/>
        <v>0.13250964629678438</v>
      </c>
      <c r="BA12" s="1">
        <f t="shared" si="33"/>
        <v>632.25613505728768</v>
      </c>
      <c r="BB12" s="1">
        <f t="shared" ref="BB12:BB75" si="45">$M$5*BA12+BB$5*BB11</f>
        <v>634.16094641169786</v>
      </c>
      <c r="BC12" s="1">
        <f t="shared" si="34"/>
        <v>635.76305713156557</v>
      </c>
      <c r="BD12" s="1">
        <f t="shared" si="35"/>
        <v>2.256135057287679</v>
      </c>
      <c r="BE12" s="1">
        <f t="shared" si="36"/>
        <v>3.5811667575994907E-3</v>
      </c>
    </row>
    <row r="13" spans="1:57">
      <c r="A13" s="1" t="s">
        <v>13</v>
      </c>
      <c r="B13" s="1">
        <v>707</v>
      </c>
      <c r="C13" s="1">
        <v>12</v>
      </c>
      <c r="D13" s="1">
        <f t="shared" si="0"/>
        <v>144</v>
      </c>
      <c r="E13" s="2"/>
      <c r="F13" s="6">
        <v>0.92484485337158184</v>
      </c>
      <c r="G13" s="2">
        <v>74.928557324801659</v>
      </c>
      <c r="H13" s="7" t="e">
        <v>#N/A</v>
      </c>
      <c r="K13" s="1" t="s">
        <v>7</v>
      </c>
      <c r="L13" s="1">
        <v>622</v>
      </c>
      <c r="M13" s="1">
        <f t="shared" si="1"/>
        <v>2972.7518253493181</v>
      </c>
      <c r="N13" s="1">
        <f t="shared" si="37"/>
        <v>9584.4164804659977</v>
      </c>
      <c r="O13" s="1">
        <f t="shared" si="2"/>
        <v>24414.597119294303</v>
      </c>
      <c r="P13" s="1">
        <f t="shared" si="3"/>
        <v>2350.7518253493181</v>
      </c>
      <c r="Q13" s="1">
        <f t="shared" si="4"/>
        <v>3.7793437706580675</v>
      </c>
      <c r="R13" s="1">
        <f t="shared" si="5"/>
        <v>2252.7434477307779</v>
      </c>
      <c r="S13" s="1">
        <f t="shared" si="38"/>
        <v>6386.8181544975359</v>
      </c>
      <c r="T13" s="1">
        <f t="shared" si="6"/>
        <v>15142.819503756098</v>
      </c>
      <c r="U13" s="1">
        <f t="shared" si="7"/>
        <v>1630.7434477307779</v>
      </c>
      <c r="V13" s="1">
        <f t="shared" si="8"/>
        <v>2.6217740317215079</v>
      </c>
      <c r="W13" s="1">
        <f t="shared" si="9"/>
        <v>1742.536100408704</v>
      </c>
      <c r="X13" s="1">
        <f t="shared" si="39"/>
        <v>4263.5350233996405</v>
      </c>
      <c r="Y13" s="1">
        <f t="shared" si="10"/>
        <v>9235.0633944064939</v>
      </c>
      <c r="Z13" s="1">
        <f t="shared" si="11"/>
        <v>1120.536100408704</v>
      </c>
      <c r="AA13" s="1">
        <f t="shared" si="12"/>
        <v>1.80150498457991</v>
      </c>
      <c r="AB13" s="1">
        <f t="shared" si="13"/>
        <v>1381.6986815994051</v>
      </c>
      <c r="AC13" s="1">
        <f t="shared" si="40"/>
        <v>2878.2431244627523</v>
      </c>
      <c r="AD13" s="1">
        <f t="shared" si="14"/>
        <v>5582.1160849633106</v>
      </c>
      <c r="AE13" s="1">
        <f t="shared" si="15"/>
        <v>759.69868159940506</v>
      </c>
      <c r="AF13" s="1">
        <f t="shared" si="16"/>
        <v>1.221380517040844</v>
      </c>
      <c r="AG13" s="1">
        <f t="shared" si="17"/>
        <v>1125.2585531388518</v>
      </c>
      <c r="AH13" s="1">
        <f t="shared" si="41"/>
        <v>1985.5203386502862</v>
      </c>
      <c r="AI13" s="1">
        <f t="shared" si="18"/>
        <v>3386.0139742396009</v>
      </c>
      <c r="AJ13" s="1">
        <f t="shared" si="19"/>
        <v>503.25855313885177</v>
      </c>
      <c r="AK13" s="1">
        <f t="shared" si="20"/>
        <v>0.80909735231326652</v>
      </c>
      <c r="AL13" s="1">
        <f t="shared" si="21"/>
        <v>940.63606828177717</v>
      </c>
      <c r="AM13" s="1">
        <f t="shared" si="42"/>
        <v>1412.1035776988465</v>
      </c>
      <c r="AN13" s="1">
        <f t="shared" si="22"/>
        <v>2094.0640512293585</v>
      </c>
      <c r="AO13" s="1">
        <f t="shared" si="23"/>
        <v>318.63606828177717</v>
      </c>
      <c r="AP13" s="1">
        <f t="shared" si="24"/>
        <v>0.51227663710896654</v>
      </c>
      <c r="AQ13" s="1">
        <f t="shared" si="25"/>
        <v>804.92058316575742</v>
      </c>
      <c r="AR13" s="1">
        <f t="shared" si="43"/>
        <v>1040.2818628407422</v>
      </c>
      <c r="AS13" s="1">
        <f t="shared" si="26"/>
        <v>1340.4924215472647</v>
      </c>
      <c r="AT13" s="1">
        <f t="shared" si="27"/>
        <v>182.92058316575742</v>
      </c>
      <c r="AU13" s="1">
        <f t="shared" si="28"/>
        <v>0.29408453885170005</v>
      </c>
      <c r="AV13" s="1">
        <f t="shared" si="29"/>
        <v>702.49621543339492</v>
      </c>
      <c r="AW13" s="1">
        <f t="shared" si="44"/>
        <v>793.48644881041037</v>
      </c>
      <c r="AX13" s="1">
        <f t="shared" si="30"/>
        <v>895.97450547040557</v>
      </c>
      <c r="AY13" s="1">
        <f t="shared" si="31"/>
        <v>80.496215433394923</v>
      </c>
      <c r="AZ13" s="1">
        <f t="shared" si="32"/>
        <v>0.12941513735272495</v>
      </c>
      <c r="BA13" s="1">
        <f t="shared" si="33"/>
        <v>623.02561350572887</v>
      </c>
      <c r="BB13" s="1">
        <f t="shared" si="45"/>
        <v>624.1391467963258</v>
      </c>
      <c r="BC13" s="1">
        <f t="shared" si="34"/>
        <v>625.30153782984985</v>
      </c>
      <c r="BD13" s="1">
        <f t="shared" si="35"/>
        <v>1.0256135057288702</v>
      </c>
      <c r="BE13" s="1">
        <f t="shared" si="36"/>
        <v>1.6488963114612062E-3</v>
      </c>
    </row>
    <row r="14" spans="1:57">
      <c r="A14" s="1" t="s">
        <v>14</v>
      </c>
      <c r="B14" s="1">
        <v>817</v>
      </c>
      <c r="C14" s="1">
        <v>13</v>
      </c>
      <c r="D14" s="1">
        <f t="shared" si="0"/>
        <v>169</v>
      </c>
      <c r="E14" s="2"/>
      <c r="F14" s="6">
        <v>682.97238000083871</v>
      </c>
      <c r="G14" s="2">
        <v>111</v>
      </c>
      <c r="H14" s="7" t="e">
        <v>#N/A</v>
      </c>
      <c r="K14" s="1" t="s">
        <v>8</v>
      </c>
      <c r="L14" s="1">
        <v>617</v>
      </c>
      <c r="M14" s="1">
        <f t="shared" si="1"/>
        <v>3230.7766428143864</v>
      </c>
      <c r="N14" s="1">
        <f t="shared" si="37"/>
        <v>11533.673810952347</v>
      </c>
      <c r="O14" s="1">
        <f t="shared" si="2"/>
        <v>32353.443837221985</v>
      </c>
      <c r="P14" s="1">
        <f t="shared" si="3"/>
        <v>2613.7766428143864</v>
      </c>
      <c r="Q14" s="1">
        <f t="shared" si="4"/>
        <v>4.236266844107595</v>
      </c>
      <c r="R14" s="1">
        <f t="shared" si="5"/>
        <v>2357.4947581846227</v>
      </c>
      <c r="S14" s="1">
        <f t="shared" si="38"/>
        <v>7231.1998059641901</v>
      </c>
      <c r="T14" s="1">
        <f t="shared" si="6"/>
        <v>18622.335428372651</v>
      </c>
      <c r="U14" s="1">
        <f t="shared" si="7"/>
        <v>1740.4947581846227</v>
      </c>
      <c r="V14" s="1">
        <f t="shared" si="8"/>
        <v>2.8208991218551422</v>
      </c>
      <c r="W14" s="1">
        <f t="shared" si="9"/>
        <v>1775.0752702860927</v>
      </c>
      <c r="X14" s="1">
        <f t="shared" si="39"/>
        <v>4582.0422596372318</v>
      </c>
      <c r="Y14" s="1">
        <f t="shared" si="10"/>
        <v>10588.382409758055</v>
      </c>
      <c r="Z14" s="1">
        <f t="shared" si="11"/>
        <v>1158.0752702860927</v>
      </c>
      <c r="AA14" s="1">
        <f t="shared" si="12"/>
        <v>1.8769453327165198</v>
      </c>
      <c r="AB14" s="1">
        <f t="shared" si="13"/>
        <v>1384.3192089596432</v>
      </c>
      <c r="AC14" s="1">
        <f t="shared" si="40"/>
        <v>2972.8331627413299</v>
      </c>
      <c r="AD14" s="1">
        <f t="shared" si="14"/>
        <v>6024.8194974451835</v>
      </c>
      <c r="AE14" s="1">
        <f t="shared" si="15"/>
        <v>767.31920895964322</v>
      </c>
      <c r="AF14" s="1">
        <f t="shared" si="16"/>
        <v>1.243629187941075</v>
      </c>
      <c r="AG14" s="1">
        <f t="shared" si="17"/>
        <v>1117.9292765694258</v>
      </c>
      <c r="AH14" s="1">
        <f t="shared" si="41"/>
        <v>1998.8965182376264</v>
      </c>
      <c r="AI14" s="1">
        <f t="shared" si="18"/>
        <v>3492.0138535336646</v>
      </c>
      <c r="AJ14" s="1">
        <f t="shared" si="19"/>
        <v>500.92927656942584</v>
      </c>
      <c r="AK14" s="1">
        <f t="shared" si="20"/>
        <v>0.81187889233294297</v>
      </c>
      <c r="AL14" s="1">
        <f t="shared" si="21"/>
        <v>931.55442731271091</v>
      </c>
      <c r="AM14" s="1">
        <f t="shared" si="42"/>
        <v>1403.2404156609787</v>
      </c>
      <c r="AN14" s="1">
        <f t="shared" si="22"/>
        <v>2100.5419945866242</v>
      </c>
      <c r="AO14" s="1">
        <f t="shared" si="23"/>
        <v>314.55442731271091</v>
      </c>
      <c r="AP14" s="1">
        <f t="shared" si="24"/>
        <v>0.50981268608218944</v>
      </c>
      <c r="AQ14" s="1">
        <f t="shared" si="25"/>
        <v>796.77617494972731</v>
      </c>
      <c r="AR14" s="1">
        <f t="shared" si="43"/>
        <v>1029.1831163069771</v>
      </c>
      <c r="AS14" s="1">
        <f t="shared" si="26"/>
        <v>1328.4125311404589</v>
      </c>
      <c r="AT14" s="1">
        <f t="shared" si="27"/>
        <v>179.77617494972731</v>
      </c>
      <c r="AU14" s="1">
        <f t="shared" si="28"/>
        <v>0.29137143427832629</v>
      </c>
      <c r="AV14" s="1">
        <f t="shared" si="29"/>
        <v>695.7992430866791</v>
      </c>
      <c r="AW14" s="1">
        <f t="shared" si="44"/>
        <v>784.91660854009331</v>
      </c>
      <c r="AX14" s="1">
        <f t="shared" si="30"/>
        <v>885.61984878016517</v>
      </c>
      <c r="AY14" s="1">
        <f t="shared" si="31"/>
        <v>78.799243086679098</v>
      </c>
      <c r="AZ14" s="1">
        <f t="shared" si="32"/>
        <v>0.12771352202054959</v>
      </c>
      <c r="BA14" s="1">
        <f t="shared" si="33"/>
        <v>617.60256135057296</v>
      </c>
      <c r="BB14" s="1">
        <f t="shared" si="45"/>
        <v>618.25621989514832</v>
      </c>
      <c r="BC14" s="1">
        <f t="shared" si="34"/>
        <v>618.96075168861842</v>
      </c>
      <c r="BD14" s="1">
        <f t="shared" si="35"/>
        <v>0.60256135057295523</v>
      </c>
      <c r="BE14" s="1">
        <f t="shared" si="36"/>
        <v>9.7659862329490307E-4</v>
      </c>
    </row>
    <row r="15" spans="1:57">
      <c r="A15" s="1" t="s">
        <v>15</v>
      </c>
      <c r="B15" s="1">
        <v>839</v>
      </c>
      <c r="C15" s="1">
        <v>14</v>
      </c>
      <c r="D15" s="1">
        <f t="shared" si="0"/>
        <v>196</v>
      </c>
      <c r="E15" s="2"/>
      <c r="F15" s="8">
        <v>7668808.234693612</v>
      </c>
      <c r="G15" s="36">
        <v>623186.04600814579</v>
      </c>
      <c r="H15" s="9" t="e">
        <v>#N/A</v>
      </c>
      <c r="K15" s="1" t="s">
        <v>9</v>
      </c>
      <c r="L15" s="1">
        <v>613</v>
      </c>
      <c r="M15" s="1">
        <f t="shared" si="1"/>
        <v>3459.3989785329477</v>
      </c>
      <c r="N15" s="1">
        <f t="shared" si="37"/>
        <v>13493.765510536765</v>
      </c>
      <c r="O15" s="1">
        <f t="shared" si="2"/>
        <v>41262.488412982879</v>
      </c>
      <c r="P15" s="1">
        <f t="shared" si="3"/>
        <v>2846.3989785329477</v>
      </c>
      <c r="Q15" s="1">
        <f t="shared" si="4"/>
        <v>4.6433914821092133</v>
      </c>
      <c r="R15" s="1">
        <f t="shared" si="5"/>
        <v>2437.6958065476983</v>
      </c>
      <c r="S15" s="1">
        <f t="shared" si="38"/>
        <v>7978.8860706642809</v>
      </c>
      <c r="T15" s="1">
        <f t="shared" si="6"/>
        <v>22078.865806295977</v>
      </c>
      <c r="U15" s="1">
        <f t="shared" si="7"/>
        <v>1824.6958065476983</v>
      </c>
      <c r="V15" s="1">
        <f t="shared" si="8"/>
        <v>2.9766652635362125</v>
      </c>
      <c r="W15" s="1">
        <f t="shared" si="9"/>
        <v>1794.252689200265</v>
      </c>
      <c r="X15" s="1">
        <f t="shared" si="39"/>
        <v>4822.2570020263011</v>
      </c>
      <c r="Y15" s="1">
        <f t="shared" si="10"/>
        <v>11751.89898865431</v>
      </c>
      <c r="Z15" s="1">
        <f t="shared" si="11"/>
        <v>1181.252689200265</v>
      </c>
      <c r="AA15" s="1">
        <f t="shared" si="12"/>
        <v>1.927002755628491</v>
      </c>
      <c r="AB15" s="1">
        <f t="shared" si="13"/>
        <v>1382.291525375786</v>
      </c>
      <c r="AC15" s="1">
        <f t="shared" si="40"/>
        <v>3027.7622704830055</v>
      </c>
      <c r="AD15" s="1">
        <f t="shared" si="14"/>
        <v>6339.8777419018152</v>
      </c>
      <c r="AE15" s="1">
        <f t="shared" si="15"/>
        <v>769.29152537578602</v>
      </c>
      <c r="AF15" s="1">
        <f t="shared" si="16"/>
        <v>1.2549617053438598</v>
      </c>
      <c r="AG15" s="1">
        <f t="shared" si="17"/>
        <v>1110.664638284713</v>
      </c>
      <c r="AH15" s="1">
        <f t="shared" si="41"/>
        <v>1999.0464335750548</v>
      </c>
      <c r="AI15" s="1">
        <f t="shared" si="18"/>
        <v>3545.1487169843817</v>
      </c>
      <c r="AJ15" s="1">
        <f t="shared" si="19"/>
        <v>497.66463828471296</v>
      </c>
      <c r="AK15" s="1">
        <f t="shared" si="20"/>
        <v>0.81185095968142407</v>
      </c>
      <c r="AL15" s="1">
        <f t="shared" si="21"/>
        <v>924.32177092508437</v>
      </c>
      <c r="AM15" s="1">
        <f t="shared" si="42"/>
        <v>1393.1857600969674</v>
      </c>
      <c r="AN15" s="1">
        <f t="shared" si="22"/>
        <v>2094.0839819219204</v>
      </c>
      <c r="AO15" s="1">
        <f t="shared" si="23"/>
        <v>311.32177092508437</v>
      </c>
      <c r="AP15" s="1">
        <f t="shared" si="24"/>
        <v>0.50786585795282935</v>
      </c>
      <c r="AQ15" s="1">
        <f t="shared" si="25"/>
        <v>790.73285248491823</v>
      </c>
      <c r="AR15" s="1">
        <f t="shared" si="43"/>
        <v>1020.4145021285194</v>
      </c>
      <c r="AS15" s="1">
        <f t="shared" si="26"/>
        <v>1316.8968112578052</v>
      </c>
      <c r="AT15" s="1">
        <f t="shared" si="27"/>
        <v>177.73285248491823</v>
      </c>
      <c r="AU15" s="1">
        <f t="shared" si="28"/>
        <v>0.28993940046479322</v>
      </c>
      <c r="AV15" s="1">
        <f t="shared" si="29"/>
        <v>690.85984861733584</v>
      </c>
      <c r="AW15" s="1">
        <f t="shared" si="44"/>
        <v>778.757185463621</v>
      </c>
      <c r="AX15" s="1">
        <f t="shared" si="30"/>
        <v>878.00543667329191</v>
      </c>
      <c r="AY15" s="1">
        <f t="shared" si="31"/>
        <v>77.859848617335842</v>
      </c>
      <c r="AZ15" s="1">
        <f t="shared" si="32"/>
        <v>0.12701443493855766</v>
      </c>
      <c r="BA15" s="1">
        <f t="shared" si="33"/>
        <v>613.46025613505731</v>
      </c>
      <c r="BB15" s="1">
        <f t="shared" si="45"/>
        <v>613.93985251106642</v>
      </c>
      <c r="BC15" s="1">
        <f t="shared" si="34"/>
        <v>614.44194242882168</v>
      </c>
      <c r="BD15" s="1">
        <f t="shared" si="35"/>
        <v>0.46025613505730689</v>
      </c>
      <c r="BE15" s="1">
        <f t="shared" si="36"/>
        <v>7.5082566893524779E-4</v>
      </c>
    </row>
    <row r="16" spans="1:57">
      <c r="A16" s="1" t="s">
        <v>16</v>
      </c>
      <c r="B16" s="1">
        <v>810</v>
      </c>
      <c r="C16" s="1">
        <v>15</v>
      </c>
      <c r="D16" s="1">
        <f t="shared" si="0"/>
        <v>225</v>
      </c>
      <c r="E16" s="2"/>
      <c r="F16" s="2"/>
      <c r="G16" s="2"/>
      <c r="K16" s="1" t="s">
        <v>10</v>
      </c>
      <c r="L16" s="1">
        <v>661</v>
      </c>
      <c r="M16" s="1">
        <f t="shared" si="1"/>
        <v>3708.3590806796533</v>
      </c>
      <c r="N16" s="1">
        <f t="shared" si="37"/>
        <v>15481.912132094778</v>
      </c>
      <c r="O16" s="1">
        <f t="shared" si="2"/>
        <v>51069.960490569894</v>
      </c>
      <c r="P16" s="1">
        <f t="shared" si="3"/>
        <v>3047.3590806796533</v>
      </c>
      <c r="Q16" s="1">
        <f t="shared" si="4"/>
        <v>4.6102255380932728</v>
      </c>
      <c r="R16" s="1">
        <f t="shared" si="5"/>
        <v>2545.0566452381586</v>
      </c>
      <c r="S16" s="1">
        <f t="shared" si="38"/>
        <v>8673.6598372457665</v>
      </c>
      <c r="T16" s="1">
        <f t="shared" si="6"/>
        <v>25469.386498557971</v>
      </c>
      <c r="U16" s="1">
        <f t="shared" si="7"/>
        <v>1884.0566452381586</v>
      </c>
      <c r="V16" s="1">
        <f t="shared" si="8"/>
        <v>2.8503126251711932</v>
      </c>
      <c r="W16" s="1">
        <f t="shared" si="9"/>
        <v>1850.8768824401855</v>
      </c>
      <c r="X16" s="1">
        <f t="shared" si="39"/>
        <v>5041.3690956145774</v>
      </c>
      <c r="Y16" s="1">
        <f t="shared" si="10"/>
        <v>12763.561478111136</v>
      </c>
      <c r="Z16" s="1">
        <f t="shared" si="11"/>
        <v>1189.8768824401855</v>
      </c>
      <c r="AA16" s="1">
        <f t="shared" si="12"/>
        <v>1.8001163123149553</v>
      </c>
      <c r="AB16" s="1">
        <f t="shared" si="13"/>
        <v>1424.2749152254714</v>
      </c>
      <c r="AC16" s="1">
        <f t="shared" si="40"/>
        <v>3098.5047859927276</v>
      </c>
      <c r="AD16" s="1">
        <f t="shared" si="14"/>
        <v>6592.5809525345439</v>
      </c>
      <c r="AE16" s="1">
        <f t="shared" si="15"/>
        <v>763.27491522547143</v>
      </c>
      <c r="AF16" s="1">
        <f t="shared" si="16"/>
        <v>1.1547275570733304</v>
      </c>
      <c r="AG16" s="1">
        <f t="shared" si="17"/>
        <v>1150.2323191423566</v>
      </c>
      <c r="AH16" s="1">
        <f t="shared" si="41"/>
        <v>2034.7323040156484</v>
      </c>
      <c r="AI16" s="1">
        <f t="shared" si="18"/>
        <v>3603.8334321062748</v>
      </c>
      <c r="AJ16" s="1">
        <f t="shared" si="19"/>
        <v>489.23231914235657</v>
      </c>
      <c r="AK16" s="1">
        <f t="shared" si="20"/>
        <v>0.74013966587345925</v>
      </c>
      <c r="AL16" s="1">
        <f t="shared" si="21"/>
        <v>964.62870837003379</v>
      </c>
      <c r="AM16" s="1">
        <f t="shared" si="42"/>
        <v>1425.4401415718175</v>
      </c>
      <c r="AN16" s="1">
        <f t="shared" si="22"/>
        <v>2120.5297201834042</v>
      </c>
      <c r="AO16" s="1">
        <f t="shared" si="23"/>
        <v>303.62870837003379</v>
      </c>
      <c r="AP16" s="1">
        <f t="shared" si="24"/>
        <v>0.45934751644483174</v>
      </c>
      <c r="AQ16" s="1">
        <f t="shared" si="25"/>
        <v>832.11985574547543</v>
      </c>
      <c r="AR16" s="1">
        <f t="shared" si="43"/>
        <v>1055.0322208094838</v>
      </c>
      <c r="AS16" s="1">
        <f t="shared" si="26"/>
        <v>1344.5980421058769</v>
      </c>
      <c r="AT16" s="1">
        <f t="shared" si="27"/>
        <v>171.11985574547543</v>
      </c>
      <c r="AU16" s="1">
        <f t="shared" si="28"/>
        <v>0.25888026587817764</v>
      </c>
      <c r="AV16" s="1">
        <f t="shared" si="29"/>
        <v>733.07196972346719</v>
      </c>
      <c r="AW16" s="1">
        <f t="shared" si="44"/>
        <v>815.51620984384476</v>
      </c>
      <c r="AX16" s="1">
        <f t="shared" si="30"/>
        <v>909.56567619411862</v>
      </c>
      <c r="AY16" s="1">
        <f t="shared" si="31"/>
        <v>72.071969723467191</v>
      </c>
      <c r="AZ16" s="1">
        <f t="shared" si="32"/>
        <v>0.10903474995985959</v>
      </c>
      <c r="BA16" s="1">
        <f t="shared" si="33"/>
        <v>656.24602561350571</v>
      </c>
      <c r="BB16" s="1">
        <f t="shared" si="45"/>
        <v>652.01540830326178</v>
      </c>
      <c r="BC16" s="1">
        <f t="shared" si="34"/>
        <v>648.2580617158178</v>
      </c>
      <c r="BD16" s="1">
        <f t="shared" si="35"/>
        <v>4.753974386494292</v>
      </c>
      <c r="BE16" s="1">
        <f t="shared" si="36"/>
        <v>7.192094381988339E-3</v>
      </c>
    </row>
    <row r="17" spans="1:57">
      <c r="A17" s="1" t="s">
        <v>17</v>
      </c>
      <c r="B17" s="1">
        <v>789</v>
      </c>
      <c r="C17" s="1">
        <v>16</v>
      </c>
      <c r="D17" s="1">
        <f t="shared" si="0"/>
        <v>256</v>
      </c>
      <c r="E17" s="2"/>
      <c r="F17" s="2"/>
      <c r="G17" s="2"/>
      <c r="K17" s="1" t="s">
        <v>11</v>
      </c>
      <c r="L17" s="1">
        <v>695</v>
      </c>
      <c r="M17" s="1">
        <f t="shared" si="1"/>
        <v>3963.0231726116881</v>
      </c>
      <c r="N17" s="1">
        <f t="shared" si="37"/>
        <v>17500.44177423582</v>
      </c>
      <c r="O17" s="1">
        <f t="shared" si="2"/>
        <v>61713.362038325147</v>
      </c>
      <c r="P17" s="1">
        <f t="shared" si="3"/>
        <v>3268.0231726116881</v>
      </c>
      <c r="Q17" s="1">
        <f t="shared" si="4"/>
        <v>4.7021916152686156</v>
      </c>
      <c r="R17" s="1">
        <f t="shared" si="5"/>
        <v>2661.545316190527</v>
      </c>
      <c r="S17" s="1">
        <f t="shared" si="38"/>
        <v>9334.3186543680877</v>
      </c>
      <c r="T17" s="1">
        <f t="shared" si="6"/>
        <v>28776.395987777658</v>
      </c>
      <c r="U17" s="1">
        <f t="shared" si="7"/>
        <v>1966.545316190527</v>
      </c>
      <c r="V17" s="1">
        <f t="shared" si="8"/>
        <v>2.8295616060295354</v>
      </c>
      <c r="W17" s="1">
        <f t="shared" si="9"/>
        <v>1921.1138177081298</v>
      </c>
      <c r="X17" s="1">
        <f t="shared" si="39"/>
        <v>5257.9608028675211</v>
      </c>
      <c r="Y17" s="1">
        <f t="shared" si="10"/>
        <v>13666.657757258563</v>
      </c>
      <c r="Z17" s="1">
        <f t="shared" si="11"/>
        <v>1226.1138177081298</v>
      </c>
      <c r="AA17" s="1">
        <f t="shared" si="12"/>
        <v>1.7641925434649348</v>
      </c>
      <c r="AB17" s="1">
        <f t="shared" si="13"/>
        <v>1480.0649491352829</v>
      </c>
      <c r="AC17" s="1">
        <f t="shared" si="40"/>
        <v>3191.1613258173911</v>
      </c>
      <c r="AD17" s="1">
        <f t="shared" si="14"/>
        <v>6827.5937647563787</v>
      </c>
      <c r="AE17" s="1">
        <f t="shared" si="15"/>
        <v>785.06494913528286</v>
      </c>
      <c r="AF17" s="1">
        <f t="shared" si="16"/>
        <v>1.1295898548709107</v>
      </c>
      <c r="AG17" s="1">
        <f t="shared" si="17"/>
        <v>1200.6161595711783</v>
      </c>
      <c r="AH17" s="1">
        <f t="shared" si="41"/>
        <v>2097.920695621885</v>
      </c>
      <c r="AI17" s="1">
        <f t="shared" si="18"/>
        <v>3690.0453421128341</v>
      </c>
      <c r="AJ17" s="1">
        <f t="shared" si="19"/>
        <v>505.61615957117829</v>
      </c>
      <c r="AK17" s="1">
        <f t="shared" si="20"/>
        <v>0.72750526557004069</v>
      </c>
      <c r="AL17" s="1">
        <f t="shared" si="21"/>
        <v>1011.3514833480135</v>
      </c>
      <c r="AM17" s="1">
        <f t="shared" si="42"/>
        <v>1480.3923916419392</v>
      </c>
      <c r="AN17" s="1">
        <f t="shared" si="22"/>
        <v>2180.5650405511069</v>
      </c>
      <c r="AO17" s="1">
        <f t="shared" si="23"/>
        <v>316.35148334801352</v>
      </c>
      <c r="AP17" s="1">
        <f t="shared" si="24"/>
        <v>0.45518199042879642</v>
      </c>
      <c r="AQ17" s="1">
        <f t="shared" si="25"/>
        <v>875.13595672364261</v>
      </c>
      <c r="AR17" s="1">
        <f t="shared" si="43"/>
        <v>1104.1320272941234</v>
      </c>
      <c r="AS17" s="1">
        <f t="shared" si="26"/>
        <v>1397.0982371964742</v>
      </c>
      <c r="AT17" s="1">
        <f t="shared" si="27"/>
        <v>180.13595672364261</v>
      </c>
      <c r="AU17" s="1">
        <f t="shared" si="28"/>
        <v>0.25918842694049293</v>
      </c>
      <c r="AV17" s="1">
        <f t="shared" si="29"/>
        <v>772.11439394469346</v>
      </c>
      <c r="AW17" s="1">
        <f t="shared" si="44"/>
        <v>858.00619651899308</v>
      </c>
      <c r="AX17" s="1">
        <f t="shared" si="30"/>
        <v>954.11871210591755</v>
      </c>
      <c r="AY17" s="1">
        <f t="shared" si="31"/>
        <v>77.114393944693461</v>
      </c>
      <c r="AZ17" s="1">
        <f t="shared" si="32"/>
        <v>0.11095596251035031</v>
      </c>
      <c r="BA17" s="1">
        <f t="shared" si="33"/>
        <v>691.12460256135057</v>
      </c>
      <c r="BB17" s="1">
        <f t="shared" si="45"/>
        <v>687.21368313554171</v>
      </c>
      <c r="BC17" s="1">
        <f t="shared" si="34"/>
        <v>683.31812099356932</v>
      </c>
      <c r="BD17" s="1">
        <f t="shared" si="35"/>
        <v>3.8753974386494292</v>
      </c>
      <c r="BE17" s="1">
        <f t="shared" si="36"/>
        <v>5.5761114225171644E-3</v>
      </c>
    </row>
    <row r="18" spans="1:57">
      <c r="A18" s="1" t="s">
        <v>18</v>
      </c>
      <c r="B18" s="1">
        <v>760</v>
      </c>
      <c r="C18" s="1">
        <v>17</v>
      </c>
      <c r="D18" s="1">
        <f t="shared" si="0"/>
        <v>289</v>
      </c>
      <c r="E18" s="2"/>
      <c r="F18" s="2"/>
      <c r="G18" s="2"/>
      <c r="K18" s="1" t="s">
        <v>12</v>
      </c>
      <c r="L18" s="1">
        <v>690</v>
      </c>
      <c r="M18" s="1">
        <f t="shared" si="1"/>
        <v>4187.7208553505188</v>
      </c>
      <c r="N18" s="1">
        <f t="shared" si="37"/>
        <v>19519.346366627706</v>
      </c>
      <c r="O18" s="1">
        <f t="shared" si="2"/>
        <v>73109.437564457563</v>
      </c>
      <c r="P18" s="1">
        <f t="shared" si="3"/>
        <v>3497.7208553505188</v>
      </c>
      <c r="Q18" s="1">
        <f t="shared" si="4"/>
        <v>5.0691606599282881</v>
      </c>
      <c r="R18" s="1">
        <f t="shared" si="5"/>
        <v>2750.2362529524216</v>
      </c>
      <c r="S18" s="1">
        <f t="shared" si="38"/>
        <v>9942.6675511516496</v>
      </c>
      <c r="T18" s="1">
        <f t="shared" si="6"/>
        <v>31969.517586258611</v>
      </c>
      <c r="U18" s="1">
        <f t="shared" si="7"/>
        <v>2060.2362529524216</v>
      </c>
      <c r="V18" s="1">
        <f t="shared" si="8"/>
        <v>2.9858496419600313</v>
      </c>
      <c r="W18" s="1">
        <f t="shared" si="9"/>
        <v>1965.7796723956908</v>
      </c>
      <c r="X18" s="1">
        <f t="shared" si="39"/>
        <v>5449.774267163386</v>
      </c>
      <c r="Y18" s="1">
        <f t="shared" si="10"/>
        <v>14471.457270528041</v>
      </c>
      <c r="Z18" s="1">
        <f t="shared" si="11"/>
        <v>1275.7796723956908</v>
      </c>
      <c r="AA18" s="1">
        <f t="shared" si="12"/>
        <v>1.8489560469502766</v>
      </c>
      <c r="AB18" s="1">
        <f t="shared" si="13"/>
        <v>1509.0389694811697</v>
      </c>
      <c r="AC18" s="1">
        <f t="shared" si="40"/>
        <v>3272.8318680234875</v>
      </c>
      <c r="AD18" s="1">
        <f t="shared" si="14"/>
        <v>7042.1049400749653</v>
      </c>
      <c r="AE18" s="1">
        <f t="shared" si="15"/>
        <v>819.03896948116972</v>
      </c>
      <c r="AF18" s="1">
        <f t="shared" si="16"/>
        <v>1.187012999248072</v>
      </c>
      <c r="AG18" s="1">
        <f t="shared" si="17"/>
        <v>1221.3080797855891</v>
      </c>
      <c r="AH18" s="1">
        <f t="shared" si="41"/>
        <v>2148.1376196179726</v>
      </c>
      <c r="AI18" s="1">
        <f t="shared" si="18"/>
        <v>3778.3465287125928</v>
      </c>
      <c r="AJ18" s="1">
        <f t="shared" si="19"/>
        <v>531.30807978558914</v>
      </c>
      <c r="AK18" s="1">
        <f t="shared" si="20"/>
        <v>0.77001170983418721</v>
      </c>
      <c r="AL18" s="1">
        <f t="shared" si="21"/>
        <v>1025.5405933392053</v>
      </c>
      <c r="AM18" s="1">
        <f t="shared" si="42"/>
        <v>1515.1434906620607</v>
      </c>
      <c r="AN18" s="1">
        <f t="shared" si="22"/>
        <v>2235.8551578162974</v>
      </c>
      <c r="AO18" s="1">
        <f t="shared" si="23"/>
        <v>335.54059333920532</v>
      </c>
      <c r="AP18" s="1">
        <f t="shared" si="24"/>
        <v>0.48629071498435555</v>
      </c>
      <c r="AQ18" s="1">
        <f t="shared" si="25"/>
        <v>883.54078701709273</v>
      </c>
      <c r="AR18" s="1">
        <f t="shared" si="43"/>
        <v>1126.4263165036205</v>
      </c>
      <c r="AS18" s="1">
        <f t="shared" si="26"/>
        <v>1432.9131560122007</v>
      </c>
      <c r="AT18" s="1">
        <f t="shared" si="27"/>
        <v>193.54078701709273</v>
      </c>
      <c r="AU18" s="1">
        <f t="shared" si="28"/>
        <v>0.28049389422767063</v>
      </c>
      <c r="AV18" s="1">
        <f t="shared" si="29"/>
        <v>775.42287878893876</v>
      </c>
      <c r="AW18" s="1">
        <f t="shared" si="44"/>
        <v>869.48183021384352</v>
      </c>
      <c r="AX18" s="1">
        <f t="shared" si="30"/>
        <v>973.35738961364268</v>
      </c>
      <c r="AY18" s="1">
        <f t="shared" si="31"/>
        <v>85.42287878893876</v>
      </c>
      <c r="AZ18" s="1">
        <f t="shared" si="32"/>
        <v>0.12380127360715762</v>
      </c>
      <c r="BA18" s="1">
        <f t="shared" si="33"/>
        <v>690.11246025613502</v>
      </c>
      <c r="BB18" s="1">
        <f t="shared" si="45"/>
        <v>689.82258254407577</v>
      </c>
      <c r="BC18" s="1">
        <f t="shared" si="34"/>
        <v>689.17213638902513</v>
      </c>
      <c r="BD18" s="1">
        <f t="shared" si="35"/>
        <v>0.11246025613502297</v>
      </c>
      <c r="BE18" s="1">
        <f t="shared" si="36"/>
        <v>1.6298587845655504E-4</v>
      </c>
    </row>
    <row r="19" spans="1:57">
      <c r="A19" s="1" t="s">
        <v>19</v>
      </c>
      <c r="B19" s="1">
        <v>724</v>
      </c>
      <c r="C19" s="1">
        <v>18</v>
      </c>
      <c r="D19" s="1">
        <f t="shared" si="0"/>
        <v>324</v>
      </c>
      <c r="E19" s="2"/>
      <c r="F19" s="2"/>
      <c r="G19" s="2"/>
      <c r="K19" s="1" t="s">
        <v>13</v>
      </c>
      <c r="L19" s="1">
        <v>707</v>
      </c>
      <c r="M19" s="1">
        <f t="shared" si="1"/>
        <v>4405.2487698154673</v>
      </c>
      <c r="N19" s="1">
        <f t="shared" si="37"/>
        <v>21532.135622798858</v>
      </c>
      <c r="O19" s="1">
        <f t="shared" si="2"/>
        <v>85177.415868530792</v>
      </c>
      <c r="P19" s="1">
        <f t="shared" si="3"/>
        <v>3698.2487698154673</v>
      </c>
      <c r="Q19" s="1">
        <f t="shared" si="4"/>
        <v>5.2309034933740701</v>
      </c>
      <c r="R19" s="1">
        <f t="shared" si="5"/>
        <v>2836.4890023619378</v>
      </c>
      <c r="S19" s="1">
        <f t="shared" si="38"/>
        <v>10506.974143047064</v>
      </c>
      <c r="T19" s="1">
        <f t="shared" si="6"/>
        <v>35031.890797749249</v>
      </c>
      <c r="U19" s="1">
        <f t="shared" si="7"/>
        <v>2129.4890023619378</v>
      </c>
      <c r="V19" s="1">
        <f t="shared" si="8"/>
        <v>3.012007075476574</v>
      </c>
      <c r="W19" s="1">
        <f t="shared" si="9"/>
        <v>2012.3457706769836</v>
      </c>
      <c r="X19" s="1">
        <f t="shared" si="39"/>
        <v>5625.9531806236555</v>
      </c>
      <c r="Y19" s="1">
        <f t="shared" si="10"/>
        <v>15193.377951930917</v>
      </c>
      <c r="Z19" s="1">
        <f t="shared" si="11"/>
        <v>1305.3457706769836</v>
      </c>
      <c r="AA19" s="1">
        <f t="shared" si="12"/>
        <v>1.8463165073224663</v>
      </c>
      <c r="AB19" s="1">
        <f t="shared" si="13"/>
        <v>1541.7233816887019</v>
      </c>
      <c r="AC19" s="1">
        <f t="shared" si="40"/>
        <v>3351.2501643339242</v>
      </c>
      <c r="AD19" s="1">
        <f t="shared" si="14"/>
        <v>7241.3881119455109</v>
      </c>
      <c r="AE19" s="1">
        <f t="shared" si="15"/>
        <v>834.72338168870192</v>
      </c>
      <c r="AF19" s="1">
        <f t="shared" si="16"/>
        <v>1.1806554196445571</v>
      </c>
      <c r="AG19" s="1">
        <f t="shared" si="17"/>
        <v>1246.9540398927948</v>
      </c>
      <c r="AH19" s="1">
        <f t="shared" si="41"/>
        <v>2196.3274457125017</v>
      </c>
      <c r="AI19" s="1">
        <f t="shared" si="18"/>
        <v>3865.8679654975476</v>
      </c>
      <c r="AJ19" s="1">
        <f t="shared" si="19"/>
        <v>539.95403989279475</v>
      </c>
      <c r="AK19" s="1">
        <f t="shared" si="20"/>
        <v>0.76372565755699395</v>
      </c>
      <c r="AL19" s="1">
        <f t="shared" si="21"/>
        <v>1046.5162373356823</v>
      </c>
      <c r="AM19" s="1">
        <f t="shared" si="42"/>
        <v>1547.9220098669384</v>
      </c>
      <c r="AN19" s="1">
        <f t="shared" si="22"/>
        <v>2287.4718720067635</v>
      </c>
      <c r="AO19" s="1">
        <f t="shared" si="23"/>
        <v>339.51623733568226</v>
      </c>
      <c r="AP19" s="1">
        <f t="shared" si="24"/>
        <v>0.48022098633052651</v>
      </c>
      <c r="AQ19" s="1">
        <f t="shared" si="25"/>
        <v>901.36223610512786</v>
      </c>
      <c r="AR19" s="1">
        <f t="shared" si="43"/>
        <v>1149.1539074457012</v>
      </c>
      <c r="AS19" s="1">
        <f t="shared" si="26"/>
        <v>1464.1124635047913</v>
      </c>
      <c r="AT19" s="1">
        <f t="shared" si="27"/>
        <v>194.36223610512786</v>
      </c>
      <c r="AU19" s="1">
        <f t="shared" si="28"/>
        <v>0.27491122504261367</v>
      </c>
      <c r="AV19" s="1">
        <f t="shared" si="29"/>
        <v>791.38457575778784</v>
      </c>
      <c r="AW19" s="1">
        <f t="shared" si="44"/>
        <v>886.14248422477783</v>
      </c>
      <c r="AX19" s="1">
        <f t="shared" si="30"/>
        <v>992.19971372502857</v>
      </c>
      <c r="AY19" s="1">
        <f t="shared" si="31"/>
        <v>84.384575757787843</v>
      </c>
      <c r="AZ19" s="1">
        <f t="shared" si="32"/>
        <v>0.11935583558385833</v>
      </c>
      <c r="BA19" s="1">
        <f t="shared" si="33"/>
        <v>705.31124602561363</v>
      </c>
      <c r="BB19" s="1">
        <f t="shared" si="45"/>
        <v>703.76237967745988</v>
      </c>
      <c r="BC19" s="1">
        <f t="shared" si="34"/>
        <v>702.30335534861638</v>
      </c>
      <c r="BD19" s="1">
        <f t="shared" si="35"/>
        <v>1.6887539743863726</v>
      </c>
      <c r="BE19" s="1">
        <f t="shared" si="36"/>
        <v>2.3886194828661566E-3</v>
      </c>
    </row>
    <row r="20" spans="1:57">
      <c r="A20" s="1" t="s">
        <v>20</v>
      </c>
      <c r="B20" s="1">
        <v>704</v>
      </c>
      <c r="C20" s="1">
        <v>19</v>
      </c>
      <c r="D20" s="1">
        <f t="shared" si="0"/>
        <v>361</v>
      </c>
      <c r="E20" s="2"/>
      <c r="F20" s="2"/>
      <c r="G20" s="2"/>
      <c r="K20" s="1" t="s">
        <v>14</v>
      </c>
      <c r="L20" s="1">
        <v>817</v>
      </c>
      <c r="M20" s="1">
        <f t="shared" si="1"/>
        <v>4700.0238928339204</v>
      </c>
      <c r="N20" s="1">
        <f t="shared" si="37"/>
        <v>23608.943564069501</v>
      </c>
      <c r="O20" s="1">
        <f t="shared" si="2"/>
        <v>97907.723489340264</v>
      </c>
      <c r="P20" s="1">
        <f t="shared" si="3"/>
        <v>3883.0238928339204</v>
      </c>
      <c r="Q20" s="1">
        <f t="shared" si="4"/>
        <v>4.7527832225629378</v>
      </c>
      <c r="R20" s="1">
        <f t="shared" si="5"/>
        <v>3004.4912018895507</v>
      </c>
      <c r="S20" s="1">
        <f t="shared" si="38"/>
        <v>11109.621396138247</v>
      </c>
      <c r="T20" s="1">
        <f t="shared" si="6"/>
        <v>38024.171894723826</v>
      </c>
      <c r="U20" s="1">
        <f t="shared" si="7"/>
        <v>2187.4912018895507</v>
      </c>
      <c r="V20" s="1">
        <f t="shared" si="8"/>
        <v>2.677467811370319</v>
      </c>
      <c r="W20" s="1">
        <f t="shared" si="9"/>
        <v>2143.9420394738886</v>
      </c>
      <c r="X20" s="1">
        <f t="shared" si="39"/>
        <v>5867.7150619630584</v>
      </c>
      <c r="Y20" s="1">
        <f t="shared" si="10"/>
        <v>15916.308122118395</v>
      </c>
      <c r="Z20" s="1">
        <f t="shared" si="11"/>
        <v>1326.9420394738886</v>
      </c>
      <c r="AA20" s="1">
        <f t="shared" si="12"/>
        <v>1.6241640630035357</v>
      </c>
      <c r="AB20" s="1">
        <f t="shared" si="13"/>
        <v>1660.3340290132212</v>
      </c>
      <c r="AC20" s="1">
        <f t="shared" si="40"/>
        <v>3505.0507247122537</v>
      </c>
      <c r="AD20" s="1">
        <f t="shared" si="14"/>
        <v>7499.3785194083339</v>
      </c>
      <c r="AE20" s="1">
        <f t="shared" si="15"/>
        <v>843.3340290132212</v>
      </c>
      <c r="AF20" s="1">
        <f t="shared" si="16"/>
        <v>1.0322325936514336</v>
      </c>
      <c r="AG20" s="1">
        <f t="shared" si="17"/>
        <v>1358.7770199463976</v>
      </c>
      <c r="AH20" s="1">
        <f t="shared" si="41"/>
        <v>2321.0630408080087</v>
      </c>
      <c r="AI20" s="1">
        <f t="shared" si="18"/>
        <v>4021.8907194759818</v>
      </c>
      <c r="AJ20" s="1">
        <f t="shared" si="19"/>
        <v>541.77701994639756</v>
      </c>
      <c r="AK20" s="1">
        <f t="shared" si="20"/>
        <v>0.66312976737625162</v>
      </c>
      <c r="AL20" s="1">
        <f t="shared" si="21"/>
        <v>1153.906494934273</v>
      </c>
      <c r="AM20" s="1">
        <f t="shared" si="42"/>
        <v>1657.6846493876212</v>
      </c>
      <c r="AN20" s="1">
        <f t="shared" si="22"/>
        <v>2406.9049332515647</v>
      </c>
      <c r="AO20" s="1">
        <f t="shared" si="23"/>
        <v>336.90649493427304</v>
      </c>
      <c r="AP20" s="1">
        <f t="shared" si="24"/>
        <v>0.41237025083754353</v>
      </c>
      <c r="AQ20" s="1">
        <f t="shared" si="25"/>
        <v>1005.7086708315385</v>
      </c>
      <c r="AR20" s="1">
        <f t="shared" si="43"/>
        <v>1249.8839759820949</v>
      </c>
      <c r="AS20" s="1">
        <f t="shared" si="26"/>
        <v>1564.1293174353227</v>
      </c>
      <c r="AT20" s="1">
        <f t="shared" si="27"/>
        <v>188.70867083153848</v>
      </c>
      <c r="AU20" s="1">
        <f t="shared" si="28"/>
        <v>0.23097756527728089</v>
      </c>
      <c r="AV20" s="1">
        <f t="shared" si="29"/>
        <v>893.57691515155761</v>
      </c>
      <c r="AW20" s="1">
        <f t="shared" si="44"/>
        <v>981.44772048135746</v>
      </c>
      <c r="AX20" s="1">
        <f t="shared" si="30"/>
        <v>1081.7428911782276</v>
      </c>
      <c r="AY20" s="1">
        <f t="shared" si="31"/>
        <v>76.576915151557614</v>
      </c>
      <c r="AZ20" s="1">
        <f t="shared" si="32"/>
        <v>9.3729394310352043E-2</v>
      </c>
      <c r="BA20" s="1">
        <f t="shared" si="33"/>
        <v>805.83112460256143</v>
      </c>
      <c r="BB20" s="1">
        <f t="shared" si="45"/>
        <v>795.62425011005132</v>
      </c>
      <c r="BC20" s="1">
        <f t="shared" si="34"/>
        <v>786.29216063390788</v>
      </c>
      <c r="BD20" s="1">
        <f t="shared" si="35"/>
        <v>11.168875397438569</v>
      </c>
      <c r="BE20" s="1">
        <f t="shared" si="36"/>
        <v>1.3670594121711835E-2</v>
      </c>
    </row>
    <row r="21" spans="1:57">
      <c r="A21" s="1" t="s">
        <v>21</v>
      </c>
      <c r="B21" s="1">
        <v>691</v>
      </c>
      <c r="C21" s="1">
        <v>20</v>
      </c>
      <c r="D21" s="1">
        <f t="shared" si="0"/>
        <v>400</v>
      </c>
      <c r="E21" s="2"/>
      <c r="F21" s="2"/>
      <c r="G21" s="2"/>
      <c r="K21" s="1" t="s">
        <v>15</v>
      </c>
      <c r="L21" s="1">
        <v>839</v>
      </c>
      <c r="M21" s="1">
        <f t="shared" si="1"/>
        <v>4985.1215035505293</v>
      </c>
      <c r="N21" s="1">
        <f t="shared" si="37"/>
        <v>25734.658560858028</v>
      </c>
      <c r="O21" s="1">
        <f t="shared" si="2"/>
        <v>111278.14384517846</v>
      </c>
      <c r="P21" s="1">
        <f t="shared" si="3"/>
        <v>4146.1215035505293</v>
      </c>
      <c r="Q21" s="1">
        <f t="shared" si="4"/>
        <v>4.9417419589398444</v>
      </c>
      <c r="R21" s="1">
        <f t="shared" si="5"/>
        <v>3158.6929615116405</v>
      </c>
      <c r="S21" s="1">
        <f t="shared" si="38"/>
        <v>11730.520782271074</v>
      </c>
      <c r="T21" s="1">
        <f t="shared" si="6"/>
        <v>40976.806219823033</v>
      </c>
      <c r="U21" s="1">
        <f t="shared" si="7"/>
        <v>2319.6929615116405</v>
      </c>
      <c r="V21" s="1">
        <f t="shared" si="8"/>
        <v>2.764830705019834</v>
      </c>
      <c r="W21" s="1">
        <f t="shared" si="9"/>
        <v>2255.8594276317222</v>
      </c>
      <c r="X21" s="1">
        <f t="shared" si="39"/>
        <v>6137.6740282426908</v>
      </c>
      <c r="Y21" s="1">
        <f t="shared" si="10"/>
        <v>16665.322310901298</v>
      </c>
      <c r="Z21" s="1">
        <f t="shared" si="11"/>
        <v>1416.8594276317222</v>
      </c>
      <c r="AA21" s="1">
        <f t="shared" si="12"/>
        <v>1.6887478279281551</v>
      </c>
      <c r="AB21" s="1">
        <f t="shared" si="13"/>
        <v>1751.3004174079329</v>
      </c>
      <c r="AC21" s="1">
        <f t="shared" si="40"/>
        <v>3679.2008104944916</v>
      </c>
      <c r="AD21" s="1">
        <f t="shared" si="14"/>
        <v>7810.907841090042</v>
      </c>
      <c r="AE21" s="1">
        <f t="shared" si="15"/>
        <v>912.30041740793285</v>
      </c>
      <c r="AF21" s="1">
        <f t="shared" si="16"/>
        <v>1.087366409306237</v>
      </c>
      <c r="AG21" s="1">
        <f t="shared" si="17"/>
        <v>1434.4885099731987</v>
      </c>
      <c r="AH21" s="1">
        <f t="shared" si="41"/>
        <v>2451.5711793798832</v>
      </c>
      <c r="AI21" s="1">
        <f t="shared" si="18"/>
        <v>4217.3594211798854</v>
      </c>
      <c r="AJ21" s="1">
        <f t="shared" si="19"/>
        <v>595.48850997319869</v>
      </c>
      <c r="AK21" s="1">
        <f t="shared" si="20"/>
        <v>0.70975984502169098</v>
      </c>
      <c r="AL21" s="1">
        <f t="shared" si="21"/>
        <v>1216.6625979737091</v>
      </c>
      <c r="AM21" s="1">
        <f t="shared" si="42"/>
        <v>1758.0701979313867</v>
      </c>
      <c r="AN21" s="1">
        <f t="shared" si="22"/>
        <v>2545.0251514388738</v>
      </c>
      <c r="AO21" s="1">
        <f t="shared" si="23"/>
        <v>377.66259797370913</v>
      </c>
      <c r="AP21" s="1">
        <f t="shared" si="24"/>
        <v>0.45013420497462353</v>
      </c>
      <c r="AQ21" s="1">
        <f t="shared" si="25"/>
        <v>1056.8126012494615</v>
      </c>
      <c r="AR21" s="1">
        <f t="shared" si="43"/>
        <v>1326.0965339191439</v>
      </c>
      <c r="AS21" s="1">
        <f t="shared" si="26"/>
        <v>1662.7256757578261</v>
      </c>
      <c r="AT21" s="1">
        <f t="shared" si="27"/>
        <v>217.81260124946152</v>
      </c>
      <c r="AU21" s="1">
        <f t="shared" si="28"/>
        <v>0.25960977502915555</v>
      </c>
      <c r="AV21" s="1">
        <f t="shared" si="29"/>
        <v>933.81538303031152</v>
      </c>
      <c r="AW21" s="1">
        <f t="shared" si="44"/>
        <v>1036.7233888235519</v>
      </c>
      <c r="AX21" s="1">
        <f t="shared" si="30"/>
        <v>1149.3996281768423</v>
      </c>
      <c r="AY21" s="1">
        <f t="shared" si="31"/>
        <v>94.815383030311523</v>
      </c>
      <c r="AZ21" s="1">
        <f t="shared" si="32"/>
        <v>0.11300999169286237</v>
      </c>
      <c r="BA21" s="1">
        <f t="shared" si="33"/>
        <v>835.68311246025621</v>
      </c>
      <c r="BB21" s="1">
        <f t="shared" si="45"/>
        <v>831.6772262252357</v>
      </c>
      <c r="BC21" s="1">
        <f t="shared" si="34"/>
        <v>827.13871966610293</v>
      </c>
      <c r="BD21" s="1">
        <f t="shared" si="35"/>
        <v>3.3168875397437887</v>
      </c>
      <c r="BE21" s="1">
        <f t="shared" si="36"/>
        <v>3.9533820497542182E-3</v>
      </c>
    </row>
    <row r="22" spans="1:57">
      <c r="A22" s="1" t="s">
        <v>22</v>
      </c>
      <c r="B22" s="1">
        <v>745</v>
      </c>
      <c r="C22" s="1">
        <v>21</v>
      </c>
      <c r="D22" s="1">
        <f t="shared" si="0"/>
        <v>441</v>
      </c>
      <c r="E22" s="2"/>
      <c r="H22" s="19" t="s">
        <v>119</v>
      </c>
      <c r="I22" s="19" t="s">
        <v>120</v>
      </c>
      <c r="J22" s="25"/>
      <c r="K22" s="1" t="s">
        <v>16</v>
      </c>
      <c r="L22" s="1">
        <v>810</v>
      </c>
      <c r="M22" s="1">
        <f t="shared" si="1"/>
        <v>5215.6093531954766</v>
      </c>
      <c r="N22" s="1">
        <f t="shared" si="37"/>
        <v>27855.241122648156</v>
      </c>
      <c r="O22" s="1">
        <f t="shared" si="2"/>
        <v>125220.04647104396</v>
      </c>
      <c r="P22" s="1">
        <f t="shared" si="3"/>
        <v>4405.6093531954766</v>
      </c>
      <c r="Q22" s="1">
        <f t="shared" si="4"/>
        <v>5.4390238928339221</v>
      </c>
      <c r="R22" s="1">
        <f t="shared" si="5"/>
        <v>3255.9543692093125</v>
      </c>
      <c r="S22" s="1">
        <f t="shared" si="38"/>
        <v>12314.775558105242</v>
      </c>
      <c r="T22" s="1">
        <f t="shared" si="6"/>
        <v>43864.742978153146</v>
      </c>
      <c r="U22" s="1">
        <f t="shared" si="7"/>
        <v>2445.9543692093125</v>
      </c>
      <c r="V22" s="1">
        <f t="shared" si="8"/>
        <v>3.0196967521102622</v>
      </c>
      <c r="W22" s="1">
        <f t="shared" si="9"/>
        <v>2308.1015993422052</v>
      </c>
      <c r="X22" s="1">
        <f t="shared" si="39"/>
        <v>6373.6632591778689</v>
      </c>
      <c r="Y22" s="1">
        <f t="shared" si="10"/>
        <v>17402.02255089099</v>
      </c>
      <c r="Z22" s="1">
        <f t="shared" si="11"/>
        <v>1498.1015993422052</v>
      </c>
      <c r="AA22" s="1">
        <f t="shared" si="12"/>
        <v>1.8495081473360557</v>
      </c>
      <c r="AB22" s="1">
        <f t="shared" si="13"/>
        <v>1779.7802504447598</v>
      </c>
      <c r="AC22" s="1">
        <f t="shared" si="40"/>
        <v>3809.3227116969783</v>
      </c>
      <c r="AD22" s="1">
        <f t="shared" si="14"/>
        <v>8114.9351451813054</v>
      </c>
      <c r="AE22" s="1">
        <f t="shared" si="15"/>
        <v>969.78025044475976</v>
      </c>
      <c r="AF22" s="1">
        <f t="shared" si="16"/>
        <v>1.1972595684503207</v>
      </c>
      <c r="AG22" s="1">
        <f t="shared" si="17"/>
        <v>1446.2442549865993</v>
      </c>
      <c r="AH22" s="1">
        <f t="shared" si="41"/>
        <v>2527.405419177881</v>
      </c>
      <c r="AI22" s="1">
        <f t="shared" si="18"/>
        <v>4383.3445878500352</v>
      </c>
      <c r="AJ22" s="1">
        <f t="shared" si="19"/>
        <v>636.24425498659934</v>
      </c>
      <c r="AK22" s="1">
        <f t="shared" si="20"/>
        <v>0.7854867345513572</v>
      </c>
      <c r="AL22" s="1">
        <f t="shared" si="21"/>
        <v>1215.6650391894837</v>
      </c>
      <c r="AM22" s="1">
        <f t="shared" si="42"/>
        <v>1797.3266144430902</v>
      </c>
      <c r="AN22" s="1">
        <f t="shared" si="22"/>
        <v>2635.6040135743306</v>
      </c>
      <c r="AO22" s="1">
        <f t="shared" si="23"/>
        <v>405.66503918948365</v>
      </c>
      <c r="AP22" s="1">
        <f t="shared" si="24"/>
        <v>0.5008210360363996</v>
      </c>
      <c r="AQ22" s="1">
        <f t="shared" si="25"/>
        <v>1046.0437803748384</v>
      </c>
      <c r="AR22" s="1">
        <f t="shared" si="43"/>
        <v>1339.2683625130978</v>
      </c>
      <c r="AS22" s="1">
        <f t="shared" si="26"/>
        <v>1704.1592289891357</v>
      </c>
      <c r="AT22" s="1">
        <f t="shared" si="27"/>
        <v>236.04378037483843</v>
      </c>
      <c r="AU22" s="1">
        <f t="shared" si="28"/>
        <v>0.2914120745368376</v>
      </c>
      <c r="AV22" s="1">
        <f t="shared" si="29"/>
        <v>915.76307660606233</v>
      </c>
      <c r="AW22" s="1">
        <f t="shared" si="44"/>
        <v>1031.5314467101666</v>
      </c>
      <c r="AX22" s="1">
        <f t="shared" si="30"/>
        <v>1158.2582276745184</v>
      </c>
      <c r="AY22" s="1">
        <f t="shared" si="31"/>
        <v>105.76307660606233</v>
      </c>
      <c r="AZ22" s="1">
        <f t="shared" si="32"/>
        <v>0.13057169951365719</v>
      </c>
      <c r="BA22" s="1">
        <f t="shared" si="33"/>
        <v>812.56831124602559</v>
      </c>
      <c r="BB22" s="1">
        <f t="shared" si="45"/>
        <v>814.47920274394664</v>
      </c>
      <c r="BC22" s="1">
        <f t="shared" si="34"/>
        <v>815.74515443616235</v>
      </c>
      <c r="BD22" s="1">
        <f t="shared" si="35"/>
        <v>2.568311246025587</v>
      </c>
      <c r="BE22" s="1">
        <f t="shared" si="36"/>
        <v>3.170754624722947E-3</v>
      </c>
    </row>
    <row r="23" spans="1:57">
      <c r="A23" s="1" t="s">
        <v>23</v>
      </c>
      <c r="B23" s="1">
        <v>803</v>
      </c>
      <c r="C23" s="1">
        <v>22</v>
      </c>
      <c r="D23" s="1">
        <f t="shared" si="0"/>
        <v>484</v>
      </c>
      <c r="E23" s="2"/>
      <c r="F23" s="1" t="s">
        <v>127</v>
      </c>
      <c r="G23" s="1">
        <f>BD122</f>
        <v>4.6291121474295922</v>
      </c>
      <c r="H23" s="1">
        <v>0.9</v>
      </c>
      <c r="I23" s="1">
        <v>0.1</v>
      </c>
      <c r="J23" s="25"/>
      <c r="K23" s="1" t="s">
        <v>17</v>
      </c>
      <c r="L23" s="1">
        <v>789</v>
      </c>
      <c r="M23" s="1">
        <f t="shared" si="1"/>
        <v>5404.1484178759292</v>
      </c>
      <c r="N23" s="1">
        <f t="shared" si="37"/>
        <v>29933.450586471678</v>
      </c>
      <c r="O23" s="1">
        <f t="shared" si="2"/>
        <v>139638.14735176408</v>
      </c>
      <c r="P23" s="1">
        <f t="shared" si="3"/>
        <v>4615.1484178759292</v>
      </c>
      <c r="Q23" s="1">
        <f t="shared" si="4"/>
        <v>5.8493642812115709</v>
      </c>
      <c r="R23" s="1">
        <f t="shared" si="5"/>
        <v>3314.86349536745</v>
      </c>
      <c r="S23" s="1">
        <f t="shared" si="38"/>
        <v>12835.1975923149</v>
      </c>
      <c r="T23" s="1">
        <f t="shared" si="6"/>
        <v>46643.472215605929</v>
      </c>
      <c r="U23" s="1">
        <f t="shared" si="7"/>
        <v>2525.86349536745</v>
      </c>
      <c r="V23" s="1">
        <f t="shared" si="8"/>
        <v>3.2013479028738279</v>
      </c>
      <c r="W23" s="1">
        <f t="shared" si="9"/>
        <v>2325.7711195395436</v>
      </c>
      <c r="X23" s="1">
        <f t="shared" si="39"/>
        <v>6554.7582890100966</v>
      </c>
      <c r="Y23" s="1">
        <f t="shared" si="10"/>
        <v>18080.698245732779</v>
      </c>
      <c r="Z23" s="1">
        <f t="shared" si="11"/>
        <v>1536.7711195395436</v>
      </c>
      <c r="AA23" s="1">
        <f t="shared" si="12"/>
        <v>1.9477453986559488</v>
      </c>
      <c r="AB23" s="1">
        <f t="shared" si="13"/>
        <v>1777.9681502668559</v>
      </c>
      <c r="AC23" s="1">
        <f t="shared" si="40"/>
        <v>3885.7649622583572</v>
      </c>
      <c r="AD23" s="1">
        <f t="shared" si="14"/>
        <v>8366.1495531413057</v>
      </c>
      <c r="AE23" s="1">
        <f t="shared" si="15"/>
        <v>988.9681502668559</v>
      </c>
      <c r="AF23" s="1">
        <f t="shared" si="16"/>
        <v>1.2534450573724409</v>
      </c>
      <c r="AG23" s="1">
        <f t="shared" si="17"/>
        <v>1433.2221274932997</v>
      </c>
      <c r="AH23" s="1">
        <f t="shared" si="41"/>
        <v>2553.6026243329102</v>
      </c>
      <c r="AI23" s="1">
        <f t="shared" si="18"/>
        <v>4489.9146558246366</v>
      </c>
      <c r="AJ23" s="1">
        <f t="shared" si="19"/>
        <v>644.22212749329969</v>
      </c>
      <c r="AK23" s="1">
        <f t="shared" si="20"/>
        <v>0.81650459758339633</v>
      </c>
      <c r="AL23" s="1">
        <f t="shared" si="21"/>
        <v>1196.3660156757935</v>
      </c>
      <c r="AM23" s="1">
        <f t="shared" si="42"/>
        <v>1795.6600598854502</v>
      </c>
      <c r="AN23" s="1">
        <f t="shared" si="22"/>
        <v>2670.3356593266376</v>
      </c>
      <c r="AO23" s="1">
        <f t="shared" si="23"/>
        <v>407.36601567579351</v>
      </c>
      <c r="AP23" s="1">
        <f t="shared" si="24"/>
        <v>0.51630673723167742</v>
      </c>
      <c r="AQ23" s="1">
        <f t="shared" si="25"/>
        <v>1023.9131341124515</v>
      </c>
      <c r="AR23" s="1">
        <f t="shared" si="43"/>
        <v>1323.3023294551358</v>
      </c>
      <c r="AS23" s="1">
        <f t="shared" si="26"/>
        <v>1702.219865206363</v>
      </c>
      <c r="AT23" s="1">
        <f t="shared" si="27"/>
        <v>234.91313411245153</v>
      </c>
      <c r="AU23" s="1">
        <f t="shared" si="28"/>
        <v>0.29773527770906405</v>
      </c>
      <c r="AV23" s="1">
        <f t="shared" si="29"/>
        <v>893.25261532121249</v>
      </c>
      <c r="AW23" s="1">
        <f t="shared" si="44"/>
        <v>1010.2336431311246</v>
      </c>
      <c r="AX23" s="1">
        <f t="shared" si="30"/>
        <v>1140.8619243529158</v>
      </c>
      <c r="AY23" s="1">
        <f t="shared" si="31"/>
        <v>104.25261532121249</v>
      </c>
      <c r="AZ23" s="1">
        <f t="shared" si="32"/>
        <v>0.13213259229557983</v>
      </c>
      <c r="BA23" s="1">
        <f t="shared" si="33"/>
        <v>791.35683112460265</v>
      </c>
      <c r="BB23" s="1">
        <f t="shared" si="45"/>
        <v>793.66906828653714</v>
      </c>
      <c r="BC23" s="1">
        <f t="shared" si="34"/>
        <v>795.87667690149965</v>
      </c>
      <c r="BD23" s="1">
        <f t="shared" si="35"/>
        <v>2.3568311246026497</v>
      </c>
      <c r="BE23" s="1">
        <f t="shared" si="36"/>
        <v>2.9871116915115964E-3</v>
      </c>
    </row>
    <row r="24" spans="1:57">
      <c r="A24" s="1" t="s">
        <v>24</v>
      </c>
      <c r="B24" s="1">
        <v>780</v>
      </c>
      <c r="C24" s="1">
        <v>23</v>
      </c>
      <c r="D24" s="1">
        <f t="shared" si="0"/>
        <v>529</v>
      </c>
      <c r="E24" s="2"/>
      <c r="F24" s="2"/>
      <c r="G24" s="2"/>
      <c r="K24" s="1" t="s">
        <v>18</v>
      </c>
      <c r="L24" s="1">
        <v>760</v>
      </c>
      <c r="M24" s="1">
        <f t="shared" si="1"/>
        <v>5547.7335760883361</v>
      </c>
      <c r="N24" s="1">
        <f t="shared" si="37"/>
        <v>31933.065746304015</v>
      </c>
      <c r="O24" s="1">
        <f t="shared" si="2"/>
        <v>154414.09178826128</v>
      </c>
      <c r="P24" s="1">
        <f t="shared" si="3"/>
        <v>4787.7335760883361</v>
      </c>
      <c r="Q24" s="1">
        <f t="shared" si="4"/>
        <v>6.2996494422214946</v>
      </c>
      <c r="R24" s="1">
        <f t="shared" si="5"/>
        <v>3335.8907962939602</v>
      </c>
      <c r="S24" s="1">
        <f t="shared" si="38"/>
        <v>13270.459790516485</v>
      </c>
      <c r="T24" s="1">
        <f t="shared" si="6"/>
        <v>49258.191583949585</v>
      </c>
      <c r="U24" s="1">
        <f t="shared" si="7"/>
        <v>2575.8907962939602</v>
      </c>
      <c r="V24" s="1">
        <f t="shared" si="8"/>
        <v>3.389329995123632</v>
      </c>
      <c r="W24" s="1">
        <f t="shared" si="9"/>
        <v>2312.0397836776801</v>
      </c>
      <c r="X24" s="1">
        <f t="shared" si="39"/>
        <v>6669.1666076169804</v>
      </c>
      <c r="Y24" s="1">
        <f t="shared" si="10"/>
        <v>18658.738718868226</v>
      </c>
      <c r="Z24" s="1">
        <f t="shared" si="11"/>
        <v>1552.0397836776801</v>
      </c>
      <c r="AA24" s="1">
        <f t="shared" si="12"/>
        <v>2.0421576101022105</v>
      </c>
      <c r="AB24" s="1">
        <f t="shared" si="13"/>
        <v>1750.7808901601136</v>
      </c>
      <c r="AC24" s="1">
        <f t="shared" si="40"/>
        <v>3907.1617784991167</v>
      </c>
      <c r="AD24" s="1">
        <f t="shared" si="14"/>
        <v>8536.1353325339878</v>
      </c>
      <c r="AE24" s="1">
        <f t="shared" si="15"/>
        <v>990.78089016011359</v>
      </c>
      <c r="AF24" s="1">
        <f t="shared" si="16"/>
        <v>1.3036590660001495</v>
      </c>
      <c r="AG24" s="1">
        <f t="shared" si="17"/>
        <v>1400.61106374665</v>
      </c>
      <c r="AH24" s="1">
        <f t="shared" si="41"/>
        <v>2537.3512695384402</v>
      </c>
      <c r="AI24" s="1">
        <f t="shared" si="18"/>
        <v>4528.5734704969145</v>
      </c>
      <c r="AJ24" s="1">
        <f t="shared" si="19"/>
        <v>640.61106374664996</v>
      </c>
      <c r="AK24" s="1">
        <f t="shared" si="20"/>
        <v>0.84290929440348683</v>
      </c>
      <c r="AL24" s="1">
        <f t="shared" si="21"/>
        <v>1162.5464062703174</v>
      </c>
      <c r="AM24" s="1">
        <f t="shared" si="42"/>
        <v>1764.5557895974659</v>
      </c>
      <c r="AN24" s="1">
        <f t="shared" si="22"/>
        <v>2656.2344743683743</v>
      </c>
      <c r="AO24" s="1">
        <f t="shared" si="23"/>
        <v>402.54640627031745</v>
      </c>
      <c r="AP24" s="1">
        <f t="shared" si="24"/>
        <v>0.52966632403989133</v>
      </c>
      <c r="AQ24" s="1">
        <f t="shared" si="25"/>
        <v>991.17394023373549</v>
      </c>
      <c r="AR24" s="1">
        <f t="shared" si="43"/>
        <v>1289.0472450469026</v>
      </c>
      <c r="AS24" s="1">
        <f t="shared" si="26"/>
        <v>1670.8084801041214</v>
      </c>
      <c r="AT24" s="1">
        <f t="shared" si="27"/>
        <v>231.17394023373549</v>
      </c>
      <c r="AU24" s="1">
        <f t="shared" si="28"/>
        <v>0.30417623714965197</v>
      </c>
      <c r="AV24" s="1">
        <f t="shared" si="29"/>
        <v>862.65052306424252</v>
      </c>
      <c r="AW24" s="1">
        <f t="shared" si="44"/>
        <v>978.43219938404332</v>
      </c>
      <c r="AX24" s="1">
        <f t="shared" si="30"/>
        <v>1108.7613643162222</v>
      </c>
      <c r="AY24" s="1">
        <f t="shared" si="31"/>
        <v>102.65052306424252</v>
      </c>
      <c r="AZ24" s="1">
        <f t="shared" si="32"/>
        <v>0.13506647771610858</v>
      </c>
      <c r="BA24" s="1">
        <f t="shared" si="33"/>
        <v>763.13568311246024</v>
      </c>
      <c r="BB24" s="1">
        <f t="shared" si="45"/>
        <v>766.18902162986797</v>
      </c>
      <c r="BC24" s="1">
        <f t="shared" si="34"/>
        <v>769.15778715703118</v>
      </c>
      <c r="BD24" s="1">
        <f t="shared" si="35"/>
        <v>3.1356831124602422</v>
      </c>
      <c r="BE24" s="1">
        <f t="shared" si="36"/>
        <v>4.125898832184529E-3</v>
      </c>
    </row>
    <row r="25" spans="1:57">
      <c r="A25" s="1" t="s">
        <v>25</v>
      </c>
      <c r="B25" s="1">
        <v>761</v>
      </c>
      <c r="C25" s="1">
        <v>24</v>
      </c>
      <c r="D25" s="1">
        <f t="shared" si="0"/>
        <v>576</v>
      </c>
      <c r="E25" s="2"/>
      <c r="F25" s="2"/>
      <c r="G25" s="2"/>
      <c r="K25" s="1" t="s">
        <v>19</v>
      </c>
      <c r="L25" s="1">
        <v>724</v>
      </c>
      <c r="M25" s="1">
        <f t="shared" si="1"/>
        <v>5644.5602184795034</v>
      </c>
      <c r="N25" s="1">
        <f t="shared" si="37"/>
        <v>33819.863368305167</v>
      </c>
      <c r="O25" s="1">
        <f t="shared" si="2"/>
        <v>169410.55964090984</v>
      </c>
      <c r="P25" s="1">
        <f t="shared" si="3"/>
        <v>4920.5602184795034</v>
      </c>
      <c r="Q25" s="1">
        <f t="shared" si="4"/>
        <v>6.7963538929274909</v>
      </c>
      <c r="R25" s="1">
        <f t="shared" si="5"/>
        <v>3320.3126370351683</v>
      </c>
      <c r="S25" s="1">
        <f t="shared" si="38"/>
        <v>13604.649205744841</v>
      </c>
      <c r="T25" s="1">
        <f t="shared" si="6"/>
        <v>51650.737552330029</v>
      </c>
      <c r="U25" s="1">
        <f t="shared" si="7"/>
        <v>2596.3126370351683</v>
      </c>
      <c r="V25" s="1">
        <f t="shared" si="8"/>
        <v>3.5860671782253708</v>
      </c>
      <c r="W25" s="1">
        <f t="shared" si="9"/>
        <v>2270.0278485743761</v>
      </c>
      <c r="X25" s="1">
        <f t="shared" si="39"/>
        <v>6711.4416890488246</v>
      </c>
      <c r="Y25" s="1">
        <f t="shared" si="10"/>
        <v>19101.414623351702</v>
      </c>
      <c r="Z25" s="1">
        <f t="shared" si="11"/>
        <v>1546.0278485743761</v>
      </c>
      <c r="AA25" s="1">
        <f t="shared" si="12"/>
        <v>2.1353975809038346</v>
      </c>
      <c r="AB25" s="1">
        <f t="shared" si="13"/>
        <v>1702.0685340960681</v>
      </c>
      <c r="AC25" s="1">
        <f t="shared" si="40"/>
        <v>3876.1587477859312</v>
      </c>
      <c r="AD25" s="1">
        <f t="shared" si="14"/>
        <v>8610.2240725277297</v>
      </c>
      <c r="AE25" s="1">
        <f t="shared" si="15"/>
        <v>978.06853409606811</v>
      </c>
      <c r="AF25" s="1">
        <f t="shared" si="16"/>
        <v>1.3509233896354531</v>
      </c>
      <c r="AG25" s="1">
        <f t="shared" si="17"/>
        <v>1351.9055318733249</v>
      </c>
      <c r="AH25" s="1">
        <f t="shared" si="41"/>
        <v>2485.3906134552126</v>
      </c>
      <c r="AI25" s="1">
        <f t="shared" si="18"/>
        <v>4501.1382873581488</v>
      </c>
      <c r="AJ25" s="1">
        <f t="shared" si="19"/>
        <v>627.90553187332489</v>
      </c>
      <c r="AK25" s="1">
        <f t="shared" si="20"/>
        <v>0.86727283407917799</v>
      </c>
      <c r="AL25" s="1">
        <f t="shared" si="21"/>
        <v>1116.6185625081271</v>
      </c>
      <c r="AM25" s="1">
        <f t="shared" si="42"/>
        <v>1710.7790220963009</v>
      </c>
      <c r="AN25" s="1">
        <f t="shared" si="22"/>
        <v>2602.1949096340204</v>
      </c>
      <c r="AO25" s="1">
        <f t="shared" si="23"/>
        <v>392.61856250812707</v>
      </c>
      <c r="AP25" s="1">
        <f t="shared" si="24"/>
        <v>0.54229083219354568</v>
      </c>
      <c r="AQ25" s="1">
        <f t="shared" si="25"/>
        <v>948.95218207012067</v>
      </c>
      <c r="AR25" s="1">
        <f t="shared" si="43"/>
        <v>1240.7711373771795</v>
      </c>
      <c r="AS25" s="1">
        <f t="shared" si="26"/>
        <v>1617.936567670698</v>
      </c>
      <c r="AT25" s="1">
        <f t="shared" si="27"/>
        <v>224.95218207012067</v>
      </c>
      <c r="AU25" s="1">
        <f t="shared" si="28"/>
        <v>0.31070743379850924</v>
      </c>
      <c r="AV25" s="1">
        <f t="shared" si="29"/>
        <v>824.13010461284853</v>
      </c>
      <c r="AW25" s="1">
        <f t="shared" si="44"/>
        <v>937.40353402837241</v>
      </c>
      <c r="AX25" s="1">
        <f t="shared" si="30"/>
        <v>1065.4154534887798</v>
      </c>
      <c r="AY25" s="1">
        <f t="shared" si="31"/>
        <v>100.13010461284853</v>
      </c>
      <c r="AZ25" s="1">
        <f t="shared" si="32"/>
        <v>0.1383012494652604</v>
      </c>
      <c r="BA25" s="1">
        <f t="shared" si="33"/>
        <v>727.91356831124608</v>
      </c>
      <c r="BB25" s="1">
        <f t="shared" si="45"/>
        <v>731.74111364310829</v>
      </c>
      <c r="BC25" s="1">
        <f t="shared" si="34"/>
        <v>735.48278099450067</v>
      </c>
      <c r="BD25" s="1">
        <f t="shared" si="35"/>
        <v>3.9135683112460811</v>
      </c>
      <c r="BE25" s="1">
        <f t="shared" si="36"/>
        <v>5.4054810928813278E-3</v>
      </c>
    </row>
    <row r="26" spans="1:57">
      <c r="A26" s="1" t="s">
        <v>26</v>
      </c>
      <c r="B26" s="1">
        <v>857</v>
      </c>
      <c r="C26" s="1">
        <v>25</v>
      </c>
      <c r="D26" s="1">
        <f t="shared" si="0"/>
        <v>625</v>
      </c>
      <c r="E26" s="2"/>
      <c r="F26" s="2"/>
      <c r="G26" s="2"/>
      <c r="K26" s="1" t="s">
        <v>20</v>
      </c>
      <c r="L26" s="1">
        <v>704</v>
      </c>
      <c r="M26" s="1">
        <f t="shared" si="1"/>
        <v>5713.7041966315537</v>
      </c>
      <c r="N26" s="1">
        <f t="shared" si="37"/>
        <v>35580.210808443051</v>
      </c>
      <c r="O26" s="1">
        <f t="shared" si="2"/>
        <v>184491.6934044176</v>
      </c>
      <c r="P26" s="1">
        <f t="shared" si="3"/>
        <v>5009.7041966315537</v>
      </c>
      <c r="Q26" s="1">
        <f t="shared" si="4"/>
        <v>7.1160570974880022</v>
      </c>
      <c r="R26" s="1">
        <f t="shared" si="5"/>
        <v>3289.8501096281348</v>
      </c>
      <c r="S26" s="1">
        <f t="shared" si="38"/>
        <v>13844.584463261195</v>
      </c>
      <c r="T26" s="1">
        <f t="shared" si="6"/>
        <v>53780.716058799095</v>
      </c>
      <c r="U26" s="1">
        <f t="shared" si="7"/>
        <v>2585.8501096281348</v>
      </c>
      <c r="V26" s="1">
        <f t="shared" si="8"/>
        <v>3.6730825420854187</v>
      </c>
      <c r="W26" s="1">
        <f t="shared" si="9"/>
        <v>2222.6194940020632</v>
      </c>
      <c r="X26" s="1">
        <f t="shared" si="39"/>
        <v>6698.366726936034</v>
      </c>
      <c r="Y26" s="1">
        <f t="shared" si="10"/>
        <v>19399.520290588622</v>
      </c>
      <c r="Z26" s="1">
        <f t="shared" si="11"/>
        <v>1518.6194940020632</v>
      </c>
      <c r="AA26" s="1">
        <f t="shared" si="12"/>
        <v>2.1571299630711125</v>
      </c>
      <c r="AB26" s="1">
        <f t="shared" si="13"/>
        <v>1654.841120457641</v>
      </c>
      <c r="AC26" s="1">
        <f t="shared" si="40"/>
        <v>3815.0522570834355</v>
      </c>
      <c r="AD26" s="1">
        <f t="shared" si="14"/>
        <v>8599.6814748917295</v>
      </c>
      <c r="AE26" s="1">
        <f t="shared" si="15"/>
        <v>950.84112045764095</v>
      </c>
      <c r="AF26" s="1">
        <f t="shared" si="16"/>
        <v>1.3506265915591491</v>
      </c>
      <c r="AG26" s="1">
        <f t="shared" si="17"/>
        <v>1309.5527659366626</v>
      </c>
      <c r="AH26" s="1">
        <f t="shared" si="41"/>
        <v>2421.2927960706029</v>
      </c>
      <c r="AI26" s="1">
        <f t="shared" si="18"/>
        <v>4429.7326601426175</v>
      </c>
      <c r="AJ26" s="1">
        <f t="shared" si="19"/>
        <v>605.55276593666258</v>
      </c>
      <c r="AK26" s="1">
        <f t="shared" si="20"/>
        <v>0.86016017888730478</v>
      </c>
      <c r="AL26" s="1">
        <f t="shared" si="21"/>
        <v>1080.247425003251</v>
      </c>
      <c r="AM26" s="1">
        <f t="shared" si="42"/>
        <v>1656.5342913414465</v>
      </c>
      <c r="AN26" s="1">
        <f t="shared" si="22"/>
        <v>2531.75882606091</v>
      </c>
      <c r="AO26" s="1">
        <f t="shared" si="23"/>
        <v>376.24742500325101</v>
      </c>
      <c r="AP26" s="1">
        <f t="shared" si="24"/>
        <v>0.53444236506143605</v>
      </c>
      <c r="AQ26" s="1">
        <f t="shared" si="25"/>
        <v>918.2856546210362</v>
      </c>
      <c r="AR26" s="1">
        <f t="shared" si="43"/>
        <v>1198.6884303720865</v>
      </c>
      <c r="AS26" s="1">
        <f t="shared" si="26"/>
        <v>1564.2005576360873</v>
      </c>
      <c r="AT26" s="1">
        <f t="shared" si="27"/>
        <v>214.2856546210362</v>
      </c>
      <c r="AU26" s="1">
        <f t="shared" si="28"/>
        <v>0.30438303213215367</v>
      </c>
      <c r="AV26" s="1">
        <f t="shared" si="29"/>
        <v>798.42602092256971</v>
      </c>
      <c r="AW26" s="1">
        <f t="shared" si="44"/>
        <v>906.06412563598724</v>
      </c>
      <c r="AX26" s="1">
        <f t="shared" si="30"/>
        <v>1028.5408037701445</v>
      </c>
      <c r="AY26" s="1">
        <f t="shared" si="31"/>
        <v>94.426020922569705</v>
      </c>
      <c r="AZ26" s="1">
        <f t="shared" si="32"/>
        <v>0.13412787062865014</v>
      </c>
      <c r="BA26" s="1">
        <f t="shared" si="33"/>
        <v>706.39135683112465</v>
      </c>
      <c r="BB26" s="1">
        <f t="shared" si="45"/>
        <v>708.92633251232303</v>
      </c>
      <c r="BC26" s="1">
        <f t="shared" si="34"/>
        <v>711.5819773605408</v>
      </c>
      <c r="BD26" s="1">
        <f t="shared" si="35"/>
        <v>2.3913568311246536</v>
      </c>
      <c r="BE26" s="1">
        <f t="shared" si="36"/>
        <v>3.3968136805747921E-3</v>
      </c>
    </row>
    <row r="27" spans="1:57">
      <c r="A27" s="1" t="s">
        <v>27</v>
      </c>
      <c r="B27" s="1">
        <v>907</v>
      </c>
      <c r="C27" s="1">
        <v>26</v>
      </c>
      <c r="D27" s="1">
        <f t="shared" si="0"/>
        <v>676</v>
      </c>
      <c r="E27" s="2"/>
      <c r="F27" s="2"/>
      <c r="G27" s="2"/>
      <c r="K27" s="1" t="s">
        <v>21</v>
      </c>
      <c r="L27" s="1">
        <v>691</v>
      </c>
      <c r="M27" s="1">
        <f t="shared" si="1"/>
        <v>5764.2337769683982</v>
      </c>
      <c r="N27" s="1">
        <f t="shared" si="37"/>
        <v>37210.000126870305</v>
      </c>
      <c r="O27" s="1">
        <f t="shared" si="2"/>
        <v>199531.52417815913</v>
      </c>
      <c r="P27" s="1">
        <f t="shared" si="3"/>
        <v>5073.2337769683982</v>
      </c>
      <c r="Q27" s="1">
        <f t="shared" si="4"/>
        <v>7.3418723255693168</v>
      </c>
      <c r="R27" s="1">
        <f t="shared" si="5"/>
        <v>3253.7800877025079</v>
      </c>
      <c r="S27" s="1">
        <f t="shared" si="38"/>
        <v>14004.069649541214</v>
      </c>
      <c r="T27" s="1">
        <f t="shared" si="6"/>
        <v>55628.235531626371</v>
      </c>
      <c r="U27" s="1">
        <f t="shared" si="7"/>
        <v>2562.7800877025079</v>
      </c>
      <c r="V27" s="1">
        <f t="shared" si="8"/>
        <v>3.708798969178738</v>
      </c>
      <c r="W27" s="1">
        <f t="shared" si="9"/>
        <v>2177.7336458014443</v>
      </c>
      <c r="X27" s="1">
        <f t="shared" si="39"/>
        <v>6648.8169900765233</v>
      </c>
      <c r="Y27" s="1">
        <f t="shared" si="10"/>
        <v>19563.599494480906</v>
      </c>
      <c r="Z27" s="1">
        <f t="shared" si="11"/>
        <v>1486.7336458014443</v>
      </c>
      <c r="AA27" s="1">
        <f t="shared" si="12"/>
        <v>2.151568228366779</v>
      </c>
      <c r="AB27" s="1">
        <f t="shared" si="13"/>
        <v>1614.8046722745844</v>
      </c>
      <c r="AC27" s="1">
        <f t="shared" si="40"/>
        <v>3742.355559297187</v>
      </c>
      <c r="AD27" s="1">
        <f t="shared" si="14"/>
        <v>8527.9288883025074</v>
      </c>
      <c r="AE27" s="1">
        <f t="shared" si="15"/>
        <v>923.80467227458439</v>
      </c>
      <c r="AF27" s="1">
        <f t="shared" si="16"/>
        <v>1.3369098006868081</v>
      </c>
      <c r="AG27" s="1">
        <f t="shared" si="17"/>
        <v>1276.6763829683314</v>
      </c>
      <c r="AH27" s="1">
        <f t="shared" si="41"/>
        <v>2359.6551427067998</v>
      </c>
      <c r="AI27" s="1">
        <f t="shared" si="18"/>
        <v>4338.5559585074288</v>
      </c>
      <c r="AJ27" s="1">
        <f t="shared" si="19"/>
        <v>585.67638296833138</v>
      </c>
      <c r="AK27" s="1">
        <f t="shared" si="20"/>
        <v>0.84757797824649983</v>
      </c>
      <c r="AL27" s="1">
        <f t="shared" si="21"/>
        <v>1053.9989700013004</v>
      </c>
      <c r="AM27" s="1">
        <f t="shared" si="42"/>
        <v>1611.2127895377489</v>
      </c>
      <c r="AN27" s="1">
        <f t="shared" si="22"/>
        <v>2462.7950410083381</v>
      </c>
      <c r="AO27" s="1">
        <f t="shared" si="23"/>
        <v>362.99897000130045</v>
      </c>
      <c r="AP27" s="1">
        <f t="shared" si="24"/>
        <v>0.52532412445919019</v>
      </c>
      <c r="AQ27" s="1">
        <f t="shared" si="25"/>
        <v>897.38569638631088</v>
      </c>
      <c r="AR27" s="1">
        <f t="shared" si="43"/>
        <v>1167.2536558593058</v>
      </c>
      <c r="AS27" s="1">
        <f t="shared" si="26"/>
        <v>1519.7884575642015</v>
      </c>
      <c r="AT27" s="1">
        <f t="shared" si="27"/>
        <v>206.38569638631088</v>
      </c>
      <c r="AU27" s="1">
        <f t="shared" si="28"/>
        <v>0.29867683992230232</v>
      </c>
      <c r="AV27" s="1">
        <f t="shared" si="29"/>
        <v>781.58520418451394</v>
      </c>
      <c r="AW27" s="1">
        <f t="shared" si="44"/>
        <v>884.63950889325997</v>
      </c>
      <c r="AX27" s="1">
        <f t="shared" si="30"/>
        <v>1001.8837187579629</v>
      </c>
      <c r="AY27" s="1">
        <f t="shared" si="31"/>
        <v>90.585204184513941</v>
      </c>
      <c r="AZ27" s="1">
        <f t="shared" si="32"/>
        <v>0.13109291488352234</v>
      </c>
      <c r="BA27" s="1">
        <f t="shared" si="33"/>
        <v>692.53913568311248</v>
      </c>
      <c r="BB27" s="1">
        <f t="shared" si="45"/>
        <v>694.17785536603355</v>
      </c>
      <c r="BC27" s="1">
        <f t="shared" si="34"/>
        <v>695.91826756548426</v>
      </c>
      <c r="BD27" s="1">
        <f t="shared" si="35"/>
        <v>1.5391356831124767</v>
      </c>
      <c r="BE27" s="1">
        <f t="shared" si="36"/>
        <v>2.2274033040701547E-3</v>
      </c>
    </row>
    <row r="28" spans="1:57">
      <c r="A28" s="1" t="s">
        <v>28</v>
      </c>
      <c r="B28" s="1">
        <v>873</v>
      </c>
      <c r="C28" s="1">
        <v>27</v>
      </c>
      <c r="D28" s="1">
        <f t="shared" si="0"/>
        <v>729</v>
      </c>
      <c r="E28" s="2"/>
      <c r="F28" s="2"/>
      <c r="G28" s="2"/>
      <c r="K28" s="1" t="s">
        <v>22</v>
      </c>
      <c r="L28" s="1">
        <v>745</v>
      </c>
      <c r="M28" s="1">
        <f t="shared" si="1"/>
        <v>5858.3103992715587</v>
      </c>
      <c r="N28" s="1">
        <f t="shared" si="37"/>
        <v>38761.479473527681</v>
      </c>
      <c r="O28" s="1">
        <f t="shared" si="2"/>
        <v>214463.70328651814</v>
      </c>
      <c r="P28" s="1">
        <f t="shared" si="3"/>
        <v>5113.3103992715587</v>
      </c>
      <c r="Q28" s="1">
        <f t="shared" si="4"/>
        <v>6.8635038916396764</v>
      </c>
      <c r="R28" s="1">
        <f t="shared" si="5"/>
        <v>3273.5240701620064</v>
      </c>
      <c r="S28" s="1">
        <f t="shared" si="38"/>
        <v>14149.427382778778</v>
      </c>
      <c r="T28" s="1">
        <f t="shared" si="6"/>
        <v>57237.073069802005</v>
      </c>
      <c r="U28" s="1">
        <f t="shared" si="7"/>
        <v>2528.5240701620064</v>
      </c>
      <c r="V28" s="1">
        <f t="shared" si="8"/>
        <v>3.3939920404859145</v>
      </c>
      <c r="W28" s="1">
        <f t="shared" si="9"/>
        <v>2194.9135520610107</v>
      </c>
      <c r="X28" s="1">
        <f t="shared" si="39"/>
        <v>6629.5940899084762</v>
      </c>
      <c r="Y28" s="1">
        <f t="shared" si="10"/>
        <v>19661.154327054261</v>
      </c>
      <c r="Z28" s="1">
        <f t="shared" si="11"/>
        <v>1449.9135520610107</v>
      </c>
      <c r="AA28" s="1">
        <f t="shared" si="12"/>
        <v>1.9461926873302158</v>
      </c>
      <c r="AB28" s="1">
        <f t="shared" si="13"/>
        <v>1639.3828033647505</v>
      </c>
      <c r="AC28" s="1">
        <f t="shared" si="40"/>
        <v>3720.8578586065878</v>
      </c>
      <c r="AD28" s="1">
        <f t="shared" si="14"/>
        <v>8465.5294057274332</v>
      </c>
      <c r="AE28" s="1">
        <f t="shared" si="15"/>
        <v>894.38280336475054</v>
      </c>
      <c r="AF28" s="1">
        <f t="shared" si="16"/>
        <v>1.2005138300197993</v>
      </c>
      <c r="AG28" s="1">
        <f t="shared" si="17"/>
        <v>1308.8381914841657</v>
      </c>
      <c r="AH28" s="1">
        <f t="shared" si="41"/>
        <v>2357.7819436891491</v>
      </c>
      <c r="AI28" s="1">
        <f t="shared" si="18"/>
        <v>4291.2817285739493</v>
      </c>
      <c r="AJ28" s="1">
        <f t="shared" si="19"/>
        <v>563.83819148416569</v>
      </c>
      <c r="AK28" s="1">
        <f t="shared" si="20"/>
        <v>0.75682978722706806</v>
      </c>
      <c r="AL28" s="1">
        <f t="shared" si="21"/>
        <v>1092.0995880005203</v>
      </c>
      <c r="AM28" s="1">
        <f t="shared" si="42"/>
        <v>1627.3747450155679</v>
      </c>
      <c r="AN28" s="1">
        <f t="shared" si="22"/>
        <v>2449.7552869173464</v>
      </c>
      <c r="AO28" s="1">
        <f t="shared" si="23"/>
        <v>347.09958800052027</v>
      </c>
      <c r="AP28" s="1">
        <f t="shared" si="24"/>
        <v>0.46590548724902048</v>
      </c>
      <c r="AQ28" s="1">
        <f t="shared" si="25"/>
        <v>939.71570891589317</v>
      </c>
      <c r="AR28" s="1">
        <f t="shared" si="43"/>
        <v>1195.9202347820956</v>
      </c>
      <c r="AS28" s="1">
        <f t="shared" si="26"/>
        <v>1532.2647485731466</v>
      </c>
      <c r="AT28" s="1">
        <f t="shared" si="27"/>
        <v>194.71570891589317</v>
      </c>
      <c r="AU28" s="1">
        <f t="shared" si="28"/>
        <v>0.26136336767233981</v>
      </c>
      <c r="AV28" s="1">
        <f t="shared" si="29"/>
        <v>826.81704083690283</v>
      </c>
      <c r="AW28" s="1">
        <f t="shared" si="44"/>
        <v>921.0632385318645</v>
      </c>
      <c r="AX28" s="1">
        <f t="shared" si="30"/>
        <v>1029.3336584302706</v>
      </c>
      <c r="AY28" s="1">
        <f t="shared" si="31"/>
        <v>81.817040836902834</v>
      </c>
      <c r="AZ28" s="1">
        <f t="shared" si="32"/>
        <v>0.10982153132470179</v>
      </c>
      <c r="BA28" s="1">
        <f t="shared" si="33"/>
        <v>739.75391356831119</v>
      </c>
      <c r="BB28" s="1">
        <f t="shared" si="45"/>
        <v>735.19630774808343</v>
      </c>
      <c r="BC28" s="1">
        <f t="shared" si="34"/>
        <v>731.26850372982358</v>
      </c>
      <c r="BD28" s="1">
        <f t="shared" si="35"/>
        <v>5.2460864316888092</v>
      </c>
      <c r="BE28" s="1">
        <f t="shared" si="36"/>
        <v>7.0417267539447104E-3</v>
      </c>
    </row>
    <row r="29" spans="1:57">
      <c r="A29" s="1" t="s">
        <v>29</v>
      </c>
      <c r="B29" s="1">
        <v>910</v>
      </c>
      <c r="C29" s="1">
        <v>28</v>
      </c>
      <c r="D29" s="1">
        <f t="shared" si="0"/>
        <v>784</v>
      </c>
      <c r="E29" s="2"/>
      <c r="F29" s="2"/>
      <c r="G29" s="2"/>
      <c r="K29" s="1" t="s">
        <v>23</v>
      </c>
      <c r="L29" s="1">
        <v>803</v>
      </c>
      <c r="M29" s="1">
        <f t="shared" si="1"/>
        <v>5995.1793593444027</v>
      </c>
      <c r="N29" s="1">
        <f t="shared" si="37"/>
        <v>40280.992949584877</v>
      </c>
      <c r="O29" s="1">
        <f t="shared" si="2"/>
        <v>229270.22661249273</v>
      </c>
      <c r="P29" s="1">
        <f t="shared" si="3"/>
        <v>5192.1793593444027</v>
      </c>
      <c r="Q29" s="1">
        <f t="shared" si="4"/>
        <v>6.4659767862321331</v>
      </c>
      <c r="R29" s="1">
        <f t="shared" si="5"/>
        <v>3341.5192561296053</v>
      </c>
      <c r="S29" s="1">
        <f t="shared" si="38"/>
        <v>14326.909236739668</v>
      </c>
      <c r="T29" s="1">
        <f t="shared" si="6"/>
        <v>58683.876768907307</v>
      </c>
      <c r="U29" s="1">
        <f t="shared" si="7"/>
        <v>2538.5192561296053</v>
      </c>
      <c r="V29" s="1">
        <f t="shared" si="8"/>
        <v>3.1612942168488236</v>
      </c>
      <c r="W29" s="1">
        <f t="shared" si="9"/>
        <v>2259.1394864427075</v>
      </c>
      <c r="X29" s="1">
        <f t="shared" si="39"/>
        <v>6673.9414007343694</v>
      </c>
      <c r="Y29" s="1">
        <f t="shared" si="10"/>
        <v>19769.355289598912</v>
      </c>
      <c r="Z29" s="1">
        <f t="shared" si="11"/>
        <v>1456.1394864427075</v>
      </c>
      <c r="AA29" s="1">
        <f t="shared" si="12"/>
        <v>1.8133742047854389</v>
      </c>
      <c r="AB29" s="1">
        <f t="shared" si="13"/>
        <v>1706.3296820188502</v>
      </c>
      <c r="AC29" s="1">
        <f t="shared" si="40"/>
        <v>3768.2114289809178</v>
      </c>
      <c r="AD29" s="1">
        <f t="shared" si="14"/>
        <v>8470.7079295192852</v>
      </c>
      <c r="AE29" s="1">
        <f t="shared" si="15"/>
        <v>903.32968201885024</v>
      </c>
      <c r="AF29" s="1">
        <f t="shared" si="16"/>
        <v>1.1249435641579704</v>
      </c>
      <c r="AG29" s="1">
        <f t="shared" si="17"/>
        <v>1377.1190957420829</v>
      </c>
      <c r="AH29" s="1">
        <f t="shared" si="41"/>
        <v>2418.2981580124492</v>
      </c>
      <c r="AI29" s="1">
        <f t="shared" si="18"/>
        <v>4322.1092064981785</v>
      </c>
      <c r="AJ29" s="1">
        <f t="shared" si="19"/>
        <v>574.11909574208289</v>
      </c>
      <c r="AK29" s="1">
        <f t="shared" si="20"/>
        <v>0.71496774065016544</v>
      </c>
      <c r="AL29" s="1">
        <f t="shared" si="21"/>
        <v>1159.5398352002082</v>
      </c>
      <c r="AM29" s="1">
        <f t="shared" si="42"/>
        <v>1694.5357496864146</v>
      </c>
      <c r="AN29" s="1">
        <f t="shared" si="22"/>
        <v>2504.9842894847116</v>
      </c>
      <c r="AO29" s="1">
        <f t="shared" si="23"/>
        <v>356.53983520020824</v>
      </c>
      <c r="AP29" s="1">
        <f t="shared" si="24"/>
        <v>0.44400975740997289</v>
      </c>
      <c r="AQ29" s="1">
        <f t="shared" si="25"/>
        <v>1004.614712674768</v>
      </c>
      <c r="AR29" s="1">
        <f t="shared" si="43"/>
        <v>1262.92931184192</v>
      </c>
      <c r="AS29" s="1">
        <f t="shared" si="26"/>
        <v>1596.3158052296722</v>
      </c>
      <c r="AT29" s="1">
        <f t="shared" si="27"/>
        <v>201.61471267476804</v>
      </c>
      <c r="AU29" s="1">
        <f t="shared" si="28"/>
        <v>0.25107685264603741</v>
      </c>
      <c r="AV29" s="1">
        <f t="shared" si="29"/>
        <v>888.06340816738066</v>
      </c>
      <c r="AW29" s="1">
        <f t="shared" si="44"/>
        <v>983.46971505701549</v>
      </c>
      <c r="AX29" s="1">
        <f t="shared" si="30"/>
        <v>1090.9894752373682</v>
      </c>
      <c r="AY29" s="1">
        <f t="shared" si="31"/>
        <v>85.063408167380658</v>
      </c>
      <c r="AZ29" s="1">
        <f t="shared" si="32"/>
        <v>0.1059320151524043</v>
      </c>
      <c r="BA29" s="1">
        <f t="shared" si="33"/>
        <v>796.67539135683114</v>
      </c>
      <c r="BB29" s="1">
        <f t="shared" si="45"/>
        <v>790.52748299595635</v>
      </c>
      <c r="BC29" s="1">
        <f t="shared" si="34"/>
        <v>784.60158506934317</v>
      </c>
      <c r="BD29" s="1">
        <f t="shared" si="35"/>
        <v>6.3246086431688582</v>
      </c>
      <c r="BE29" s="1">
        <f t="shared" si="36"/>
        <v>7.8762249603597234E-3</v>
      </c>
    </row>
    <row r="30" spans="1:57">
      <c r="A30" s="1" t="s">
        <v>30</v>
      </c>
      <c r="B30" s="1">
        <v>900</v>
      </c>
      <c r="C30" s="1">
        <v>29</v>
      </c>
      <c r="D30" s="1">
        <f t="shared" si="0"/>
        <v>841</v>
      </c>
      <c r="E30" s="2"/>
      <c r="F30" s="2"/>
      <c r="G30" s="2"/>
      <c r="K30" s="1" t="s">
        <v>24</v>
      </c>
      <c r="L30" s="1">
        <v>780</v>
      </c>
      <c r="M30" s="1">
        <f t="shared" si="1"/>
        <v>6097.6614234099625</v>
      </c>
      <c r="N30" s="1">
        <f t="shared" si="37"/>
        <v>41740.78893569536</v>
      </c>
      <c r="O30" s="1">
        <f t="shared" si="2"/>
        <v>243909.91399336926</v>
      </c>
      <c r="P30" s="1">
        <f t="shared" si="3"/>
        <v>5317.6614234099625</v>
      </c>
      <c r="Q30" s="1">
        <f t="shared" si="4"/>
        <v>6.8175146453973881</v>
      </c>
      <c r="R30" s="1">
        <f t="shared" si="5"/>
        <v>3375.2154049036844</v>
      </c>
      <c r="S30" s="1">
        <f t="shared" si="38"/>
        <v>14499.221253805052</v>
      </c>
      <c r="T30" s="1">
        <f t="shared" si="6"/>
        <v>59996.400543550393</v>
      </c>
      <c r="U30" s="1">
        <f t="shared" si="7"/>
        <v>2595.2154049036844</v>
      </c>
      <c r="V30" s="1">
        <f t="shared" si="8"/>
        <v>3.3271992370560057</v>
      </c>
      <c r="W30" s="1">
        <f t="shared" si="9"/>
        <v>2283.3976405098952</v>
      </c>
      <c r="X30" s="1">
        <f t="shared" si="39"/>
        <v>6726.8168569729642</v>
      </c>
      <c r="Y30" s="1">
        <f t="shared" si="10"/>
        <v>19892.683873994905</v>
      </c>
      <c r="Z30" s="1">
        <f t="shared" si="11"/>
        <v>1503.3976405098952</v>
      </c>
      <c r="AA30" s="1">
        <f t="shared" si="12"/>
        <v>1.9274328724485836</v>
      </c>
      <c r="AB30" s="1">
        <f t="shared" si="13"/>
        <v>1725.7978092113101</v>
      </c>
      <c r="AC30" s="1">
        <f t="shared" si="40"/>
        <v>3814.1448856787297</v>
      </c>
      <c r="AD30" s="1">
        <f t="shared" si="14"/>
        <v>8515.155154822427</v>
      </c>
      <c r="AE30" s="1">
        <f t="shared" si="15"/>
        <v>945.7978092113101</v>
      </c>
      <c r="AF30" s="1">
        <f t="shared" si="16"/>
        <v>1.212561293860654</v>
      </c>
      <c r="AG30" s="1">
        <f t="shared" si="17"/>
        <v>1390.5595478710416</v>
      </c>
      <c r="AH30" s="1">
        <f t="shared" si="41"/>
        <v>2460.652672090162</v>
      </c>
      <c r="AI30" s="1">
        <f t="shared" si="18"/>
        <v>4375.6420081302349</v>
      </c>
      <c r="AJ30" s="1">
        <f t="shared" si="19"/>
        <v>610.55954787104156</v>
      </c>
      <c r="AK30" s="1">
        <f t="shared" si="20"/>
        <v>0.78276865111671989</v>
      </c>
      <c r="AL30" s="1">
        <f t="shared" si="21"/>
        <v>1165.8159340800833</v>
      </c>
      <c r="AM30" s="1">
        <f t="shared" si="42"/>
        <v>1727.0486405466409</v>
      </c>
      <c r="AN30" s="1">
        <f t="shared" si="22"/>
        <v>2556.3374922858616</v>
      </c>
      <c r="AO30" s="1">
        <f t="shared" si="23"/>
        <v>385.81593408008325</v>
      </c>
      <c r="AP30" s="1">
        <f t="shared" si="24"/>
        <v>0.49463581292318365</v>
      </c>
      <c r="AQ30" s="1">
        <f t="shared" si="25"/>
        <v>1003.3844138024303</v>
      </c>
      <c r="AR30" s="1">
        <f t="shared" si="43"/>
        <v>1281.9247659747634</v>
      </c>
      <c r="AS30" s="1">
        <f t="shared" si="26"/>
        <v>1632.6270309461888</v>
      </c>
      <c r="AT30" s="1">
        <f t="shared" si="27"/>
        <v>223.38441380243034</v>
      </c>
      <c r="AU30" s="1">
        <f t="shared" si="28"/>
        <v>0.28639027410567991</v>
      </c>
      <c r="AV30" s="1">
        <f t="shared" si="29"/>
        <v>879.61268163347609</v>
      </c>
      <c r="AW30" s="1">
        <f t="shared" si="44"/>
        <v>988.34535648153167</v>
      </c>
      <c r="AX30" s="1">
        <f t="shared" si="30"/>
        <v>1107.7087158808522</v>
      </c>
      <c r="AY30" s="1">
        <f t="shared" si="31"/>
        <v>99.612681633476086</v>
      </c>
      <c r="AZ30" s="1">
        <f t="shared" si="32"/>
        <v>0.12770856619676421</v>
      </c>
      <c r="BA30" s="1">
        <f t="shared" si="33"/>
        <v>781.66753913568311</v>
      </c>
      <c r="BB30" s="1">
        <f t="shared" si="45"/>
        <v>782.55353352171051</v>
      </c>
      <c r="BC30" s="1">
        <f t="shared" si="34"/>
        <v>782.75833867647384</v>
      </c>
      <c r="BD30" s="1">
        <f t="shared" si="35"/>
        <v>1.6675391356831142</v>
      </c>
      <c r="BE30" s="1">
        <f t="shared" si="36"/>
        <v>2.1378706867732234E-3</v>
      </c>
    </row>
    <row r="31" spans="1:57">
      <c r="A31" s="1" t="s">
        <v>31</v>
      </c>
      <c r="B31" s="1">
        <v>880</v>
      </c>
      <c r="C31" s="1">
        <v>30</v>
      </c>
      <c r="D31" s="1">
        <f t="shared" si="0"/>
        <v>900</v>
      </c>
      <c r="E31" s="2"/>
      <c r="F31" s="2"/>
      <c r="G31" s="2"/>
      <c r="K31" s="1" t="s">
        <v>25</v>
      </c>
      <c r="L31" s="1">
        <v>761</v>
      </c>
      <c r="M31" s="1">
        <f t="shared" si="1"/>
        <v>6172.7952810689658</v>
      </c>
      <c r="N31" s="1">
        <f t="shared" si="37"/>
        <v>43122.225795087892</v>
      </c>
      <c r="O31" s="1">
        <f t="shared" si="2"/>
        <v>258328.92580961145</v>
      </c>
      <c r="P31" s="1">
        <f t="shared" si="3"/>
        <v>5411.7952810689658</v>
      </c>
      <c r="Q31" s="1">
        <f t="shared" si="4"/>
        <v>7.1114261249263677</v>
      </c>
      <c r="R31" s="1">
        <f t="shared" si="5"/>
        <v>3385.0723239229478</v>
      </c>
      <c r="S31" s="1">
        <f t="shared" si="38"/>
        <v>14645.942094574697</v>
      </c>
      <c r="T31" s="1">
        <f t="shared" si="6"/>
        <v>61178.468319957545</v>
      </c>
      <c r="U31" s="1">
        <f t="shared" si="7"/>
        <v>2624.0723239229478</v>
      </c>
      <c r="V31" s="1">
        <f t="shared" si="8"/>
        <v>3.4481896503586698</v>
      </c>
      <c r="W31" s="1">
        <f t="shared" si="9"/>
        <v>2283.2783483569265</v>
      </c>
      <c r="X31" s="1">
        <f t="shared" si="39"/>
        <v>6763.7223134023088</v>
      </c>
      <c r="Y31" s="1">
        <f t="shared" si="10"/>
        <v>20012.22879385851</v>
      </c>
      <c r="Z31" s="1">
        <f t="shared" si="11"/>
        <v>1522.2783483569265</v>
      </c>
      <c r="AA31" s="1">
        <f t="shared" si="12"/>
        <v>2.0003657665662633</v>
      </c>
      <c r="AB31" s="1">
        <f t="shared" si="13"/>
        <v>1720.3786855267858</v>
      </c>
      <c r="AC31" s="1">
        <f t="shared" si="40"/>
        <v>3836.8277483813449</v>
      </c>
      <c r="AD31" s="1">
        <f t="shared" si="14"/>
        <v>8562.2380664366665</v>
      </c>
      <c r="AE31" s="1">
        <f t="shared" si="15"/>
        <v>959.37868552678583</v>
      </c>
      <c r="AF31" s="1">
        <f t="shared" si="16"/>
        <v>1.2606815841350667</v>
      </c>
      <c r="AG31" s="1">
        <f t="shared" si="17"/>
        <v>1380.1797739355206</v>
      </c>
      <c r="AH31" s="1">
        <f t="shared" si="41"/>
        <v>2472.4881325870497</v>
      </c>
      <c r="AI31" s="1">
        <f t="shared" si="18"/>
        <v>4413.0603233934617</v>
      </c>
      <c r="AJ31" s="1">
        <f t="shared" si="19"/>
        <v>619.17977393552064</v>
      </c>
      <c r="AK31" s="1">
        <f t="shared" si="20"/>
        <v>0.81363965037519137</v>
      </c>
      <c r="AL31" s="1">
        <f t="shared" si="21"/>
        <v>1151.2263736320333</v>
      </c>
      <c r="AM31" s="1">
        <f t="shared" si="42"/>
        <v>1726.9231924874864</v>
      </c>
      <c r="AN31" s="1">
        <f t="shared" si="22"/>
        <v>2576.7658701530827</v>
      </c>
      <c r="AO31" s="1">
        <f t="shared" si="23"/>
        <v>390.2263736320333</v>
      </c>
      <c r="AP31" s="1">
        <f t="shared" si="24"/>
        <v>0.51278104288046422</v>
      </c>
      <c r="AQ31" s="1">
        <f t="shared" si="25"/>
        <v>985.91532414072913</v>
      </c>
      <c r="AR31" s="1">
        <f t="shared" si="43"/>
        <v>1271.9012215190853</v>
      </c>
      <c r="AS31" s="1">
        <f t="shared" si="26"/>
        <v>1634.4992086510333</v>
      </c>
      <c r="AT31" s="1">
        <f t="shared" si="27"/>
        <v>224.91532414072913</v>
      </c>
      <c r="AU31" s="1">
        <f t="shared" si="28"/>
        <v>0.29555233132815917</v>
      </c>
      <c r="AV31" s="1">
        <f t="shared" si="29"/>
        <v>860.82253632669517</v>
      </c>
      <c r="AW31" s="1">
        <f t="shared" si="44"/>
        <v>972.40935399033208</v>
      </c>
      <c r="AX31" s="1">
        <f t="shared" si="30"/>
        <v>1096.7101617674693</v>
      </c>
      <c r="AY31" s="1">
        <f t="shared" si="31"/>
        <v>99.822536326695172</v>
      </c>
      <c r="AZ31" s="1">
        <f t="shared" si="32"/>
        <v>0.13117284668422494</v>
      </c>
      <c r="BA31" s="1">
        <f t="shared" si="33"/>
        <v>763.06675391356828</v>
      </c>
      <c r="BB31" s="1">
        <f t="shared" si="45"/>
        <v>765.01543187438244</v>
      </c>
      <c r="BC31" s="1">
        <f t="shared" si="34"/>
        <v>766.78972255459166</v>
      </c>
      <c r="BD31" s="1">
        <f t="shared" si="35"/>
        <v>2.0667539135682773</v>
      </c>
      <c r="BE31" s="1">
        <f t="shared" si="36"/>
        <v>2.7158395710489848E-3</v>
      </c>
    </row>
    <row r="32" spans="1:57">
      <c r="A32" s="1" t="s">
        <v>32</v>
      </c>
      <c r="B32" s="1">
        <v>867</v>
      </c>
      <c r="C32" s="1">
        <v>31</v>
      </c>
      <c r="D32" s="1">
        <f t="shared" si="0"/>
        <v>961</v>
      </c>
      <c r="E32" s="2"/>
      <c r="F32" s="2"/>
      <c r="G32" s="2"/>
      <c r="K32" s="1" t="s">
        <v>26</v>
      </c>
      <c r="L32" s="1">
        <v>857</v>
      </c>
      <c r="M32" s="1">
        <f t="shared" si="1"/>
        <v>6326.8157529620694</v>
      </c>
      <c r="N32" s="1">
        <f t="shared" si="37"/>
        <v>44504.137393244964</v>
      </c>
      <c r="O32" s="1">
        <f t="shared" si="2"/>
        <v>272549.7568825708</v>
      </c>
      <c r="P32" s="1">
        <f t="shared" si="3"/>
        <v>5469.8157529620694</v>
      </c>
      <c r="Q32" s="1">
        <f t="shared" si="4"/>
        <v>6.3825154643664757</v>
      </c>
      <c r="R32" s="1">
        <f t="shared" si="5"/>
        <v>3479.3578591383584</v>
      </c>
      <c r="S32" s="1">
        <f t="shared" si="38"/>
        <v>14848.175748884281</v>
      </c>
      <c r="T32" s="1">
        <f t="shared" si="6"/>
        <v>62306.132829961891</v>
      </c>
      <c r="U32" s="1">
        <f t="shared" si="7"/>
        <v>2622.3578591383584</v>
      </c>
      <c r="V32" s="1">
        <f t="shared" si="8"/>
        <v>3.0599274902431253</v>
      </c>
      <c r="W32" s="1">
        <f t="shared" si="9"/>
        <v>2369.5948438498485</v>
      </c>
      <c r="X32" s="1">
        <f t="shared" si="39"/>
        <v>6867.2409788464793</v>
      </c>
      <c r="Y32" s="1">
        <f t="shared" si="10"/>
        <v>20189.077036662788</v>
      </c>
      <c r="Z32" s="1">
        <f t="shared" si="11"/>
        <v>1512.5948438498485</v>
      </c>
      <c r="AA32" s="1">
        <f t="shared" si="12"/>
        <v>1.7649881491830204</v>
      </c>
      <c r="AB32" s="1">
        <f t="shared" si="13"/>
        <v>1803.5272113160713</v>
      </c>
      <c r="AC32" s="1">
        <f t="shared" si="40"/>
        <v>3925.2711392132715</v>
      </c>
      <c r="AD32" s="1">
        <f t="shared" si="14"/>
        <v>8670.086865153944</v>
      </c>
      <c r="AE32" s="1">
        <f t="shared" si="15"/>
        <v>946.52721131607132</v>
      </c>
      <c r="AF32" s="1">
        <f t="shared" si="16"/>
        <v>1.1044658241727787</v>
      </c>
      <c r="AG32" s="1">
        <f t="shared" si="17"/>
        <v>1461.3898869677605</v>
      </c>
      <c r="AH32" s="1">
        <f t="shared" si="41"/>
        <v>2551.4949645645092</v>
      </c>
      <c r="AI32" s="1">
        <f t="shared" si="18"/>
        <v>4502.8756298047892</v>
      </c>
      <c r="AJ32" s="1">
        <f t="shared" si="19"/>
        <v>604.3898869677605</v>
      </c>
      <c r="AK32" s="1">
        <f t="shared" si="20"/>
        <v>0.70523907464149416</v>
      </c>
      <c r="AL32" s="1">
        <f t="shared" si="21"/>
        <v>1231.7905494528134</v>
      </c>
      <c r="AM32" s="1">
        <f t="shared" si="42"/>
        <v>1799.3807715025268</v>
      </c>
      <c r="AN32" s="1">
        <f t="shared" si="22"/>
        <v>2650.1490424135072</v>
      </c>
      <c r="AO32" s="1">
        <f t="shared" si="23"/>
        <v>374.79054945281337</v>
      </c>
      <c r="AP32" s="1">
        <f t="shared" si="24"/>
        <v>0.43732852911646836</v>
      </c>
      <c r="AQ32" s="1">
        <f t="shared" si="25"/>
        <v>1067.0745972422187</v>
      </c>
      <c r="AR32" s="1">
        <f t="shared" si="43"/>
        <v>1341.9375039737224</v>
      </c>
      <c r="AS32" s="1">
        <f t="shared" si="26"/>
        <v>1698.0935161716602</v>
      </c>
      <c r="AT32" s="1">
        <f t="shared" si="27"/>
        <v>210.07459724221872</v>
      </c>
      <c r="AU32" s="1">
        <f t="shared" si="28"/>
        <v>0.2451278847633824</v>
      </c>
      <c r="AV32" s="1">
        <f t="shared" si="29"/>
        <v>943.46450726533908</v>
      </c>
      <c r="AW32" s="1">
        <f t="shared" si="44"/>
        <v>1043.5999273368716</v>
      </c>
      <c r="AX32" s="1">
        <f t="shared" si="30"/>
        <v>1158.5819669566783</v>
      </c>
      <c r="AY32" s="1">
        <f t="shared" si="31"/>
        <v>86.46450726533908</v>
      </c>
      <c r="AZ32" s="1">
        <f t="shared" si="32"/>
        <v>0.10089207382186591</v>
      </c>
      <c r="BA32" s="1">
        <f t="shared" si="33"/>
        <v>847.60667539135693</v>
      </c>
      <c r="BB32" s="1">
        <f t="shared" si="45"/>
        <v>839.34755103965949</v>
      </c>
      <c r="BC32" s="1">
        <f t="shared" si="34"/>
        <v>832.09176819115271</v>
      </c>
      <c r="BD32" s="1">
        <f t="shared" si="35"/>
        <v>9.39332460864307</v>
      </c>
      <c r="BE32" s="1">
        <f t="shared" si="36"/>
        <v>1.0960705494332637E-2</v>
      </c>
    </row>
    <row r="33" spans="1:57">
      <c r="A33" s="1" t="s">
        <v>33</v>
      </c>
      <c r="B33" s="1">
        <v>854</v>
      </c>
      <c r="C33" s="1">
        <v>32</v>
      </c>
      <c r="D33" s="1">
        <f t="shared" si="0"/>
        <v>1024</v>
      </c>
      <c r="E33" s="2"/>
      <c r="F33" s="2"/>
      <c r="G33" s="2"/>
      <c r="K33" s="1" t="s">
        <v>27</v>
      </c>
      <c r="L33" s="1">
        <v>907</v>
      </c>
      <c r="M33" s="1">
        <f t="shared" si="1"/>
        <v>6510.434177665863</v>
      </c>
      <c r="N33" s="1">
        <f t="shared" si="37"/>
        <v>45913.114413819741</v>
      </c>
      <c r="O33" s="1">
        <f t="shared" si="2"/>
        <v>286616.58416675148</v>
      </c>
      <c r="P33" s="1">
        <f t="shared" si="3"/>
        <v>5603.434177665863</v>
      </c>
      <c r="Q33" s="1">
        <f t="shared" si="4"/>
        <v>6.1779869654529911</v>
      </c>
      <c r="R33" s="1">
        <f t="shared" si="5"/>
        <v>3599.7862873106869</v>
      </c>
      <c r="S33" s="1">
        <f t="shared" si="38"/>
        <v>15118.348257687045</v>
      </c>
      <c r="T33" s="1">
        <f t="shared" si="6"/>
        <v>63451.41969588786</v>
      </c>
      <c r="U33" s="1">
        <f t="shared" si="7"/>
        <v>2692.7862873106869</v>
      </c>
      <c r="V33" s="1">
        <f t="shared" si="8"/>
        <v>2.968893370794583</v>
      </c>
      <c r="W33" s="1">
        <f t="shared" si="9"/>
        <v>2475.0163906948937</v>
      </c>
      <c r="X33" s="1">
        <f t="shared" si="39"/>
        <v>7034.5834368179394</v>
      </c>
      <c r="Y33" s="1">
        <f t="shared" si="10"/>
        <v>20463.479018800095</v>
      </c>
      <c r="Z33" s="1">
        <f t="shared" si="11"/>
        <v>1568.0163906948937</v>
      </c>
      <c r="AA33" s="1">
        <f t="shared" si="12"/>
        <v>1.7287942565544583</v>
      </c>
      <c r="AB33" s="1">
        <f t="shared" si="13"/>
        <v>1898.4163267896429</v>
      </c>
      <c r="AC33" s="1">
        <f t="shared" si="40"/>
        <v>4063.7373776386412</v>
      </c>
      <c r="AD33" s="1">
        <f t="shared" si="14"/>
        <v>8859.4157589671431</v>
      </c>
      <c r="AE33" s="1">
        <f t="shared" si="15"/>
        <v>991.41632678964288</v>
      </c>
      <c r="AF33" s="1">
        <f t="shared" si="16"/>
        <v>1.0930720251263979</v>
      </c>
      <c r="AG33" s="1">
        <f t="shared" si="17"/>
        <v>1546.9949434838804</v>
      </c>
      <c r="AH33" s="1">
        <f t="shared" si="41"/>
        <v>2668.0429314177472</v>
      </c>
      <c r="AI33" s="1">
        <f t="shared" si="18"/>
        <v>4652.6764531783674</v>
      </c>
      <c r="AJ33" s="1">
        <f t="shared" si="19"/>
        <v>639.99494348388043</v>
      </c>
      <c r="AK33" s="1">
        <f t="shared" si="20"/>
        <v>0.70561735775510526</v>
      </c>
      <c r="AL33" s="1">
        <f t="shared" si="21"/>
        <v>1309.0162197811255</v>
      </c>
      <c r="AM33" s="1">
        <f t="shared" si="42"/>
        <v>1897.8669064040239</v>
      </c>
      <c r="AN33" s="1">
        <f t="shared" si="22"/>
        <v>2768.1398327290244</v>
      </c>
      <c r="AO33" s="1">
        <f t="shared" si="23"/>
        <v>402.01621978112553</v>
      </c>
      <c r="AP33" s="1">
        <f t="shared" si="24"/>
        <v>0.44323728752053532</v>
      </c>
      <c r="AQ33" s="1">
        <f t="shared" si="25"/>
        <v>1136.4223791726656</v>
      </c>
      <c r="AR33" s="1">
        <f t="shared" si="43"/>
        <v>1425.3613924475158</v>
      </c>
      <c r="AS33" s="1">
        <f t="shared" si="26"/>
        <v>1792.2533080542623</v>
      </c>
      <c r="AT33" s="1">
        <f t="shared" si="27"/>
        <v>229.42237917266561</v>
      </c>
      <c r="AU33" s="1">
        <f t="shared" si="28"/>
        <v>0.25294639379566219</v>
      </c>
      <c r="AV33" s="1">
        <f t="shared" si="29"/>
        <v>1004.9929014530679</v>
      </c>
      <c r="AW33" s="1">
        <f t="shared" si="44"/>
        <v>1113.2135967751356</v>
      </c>
      <c r="AX33" s="1">
        <f t="shared" si="30"/>
        <v>1233.6086304889577</v>
      </c>
      <c r="AY33" s="1">
        <f t="shared" si="31"/>
        <v>97.99290145306793</v>
      </c>
      <c r="AZ33" s="1">
        <f t="shared" si="32"/>
        <v>0.10804068517427555</v>
      </c>
      <c r="BA33" s="1">
        <f t="shared" si="33"/>
        <v>901.06066753913581</v>
      </c>
      <c r="BB33" s="1">
        <f t="shared" si="45"/>
        <v>894.88935588918821</v>
      </c>
      <c r="BC33" s="1">
        <f t="shared" si="34"/>
        <v>888.60959711938472</v>
      </c>
      <c r="BD33" s="1">
        <f t="shared" si="35"/>
        <v>5.9393324608641933</v>
      </c>
      <c r="BE33" s="1">
        <f t="shared" si="36"/>
        <v>6.5483268587256819E-3</v>
      </c>
    </row>
    <row r="34" spans="1:57">
      <c r="A34" s="1" t="s">
        <v>34</v>
      </c>
      <c r="B34" s="1">
        <v>928</v>
      </c>
      <c r="C34" s="1">
        <v>33</v>
      </c>
      <c r="D34" s="1">
        <f t="shared" si="0"/>
        <v>1089</v>
      </c>
      <c r="E34" s="2"/>
      <c r="F34" s="2"/>
      <c r="G34" s="2"/>
      <c r="K34" s="1" t="s">
        <v>28</v>
      </c>
      <c r="L34" s="1">
        <v>873</v>
      </c>
      <c r="M34" s="1">
        <f t="shared" si="1"/>
        <v>6645.0907598992762</v>
      </c>
      <c r="N34" s="1">
        <f t="shared" si="37"/>
        <v>47302.384656347116</v>
      </c>
      <c r="O34" s="1">
        <f t="shared" si="2"/>
        <v>300527.07194078877</v>
      </c>
      <c r="P34" s="1">
        <f t="shared" si="3"/>
        <v>5772.0907598992762</v>
      </c>
      <c r="Q34" s="1">
        <f t="shared" si="4"/>
        <v>6.6117878120266624</v>
      </c>
      <c r="R34" s="1">
        <f t="shared" si="5"/>
        <v>3665.5290298485497</v>
      </c>
      <c r="S34" s="1">
        <f t="shared" si="38"/>
        <v>15393.654733013333</v>
      </c>
      <c r="T34" s="1">
        <f t="shared" si="6"/>
        <v>64615.42501642229</v>
      </c>
      <c r="U34" s="1">
        <f t="shared" si="7"/>
        <v>2792.5290298485497</v>
      </c>
      <c r="V34" s="1">
        <f t="shared" si="8"/>
        <v>3.1987732300670673</v>
      </c>
      <c r="W34" s="1">
        <f t="shared" si="9"/>
        <v>2518.2114734864253</v>
      </c>
      <c r="X34" s="1">
        <f t="shared" si="39"/>
        <v>7190.5987319103397</v>
      </c>
      <c r="Y34" s="1">
        <f t="shared" si="10"/>
        <v>20795.97417187937</v>
      </c>
      <c r="Z34" s="1">
        <f t="shared" si="11"/>
        <v>1645.2114734864253</v>
      </c>
      <c r="AA34" s="1">
        <f t="shared" si="12"/>
        <v>1.8845492250703613</v>
      </c>
      <c r="AB34" s="1">
        <f t="shared" si="13"/>
        <v>1924.7497960737858</v>
      </c>
      <c r="AC34" s="1">
        <f t="shared" si="40"/>
        <v>4170.5172430495913</v>
      </c>
      <c r="AD34" s="1">
        <f t="shared" si="14"/>
        <v>9069.1149741249174</v>
      </c>
      <c r="AE34" s="1">
        <f t="shared" si="15"/>
        <v>1051.7497960737858</v>
      </c>
      <c r="AF34" s="1">
        <f t="shared" si="16"/>
        <v>1.2047534892025038</v>
      </c>
      <c r="AG34" s="1">
        <f t="shared" si="17"/>
        <v>1559.1974717419403</v>
      </c>
      <c r="AH34" s="1">
        <f t="shared" si="41"/>
        <v>2737.2991902766198</v>
      </c>
      <c r="AI34" s="1">
        <f t="shared" si="18"/>
        <v>4789.9074978381414</v>
      </c>
      <c r="AJ34" s="1">
        <f t="shared" si="19"/>
        <v>686.19747174194026</v>
      </c>
      <c r="AK34" s="1">
        <f t="shared" si="20"/>
        <v>0.78602230440084797</v>
      </c>
      <c r="AL34" s="1">
        <f t="shared" si="21"/>
        <v>1309.3064879124504</v>
      </c>
      <c r="AM34" s="1">
        <f t="shared" si="42"/>
        <v>1937.5226016828151</v>
      </c>
      <c r="AN34" s="1">
        <f t="shared" si="22"/>
        <v>2851.0262746061435</v>
      </c>
      <c r="AO34" s="1">
        <f t="shared" si="23"/>
        <v>436.30648791245039</v>
      </c>
      <c r="AP34" s="1">
        <f t="shared" si="24"/>
        <v>0.49977833666947352</v>
      </c>
      <c r="AQ34" s="1">
        <f t="shared" si="25"/>
        <v>1126.6267137517998</v>
      </c>
      <c r="AR34" s="1">
        <f t="shared" si="43"/>
        <v>1441.5724601108745</v>
      </c>
      <c r="AS34" s="1">
        <f t="shared" si="26"/>
        <v>1835.0912065160658</v>
      </c>
      <c r="AT34" s="1">
        <f t="shared" si="27"/>
        <v>253.6267137517998</v>
      </c>
      <c r="AU34" s="1">
        <f t="shared" si="28"/>
        <v>0.29052315435486803</v>
      </c>
      <c r="AV34" s="1">
        <f t="shared" si="29"/>
        <v>986.69858029061368</v>
      </c>
      <c r="AW34" s="1">
        <f t="shared" si="44"/>
        <v>1110.6714416165794</v>
      </c>
      <c r="AX34" s="1">
        <f t="shared" si="30"/>
        <v>1246.326023552713</v>
      </c>
      <c r="AY34" s="1">
        <f t="shared" si="31"/>
        <v>113.69858029061368</v>
      </c>
      <c r="AZ34" s="1">
        <f t="shared" si="32"/>
        <v>0.13023892358604086</v>
      </c>
      <c r="BA34" s="1">
        <f t="shared" si="33"/>
        <v>875.80606675391368</v>
      </c>
      <c r="BB34" s="1">
        <f t="shared" si="45"/>
        <v>877.71439566744118</v>
      </c>
      <c r="BC34" s="1">
        <f t="shared" si="34"/>
        <v>878.80391581263552</v>
      </c>
      <c r="BD34" s="1">
        <f t="shared" si="35"/>
        <v>2.806066753913683</v>
      </c>
      <c r="BE34" s="1">
        <f t="shared" si="36"/>
        <v>3.2142803595803927E-3</v>
      </c>
    </row>
    <row r="35" spans="1:57">
      <c r="A35" s="1" t="s">
        <v>35</v>
      </c>
      <c r="B35" s="1">
        <v>1064</v>
      </c>
      <c r="C35" s="1">
        <v>34</v>
      </c>
      <c r="D35" s="1">
        <f t="shared" si="0"/>
        <v>1156</v>
      </c>
      <c r="E35" s="2"/>
      <c r="F35" s="2"/>
      <c r="G35" s="2"/>
      <c r="K35" s="1" t="s">
        <v>29</v>
      </c>
      <c r="L35" s="1">
        <v>910</v>
      </c>
      <c r="M35" s="1">
        <f t="shared" si="1"/>
        <v>6799.5816839093486</v>
      </c>
      <c r="N35" s="1">
        <f t="shared" si="37"/>
        <v>48691.769706230814</v>
      </c>
      <c r="O35" s="1">
        <f t="shared" si="2"/>
        <v>314296.95748231764</v>
      </c>
      <c r="P35" s="1">
        <f t="shared" si="3"/>
        <v>5889.5816839093486</v>
      </c>
      <c r="Q35" s="1">
        <f t="shared" si="4"/>
        <v>6.4720677845157679</v>
      </c>
      <c r="R35" s="1">
        <f t="shared" si="5"/>
        <v>3751.42322387884</v>
      </c>
      <c r="S35" s="1">
        <f t="shared" si="38"/>
        <v>15691.204687901623</v>
      </c>
      <c r="T35" s="1">
        <f t="shared" si="6"/>
        <v>65814.424232249294</v>
      </c>
      <c r="U35" s="1">
        <f t="shared" si="7"/>
        <v>2841.42322387884</v>
      </c>
      <c r="V35" s="1">
        <f t="shared" si="8"/>
        <v>3.1224431031635604</v>
      </c>
      <c r="W35" s="1">
        <f t="shared" si="9"/>
        <v>2581.7480314404975</v>
      </c>
      <c r="X35" s="1">
        <f t="shared" si="39"/>
        <v>7356.9923406336857</v>
      </c>
      <c r="Y35" s="1">
        <f t="shared" si="10"/>
        <v>21178.475026885873</v>
      </c>
      <c r="Z35" s="1">
        <f t="shared" si="11"/>
        <v>1671.7480314404975</v>
      </c>
      <c r="AA35" s="1">
        <f t="shared" si="12"/>
        <v>1.8370857488357115</v>
      </c>
      <c r="AB35" s="1">
        <f t="shared" si="13"/>
        <v>1973.8498776442714</v>
      </c>
      <c r="AC35" s="1">
        <f t="shared" si="40"/>
        <v>4278.7752357095987</v>
      </c>
      <c r="AD35" s="1">
        <f t="shared" si="14"/>
        <v>9292.3666966135897</v>
      </c>
      <c r="AE35" s="1">
        <f t="shared" si="15"/>
        <v>1063.8498776442714</v>
      </c>
      <c r="AF35" s="1">
        <f t="shared" si="16"/>
        <v>1.1690657996090894</v>
      </c>
      <c r="AG35" s="1">
        <f t="shared" si="17"/>
        <v>1598.5987358709701</v>
      </c>
      <c r="AH35" s="1">
        <f t="shared" si="41"/>
        <v>2807.3884574221829</v>
      </c>
      <c r="AI35" s="1">
        <f t="shared" si="18"/>
        <v>4921.603360599036</v>
      </c>
      <c r="AJ35" s="1">
        <f t="shared" si="19"/>
        <v>688.59873587097013</v>
      </c>
      <c r="AK35" s="1">
        <f t="shared" si="20"/>
        <v>0.75670190755051658</v>
      </c>
      <c r="AL35" s="1">
        <f t="shared" si="21"/>
        <v>1342.7225951649802</v>
      </c>
      <c r="AM35" s="1">
        <f t="shared" si="42"/>
        <v>1983.4593763216083</v>
      </c>
      <c r="AN35" s="1">
        <f t="shared" si="22"/>
        <v>2925.5239485319053</v>
      </c>
      <c r="AO35" s="1">
        <f t="shared" si="23"/>
        <v>432.72259516498025</v>
      </c>
      <c r="AP35" s="1">
        <f t="shared" si="24"/>
        <v>0.47551933534613217</v>
      </c>
      <c r="AQ35" s="1">
        <f t="shared" si="25"/>
        <v>1156.9880141255398</v>
      </c>
      <c r="AR35" s="1">
        <f t="shared" si="43"/>
        <v>1473.7609507462485</v>
      </c>
      <c r="AS35" s="1">
        <f t="shared" si="26"/>
        <v>1876.9122176264434</v>
      </c>
      <c r="AT35" s="1">
        <f t="shared" si="27"/>
        <v>246.98801412553985</v>
      </c>
      <c r="AU35" s="1">
        <f t="shared" si="28"/>
        <v>0.2714154001379559</v>
      </c>
      <c r="AV35" s="1">
        <f t="shared" si="29"/>
        <v>1016.3397160581228</v>
      </c>
      <c r="AW35" s="1">
        <f t="shared" si="44"/>
        <v>1136.8400327756265</v>
      </c>
      <c r="AX35" s="1">
        <f t="shared" si="30"/>
        <v>1272.4212342086064</v>
      </c>
      <c r="AY35" s="1">
        <f t="shared" si="31"/>
        <v>106.3397160581228</v>
      </c>
      <c r="AZ35" s="1">
        <f t="shared" si="32"/>
        <v>0.11685683083310199</v>
      </c>
      <c r="BA35" s="1">
        <f t="shared" si="33"/>
        <v>906.58060667539144</v>
      </c>
      <c r="BB35" s="1">
        <f t="shared" si="45"/>
        <v>903.69398557459647</v>
      </c>
      <c r="BC35" s="1">
        <f t="shared" si="34"/>
        <v>901.20497859840043</v>
      </c>
      <c r="BD35" s="1">
        <f t="shared" si="35"/>
        <v>3.4193933246085635</v>
      </c>
      <c r="BE35" s="1">
        <f t="shared" si="36"/>
        <v>3.7575750819874324E-3</v>
      </c>
    </row>
    <row r="36" spans="1:57">
      <c r="A36" s="1" t="s">
        <v>36</v>
      </c>
      <c r="B36" s="1">
        <v>1103</v>
      </c>
      <c r="C36" s="1">
        <v>35</v>
      </c>
      <c r="D36" s="1">
        <f t="shared" si="0"/>
        <v>1225</v>
      </c>
      <c r="E36" s="2"/>
      <c r="F36" s="2"/>
      <c r="G36" s="2"/>
      <c r="K36" s="1" t="s">
        <v>30</v>
      </c>
      <c r="L36" s="1">
        <v>900</v>
      </c>
      <c r="M36" s="1">
        <f t="shared" si="1"/>
        <v>6929.623515518414</v>
      </c>
      <c r="N36" s="1">
        <f t="shared" si="37"/>
        <v>50059.253899574309</v>
      </c>
      <c r="O36" s="1">
        <f t="shared" si="2"/>
        <v>327920.59024370275</v>
      </c>
      <c r="P36" s="1">
        <f t="shared" si="3"/>
        <v>6029.623515518414</v>
      </c>
      <c r="Q36" s="1">
        <f t="shared" si="4"/>
        <v>6.6995816839093489</v>
      </c>
      <c r="R36" s="1">
        <f t="shared" si="5"/>
        <v>3811.1385791030721</v>
      </c>
      <c r="S36" s="1">
        <f t="shared" si="38"/>
        <v>15982.988471514065</v>
      </c>
      <c r="T36" s="1">
        <f t="shared" si="6"/>
        <v>67036.229010162089</v>
      </c>
      <c r="U36" s="1">
        <f t="shared" si="7"/>
        <v>2911.1385791030721</v>
      </c>
      <c r="V36" s="1">
        <f t="shared" si="8"/>
        <v>3.2345984212256358</v>
      </c>
      <c r="W36" s="1">
        <f t="shared" si="9"/>
        <v>2617.2236220083478</v>
      </c>
      <c r="X36" s="1">
        <f t="shared" si="39"/>
        <v>7505.3958982510921</v>
      </c>
      <c r="Y36" s="1">
        <f t="shared" si="10"/>
        <v>21579.788827246095</v>
      </c>
      <c r="Z36" s="1">
        <f t="shared" si="11"/>
        <v>1717.2236220083478</v>
      </c>
      <c r="AA36" s="1">
        <f t="shared" si="12"/>
        <v>1.9080262466759419</v>
      </c>
      <c r="AB36" s="1">
        <f t="shared" si="13"/>
        <v>1994.3099265865628</v>
      </c>
      <c r="AC36" s="1">
        <f t="shared" si="40"/>
        <v>4362.1440753536663</v>
      </c>
      <c r="AD36" s="1">
        <f t="shared" si="14"/>
        <v>9501.3496857864538</v>
      </c>
      <c r="AE36" s="1">
        <f t="shared" si="15"/>
        <v>1094.3099265865628</v>
      </c>
      <c r="AF36" s="1">
        <f t="shared" si="16"/>
        <v>1.2158999184295143</v>
      </c>
      <c r="AG36" s="1">
        <f t="shared" si="17"/>
        <v>1609.299367935485</v>
      </c>
      <c r="AH36" s="1">
        <f t="shared" si="41"/>
        <v>2852.0636598530282</v>
      </c>
      <c r="AI36" s="1">
        <f t="shared" si="18"/>
        <v>5027.6589741672433</v>
      </c>
      <c r="AJ36" s="1">
        <f t="shared" si="19"/>
        <v>709.29936793548495</v>
      </c>
      <c r="AK36" s="1">
        <f t="shared" si="20"/>
        <v>0.78811040881720551</v>
      </c>
      <c r="AL36" s="1">
        <f t="shared" si="21"/>
        <v>1347.0890380659921</v>
      </c>
      <c r="AM36" s="1">
        <f t="shared" si="42"/>
        <v>2005.7638847880362</v>
      </c>
      <c r="AN36" s="1">
        <f t="shared" si="22"/>
        <v>2975.397075721995</v>
      </c>
      <c r="AO36" s="1">
        <f t="shared" si="23"/>
        <v>447.0890380659921</v>
      </c>
      <c r="AP36" s="1">
        <f t="shared" si="24"/>
        <v>0.49676559785110236</v>
      </c>
      <c r="AQ36" s="1">
        <f t="shared" si="25"/>
        <v>1157.096404237662</v>
      </c>
      <c r="AR36" s="1">
        <f t="shared" si="43"/>
        <v>1483.5150490377705</v>
      </c>
      <c r="AS36" s="1">
        <f t="shared" si="26"/>
        <v>1898.2372094219265</v>
      </c>
      <c r="AT36" s="1">
        <f t="shared" si="27"/>
        <v>257.096404237662</v>
      </c>
      <c r="AU36" s="1">
        <f t="shared" si="28"/>
        <v>0.28566267137517998</v>
      </c>
      <c r="AV36" s="1">
        <f t="shared" si="29"/>
        <v>1013.2679432116246</v>
      </c>
      <c r="AW36" s="1">
        <f t="shared" si="44"/>
        <v>1139.3091554455875</v>
      </c>
      <c r="AX36" s="1">
        <f t="shared" si="30"/>
        <v>1279.8624867427502</v>
      </c>
      <c r="AY36" s="1">
        <f t="shared" si="31"/>
        <v>113.26794321162458</v>
      </c>
      <c r="AZ36" s="1">
        <f t="shared" si="32"/>
        <v>0.12585327023513843</v>
      </c>
      <c r="BA36" s="1">
        <f t="shared" si="33"/>
        <v>900.65806066753919</v>
      </c>
      <c r="BB36" s="1">
        <f t="shared" si="45"/>
        <v>900.96165315824487</v>
      </c>
      <c r="BC36" s="1">
        <f t="shared" si="34"/>
        <v>900.98598570226045</v>
      </c>
      <c r="BD36" s="1">
        <f t="shared" si="35"/>
        <v>0.65806066753918913</v>
      </c>
      <c r="BE36" s="1">
        <f t="shared" si="36"/>
        <v>7.3117851948798797E-4</v>
      </c>
    </row>
    <row r="37" spans="1:57">
      <c r="A37" s="1" t="s">
        <v>37</v>
      </c>
      <c r="B37" s="1">
        <v>1026</v>
      </c>
      <c r="C37" s="1">
        <v>36</v>
      </c>
      <c r="D37" s="1">
        <f t="shared" si="0"/>
        <v>1296</v>
      </c>
      <c r="E37" s="2"/>
      <c r="F37" s="2"/>
      <c r="G37" s="2"/>
      <c r="K37" s="1" t="s">
        <v>31</v>
      </c>
      <c r="L37" s="1">
        <v>880</v>
      </c>
      <c r="M37" s="1">
        <f t="shared" si="1"/>
        <v>7028.6611639665725</v>
      </c>
      <c r="N37" s="1">
        <f t="shared" si="37"/>
        <v>51379.123557186795</v>
      </c>
      <c r="O37" s="1">
        <f t="shared" si="2"/>
        <v>341369.74242080061</v>
      </c>
      <c r="P37" s="1">
        <f t="shared" si="3"/>
        <v>6148.6611639665725</v>
      </c>
      <c r="Q37" s="1">
        <f t="shared" si="4"/>
        <v>6.9871149590529233</v>
      </c>
      <c r="R37" s="1">
        <f t="shared" si="5"/>
        <v>3840.9108632824577</v>
      </c>
      <c r="S37" s="1">
        <f t="shared" si="38"/>
        <v>16243.210554165464</v>
      </c>
      <c r="T37" s="1">
        <f t="shared" si="6"/>
        <v>68247.872706878596</v>
      </c>
      <c r="U37" s="1">
        <f t="shared" si="7"/>
        <v>2960.9108632824577</v>
      </c>
      <c r="V37" s="1">
        <f t="shared" si="8"/>
        <v>3.3646714355482472</v>
      </c>
      <c r="W37" s="1">
        <f t="shared" si="9"/>
        <v>2624.0565354058435</v>
      </c>
      <c r="X37" s="1">
        <f t="shared" si="39"/>
        <v>7615.4280106410233</v>
      </c>
      <c r="Y37" s="1">
        <f t="shared" si="10"/>
        <v>21959.737388649188</v>
      </c>
      <c r="Z37" s="1">
        <f t="shared" si="11"/>
        <v>1744.0565354058435</v>
      </c>
      <c r="AA37" s="1">
        <f t="shared" si="12"/>
        <v>1.9818824265975494</v>
      </c>
      <c r="AB37" s="1">
        <f t="shared" si="13"/>
        <v>1988.5859559519376</v>
      </c>
      <c r="AC37" s="1">
        <f t="shared" si="40"/>
        <v>4407.013805568944</v>
      </c>
      <c r="AD37" s="1">
        <f t="shared" si="14"/>
        <v>9667.1222364839214</v>
      </c>
      <c r="AE37" s="1">
        <f t="shared" si="15"/>
        <v>1108.5859559519376</v>
      </c>
      <c r="AF37" s="1">
        <f t="shared" si="16"/>
        <v>1.2597567681272019</v>
      </c>
      <c r="AG37" s="1">
        <f t="shared" si="17"/>
        <v>1596.6496839677425</v>
      </c>
      <c r="AH37" s="1">
        <f t="shared" si="41"/>
        <v>2863.0165454974822</v>
      </c>
      <c r="AI37" s="1">
        <f t="shared" si="18"/>
        <v>5090.5443780313562</v>
      </c>
      <c r="AJ37" s="1">
        <f t="shared" si="19"/>
        <v>716.64968396774248</v>
      </c>
      <c r="AK37" s="1">
        <f t="shared" si="20"/>
        <v>0.81437464087243461</v>
      </c>
      <c r="AL37" s="1">
        <f t="shared" si="21"/>
        <v>1330.8356152263968</v>
      </c>
      <c r="AM37" s="1">
        <f t="shared" si="42"/>
        <v>2000.0576076189718</v>
      </c>
      <c r="AN37" s="1">
        <f t="shared" si="22"/>
        <v>2990.210677145873</v>
      </c>
      <c r="AO37" s="1">
        <f t="shared" si="23"/>
        <v>450.83561522639684</v>
      </c>
      <c r="AP37" s="1">
        <f t="shared" si="24"/>
        <v>0.51231319912090545</v>
      </c>
      <c r="AQ37" s="1">
        <f t="shared" si="25"/>
        <v>1139.1289212712986</v>
      </c>
      <c r="AR37" s="1">
        <f t="shared" si="43"/>
        <v>1470.2705438554999</v>
      </c>
      <c r="AS37" s="1">
        <f t="shared" si="26"/>
        <v>1892.7146522965279</v>
      </c>
      <c r="AT37" s="1">
        <f t="shared" si="27"/>
        <v>259.12892127129862</v>
      </c>
      <c r="AU37" s="1">
        <f t="shared" si="28"/>
        <v>0.29446468326283937</v>
      </c>
      <c r="AV37" s="1">
        <f t="shared" si="29"/>
        <v>994.65358864232496</v>
      </c>
      <c r="AW37" s="1">
        <f t="shared" si="44"/>
        <v>1123.05006086721</v>
      </c>
      <c r="AX37" s="1">
        <f t="shared" si="30"/>
        <v>1266.7175521290392</v>
      </c>
      <c r="AY37" s="1">
        <f t="shared" si="31"/>
        <v>114.65358864232496</v>
      </c>
      <c r="AZ37" s="1">
        <f t="shared" si="32"/>
        <v>0.13028816891173292</v>
      </c>
      <c r="BA37" s="1">
        <f t="shared" si="33"/>
        <v>882.06580606675391</v>
      </c>
      <c r="BB37" s="1">
        <f t="shared" si="45"/>
        <v>883.95539077590297</v>
      </c>
      <c r="BC37" s="1">
        <f t="shared" si="34"/>
        <v>885.65845026853879</v>
      </c>
      <c r="BD37" s="1">
        <f t="shared" si="35"/>
        <v>2.0658060667539075</v>
      </c>
      <c r="BE37" s="1">
        <f t="shared" si="36"/>
        <v>2.3475068940385312E-3</v>
      </c>
    </row>
    <row r="38" spans="1:57">
      <c r="A38" s="1" t="s">
        <v>38</v>
      </c>
      <c r="B38" s="1">
        <v>1102</v>
      </c>
      <c r="C38" s="1">
        <v>37</v>
      </c>
      <c r="D38" s="1">
        <f t="shared" si="0"/>
        <v>1369</v>
      </c>
      <c r="E38" s="2"/>
      <c r="F38" s="2"/>
      <c r="G38" s="2"/>
      <c r="K38" s="1" t="s">
        <v>32</v>
      </c>
      <c r="L38" s="1">
        <v>867</v>
      </c>
      <c r="M38" s="1">
        <f t="shared" si="1"/>
        <v>7106.0950475699156</v>
      </c>
      <c r="N38" s="1">
        <f t="shared" si="37"/>
        <v>52636.696744281042</v>
      </c>
      <c r="O38" s="1">
        <f t="shared" si="2"/>
        <v>354605.79524857347</v>
      </c>
      <c r="P38" s="1">
        <f t="shared" si="3"/>
        <v>6239.0950475699156</v>
      </c>
      <c r="Q38" s="1">
        <f t="shared" si="4"/>
        <v>7.1961880594808711</v>
      </c>
      <c r="R38" s="1">
        <f t="shared" si="5"/>
        <v>3853.0286906259666</v>
      </c>
      <c r="S38" s="1">
        <f t="shared" si="38"/>
        <v>16462.29426489574</v>
      </c>
      <c r="T38" s="1">
        <f t="shared" si="6"/>
        <v>69414.363003909049</v>
      </c>
      <c r="U38" s="1">
        <f t="shared" si="7"/>
        <v>2986.0286906259666</v>
      </c>
      <c r="V38" s="1">
        <f t="shared" si="8"/>
        <v>3.4440930687727414</v>
      </c>
      <c r="W38" s="1">
        <f t="shared" si="9"/>
        <v>2617.1395747840902</v>
      </c>
      <c r="X38" s="1">
        <f t="shared" si="39"/>
        <v>7686.2252247543975</v>
      </c>
      <c r="Y38" s="1">
        <f t="shared" si="10"/>
        <v>22289.418874333387</v>
      </c>
      <c r="Z38" s="1">
        <f t="shared" si="11"/>
        <v>1750.1395747840902</v>
      </c>
      <c r="AA38" s="1">
        <f t="shared" si="12"/>
        <v>2.0186154265099079</v>
      </c>
      <c r="AB38" s="1">
        <f t="shared" si="13"/>
        <v>1973.4515735711625</v>
      </c>
      <c r="AC38" s="1">
        <f t="shared" si="40"/>
        <v>4420.3146995554125</v>
      </c>
      <c r="AD38" s="1">
        <f t="shared" si="14"/>
        <v>9778.5565714902241</v>
      </c>
      <c r="AE38" s="1">
        <f t="shared" si="15"/>
        <v>1106.4515735711625</v>
      </c>
      <c r="AF38" s="1">
        <f t="shared" si="16"/>
        <v>1.2761840525618944</v>
      </c>
      <c r="AG38" s="1">
        <f t="shared" si="17"/>
        <v>1578.6248419838712</v>
      </c>
      <c r="AH38" s="1">
        <f t="shared" si="41"/>
        <v>2852.2706305342253</v>
      </c>
      <c r="AI38" s="1">
        <f t="shared" si="18"/>
        <v>5112.3157564964804</v>
      </c>
      <c r="AJ38" s="1">
        <f t="shared" si="19"/>
        <v>711.62484198387119</v>
      </c>
      <c r="AK38" s="1">
        <f t="shared" si="20"/>
        <v>0.8207898984819737</v>
      </c>
      <c r="AL38" s="1">
        <f t="shared" si="21"/>
        <v>1312.6342460905589</v>
      </c>
      <c r="AM38" s="1">
        <f t="shared" si="42"/>
        <v>1981.3938645290918</v>
      </c>
      <c r="AN38" s="1">
        <f t="shared" si="22"/>
        <v>2979.3387489345323</v>
      </c>
      <c r="AO38" s="1">
        <f t="shared" si="23"/>
        <v>445.63424609055892</v>
      </c>
      <c r="AP38" s="1">
        <f t="shared" si="24"/>
        <v>0.5139956702313252</v>
      </c>
      <c r="AQ38" s="1">
        <f t="shared" si="25"/>
        <v>1122.0386763813897</v>
      </c>
      <c r="AR38" s="1">
        <f t="shared" si="43"/>
        <v>1450.9159718999008</v>
      </c>
      <c r="AS38" s="1">
        <f t="shared" si="26"/>
        <v>1873.6387703988689</v>
      </c>
      <c r="AT38" s="1">
        <f t="shared" si="27"/>
        <v>255.03867638138968</v>
      </c>
      <c r="AU38" s="1">
        <f t="shared" si="28"/>
        <v>0.29416225649525912</v>
      </c>
      <c r="AV38" s="1">
        <f t="shared" si="29"/>
        <v>979.23071772846504</v>
      </c>
      <c r="AW38" s="1">
        <f t="shared" si="44"/>
        <v>1105.9176581290606</v>
      </c>
      <c r="AX38" s="1">
        <f t="shared" si="30"/>
        <v>1248.6694027419624</v>
      </c>
      <c r="AY38" s="1">
        <f t="shared" si="31"/>
        <v>112.23071772846504</v>
      </c>
      <c r="AZ38" s="1">
        <f t="shared" si="32"/>
        <v>0.12944719461183973</v>
      </c>
      <c r="BA38" s="1">
        <f t="shared" si="33"/>
        <v>868.50658060667547</v>
      </c>
      <c r="BB38" s="1">
        <f t="shared" si="45"/>
        <v>870.05146162359824</v>
      </c>
      <c r="BC38" s="1">
        <f t="shared" si="34"/>
        <v>871.61216048809229</v>
      </c>
      <c r="BD38" s="1">
        <f t="shared" si="35"/>
        <v>1.5065806066754703</v>
      </c>
      <c r="BE38" s="1">
        <f t="shared" si="36"/>
        <v>1.7376938946660557E-3</v>
      </c>
    </row>
    <row r="39" spans="1:57">
      <c r="A39" s="1" t="s">
        <v>39</v>
      </c>
      <c r="B39" s="1">
        <v>1080</v>
      </c>
      <c r="C39" s="1">
        <v>38</v>
      </c>
      <c r="D39" s="1">
        <f t="shared" si="0"/>
        <v>1444</v>
      </c>
      <c r="E39" s="2"/>
      <c r="F39" s="2"/>
      <c r="G39" s="2"/>
      <c r="K39" s="1" t="s">
        <v>33</v>
      </c>
      <c r="L39" s="1">
        <v>854</v>
      </c>
      <c r="M39" s="1">
        <f t="shared" si="1"/>
        <v>7164.0855428129244</v>
      </c>
      <c r="N39" s="1">
        <f t="shared" si="37"/>
        <v>53820.704058384574</v>
      </c>
      <c r="O39" s="1">
        <f t="shared" si="2"/>
        <v>367583.84937626222</v>
      </c>
      <c r="P39" s="1">
        <f t="shared" si="3"/>
        <v>6310.0855428129244</v>
      </c>
      <c r="Q39" s="1">
        <f t="shared" si="4"/>
        <v>7.3888589494296539</v>
      </c>
      <c r="R39" s="1">
        <f t="shared" si="5"/>
        <v>3851.0229525007735</v>
      </c>
      <c r="S39" s="1">
        <f t="shared" si="38"/>
        <v>16635.756069167288</v>
      </c>
      <c r="T39" s="1">
        <f t="shared" si="6"/>
        <v>70503.670865377804</v>
      </c>
      <c r="U39" s="1">
        <f t="shared" si="7"/>
        <v>2997.0229525007735</v>
      </c>
      <c r="V39" s="1">
        <f t="shared" si="8"/>
        <v>3.5093945579634349</v>
      </c>
      <c r="W39" s="1">
        <f t="shared" si="9"/>
        <v>2600.5977023488631</v>
      </c>
      <c r="X39" s="1">
        <f t="shared" si="39"/>
        <v>7720.8955894420542</v>
      </c>
      <c r="Y39" s="1">
        <f t="shared" si="10"/>
        <v>22551.399242531217</v>
      </c>
      <c r="Z39" s="1">
        <f t="shared" si="11"/>
        <v>1746.5977023488631</v>
      </c>
      <c r="AA39" s="1">
        <f t="shared" si="12"/>
        <v>2.0451963727738445</v>
      </c>
      <c r="AB39" s="1">
        <f t="shared" si="13"/>
        <v>1952.6709441426974</v>
      </c>
      <c r="AC39" s="1">
        <f t="shared" si="40"/>
        <v>4409.5926694616755</v>
      </c>
      <c r="AD39" s="1">
        <f t="shared" si="14"/>
        <v>9835.7673454096421</v>
      </c>
      <c r="AE39" s="1">
        <f t="shared" si="15"/>
        <v>1098.6709441426974</v>
      </c>
      <c r="AF39" s="1">
        <f t="shared" si="16"/>
        <v>1.2864999345933226</v>
      </c>
      <c r="AG39" s="1">
        <f t="shared" si="17"/>
        <v>1557.9124209919355</v>
      </c>
      <c r="AH39" s="1">
        <f t="shared" si="41"/>
        <v>2828.2564941598548</v>
      </c>
      <c r="AI39" s="1">
        <f t="shared" si="18"/>
        <v>5101.58872299211</v>
      </c>
      <c r="AJ39" s="1">
        <f t="shared" si="19"/>
        <v>703.91242099193551</v>
      </c>
      <c r="AK39" s="1">
        <f t="shared" si="20"/>
        <v>0.82425342036526406</v>
      </c>
      <c r="AL39" s="1">
        <f t="shared" si="21"/>
        <v>1293.6536984362237</v>
      </c>
      <c r="AM39" s="1">
        <f t="shared" si="42"/>
        <v>1956.8458744042382</v>
      </c>
      <c r="AN39" s="1">
        <f t="shared" si="22"/>
        <v>2952.8967865376276</v>
      </c>
      <c r="AO39" s="1">
        <f t="shared" si="23"/>
        <v>439.65369843622375</v>
      </c>
      <c r="AP39" s="1">
        <f t="shared" si="24"/>
        <v>0.51481697709159691</v>
      </c>
      <c r="AQ39" s="1">
        <f t="shared" si="25"/>
        <v>1105.211602914417</v>
      </c>
      <c r="AR39" s="1">
        <f t="shared" si="43"/>
        <v>1429.9652341929454</v>
      </c>
      <c r="AS39" s="1">
        <f t="shared" si="26"/>
        <v>1849.0603418933115</v>
      </c>
      <c r="AT39" s="1">
        <f t="shared" si="27"/>
        <v>251.21160291441697</v>
      </c>
      <c r="AU39" s="1">
        <f t="shared" si="28"/>
        <v>0.29415878561407138</v>
      </c>
      <c r="AV39" s="1">
        <f t="shared" si="29"/>
        <v>964.44614354569308</v>
      </c>
      <c r="AW39" s="1">
        <f t="shared" si="44"/>
        <v>1089.1850608169359</v>
      </c>
      <c r="AX39" s="1">
        <f t="shared" si="30"/>
        <v>1230.0004352836349</v>
      </c>
      <c r="AY39" s="1">
        <f t="shared" si="31"/>
        <v>110.44614354569308</v>
      </c>
      <c r="AZ39" s="1">
        <f t="shared" si="32"/>
        <v>0.12932803693875067</v>
      </c>
      <c r="BA39" s="1">
        <f t="shared" si="33"/>
        <v>855.45065806066759</v>
      </c>
      <c r="BB39" s="1">
        <f t="shared" si="45"/>
        <v>856.91073841696061</v>
      </c>
      <c r="BC39" s="1">
        <f t="shared" si="34"/>
        <v>858.38088062407382</v>
      </c>
      <c r="BD39" s="1">
        <f t="shared" si="35"/>
        <v>1.4506580606675925</v>
      </c>
      <c r="BE39" s="1">
        <f t="shared" si="36"/>
        <v>1.6986628345053776E-3</v>
      </c>
    </row>
    <row r="40" spans="1:57">
      <c r="A40" s="1" t="s">
        <v>40</v>
      </c>
      <c r="B40" s="1">
        <v>1034</v>
      </c>
      <c r="C40" s="1">
        <v>39</v>
      </c>
      <c r="D40" s="1">
        <f t="shared" si="0"/>
        <v>1521</v>
      </c>
      <c r="E40" s="2"/>
      <c r="F40" s="2"/>
      <c r="G40" s="2"/>
      <c r="K40" s="1" t="s">
        <v>34</v>
      </c>
      <c r="L40" s="1">
        <v>928</v>
      </c>
      <c r="M40" s="1">
        <f t="shared" si="1"/>
        <v>7282.8769885316315</v>
      </c>
      <c r="N40" s="1">
        <f t="shared" si="37"/>
        <v>54993.222942224587</v>
      </c>
      <c r="O40" s="1">
        <f t="shared" si="2"/>
        <v>380319.36508663814</v>
      </c>
      <c r="P40" s="1">
        <f t="shared" si="3"/>
        <v>6354.8769885316315</v>
      </c>
      <c r="Q40" s="1">
        <f t="shared" si="4"/>
        <v>6.8479277893659818</v>
      </c>
      <c r="R40" s="1">
        <f t="shared" si="5"/>
        <v>3916.0183620006192</v>
      </c>
      <c r="S40" s="1">
        <f t="shared" si="38"/>
        <v>16833.021381134389</v>
      </c>
      <c r="T40" s="1">
        <f t="shared" si="6"/>
        <v>71552.655935323201</v>
      </c>
      <c r="U40" s="1">
        <f t="shared" si="7"/>
        <v>2988.0183620006192</v>
      </c>
      <c r="V40" s="1">
        <f t="shared" si="8"/>
        <v>3.2198473728454946</v>
      </c>
      <c r="W40" s="1">
        <f t="shared" si="9"/>
        <v>2655.6183916442042</v>
      </c>
      <c r="X40" s="1">
        <f t="shared" si="39"/>
        <v>7794.6834650892215</v>
      </c>
      <c r="Y40" s="1">
        <f t="shared" si="10"/>
        <v>22801.194588352151</v>
      </c>
      <c r="Z40" s="1">
        <f t="shared" si="11"/>
        <v>1727.6183916442042</v>
      </c>
      <c r="AA40" s="1">
        <f t="shared" si="12"/>
        <v>1.8616577496165994</v>
      </c>
      <c r="AB40" s="1">
        <f t="shared" si="13"/>
        <v>2006.8025664856184</v>
      </c>
      <c r="AC40" s="1">
        <f t="shared" si="40"/>
        <v>4451.8779115140624</v>
      </c>
      <c r="AD40" s="1">
        <f t="shared" si="14"/>
        <v>9908.1505276084408</v>
      </c>
      <c r="AE40" s="1">
        <f t="shared" si="15"/>
        <v>1078.8025664856184</v>
      </c>
      <c r="AF40" s="1">
        <f t="shared" si="16"/>
        <v>1.1625027656095026</v>
      </c>
      <c r="AG40" s="1">
        <f t="shared" si="17"/>
        <v>1614.1562104959678</v>
      </c>
      <c r="AH40" s="1">
        <f t="shared" si="41"/>
        <v>2866.8688365262988</v>
      </c>
      <c r="AI40" s="1">
        <f t="shared" si="18"/>
        <v>5130.9763143697237</v>
      </c>
      <c r="AJ40" s="1">
        <f t="shared" si="19"/>
        <v>686.1562104959678</v>
      </c>
      <c r="AK40" s="1">
        <f t="shared" si="20"/>
        <v>0.73939246820686189</v>
      </c>
      <c r="AL40" s="1">
        <f t="shared" si="21"/>
        <v>1352.6614793744895</v>
      </c>
      <c r="AM40" s="1">
        <f t="shared" si="42"/>
        <v>2000.1336811987358</v>
      </c>
      <c r="AN40" s="1">
        <f t="shared" si="22"/>
        <v>2981.2790276939131</v>
      </c>
      <c r="AO40" s="1">
        <f t="shared" si="23"/>
        <v>424.66147937448955</v>
      </c>
      <c r="AP40" s="1">
        <f t="shared" si="24"/>
        <v>0.45760935277423442</v>
      </c>
      <c r="AQ40" s="1">
        <f t="shared" si="25"/>
        <v>1166.7634808743251</v>
      </c>
      <c r="AR40" s="1">
        <f t="shared" si="43"/>
        <v>1479.0767030447762</v>
      </c>
      <c r="AS40" s="1">
        <f t="shared" si="26"/>
        <v>1885.8871353082923</v>
      </c>
      <c r="AT40" s="1">
        <f t="shared" si="27"/>
        <v>238.76348087432507</v>
      </c>
      <c r="AU40" s="1">
        <f t="shared" si="28"/>
        <v>0.2572882337007813</v>
      </c>
      <c r="AV40" s="1">
        <f t="shared" si="29"/>
        <v>1028.0892287091388</v>
      </c>
      <c r="AW40" s="1">
        <f t="shared" si="44"/>
        <v>1143.1173180016121</v>
      </c>
      <c r="AX40" s="1">
        <f t="shared" si="30"/>
        <v>1274.8056732581781</v>
      </c>
      <c r="AY40" s="1">
        <f t="shared" si="31"/>
        <v>100.08922870913875</v>
      </c>
      <c r="AZ40" s="1">
        <f t="shared" si="32"/>
        <v>0.10785477231588228</v>
      </c>
      <c r="BA40" s="1">
        <f t="shared" si="33"/>
        <v>920.7450658060668</v>
      </c>
      <c r="BB40" s="1">
        <f t="shared" si="45"/>
        <v>914.36163306715616</v>
      </c>
      <c r="BC40" s="1">
        <f t="shared" si="34"/>
        <v>908.76355782284804</v>
      </c>
      <c r="BD40" s="1">
        <f t="shared" si="35"/>
        <v>7.2549341939331953</v>
      </c>
      <c r="BE40" s="1">
        <f t="shared" si="36"/>
        <v>7.817817019324564E-3</v>
      </c>
    </row>
    <row r="41" spans="1:57">
      <c r="A41" s="1" t="s">
        <v>41</v>
      </c>
      <c r="B41" s="1">
        <v>1083</v>
      </c>
      <c r="C41" s="1">
        <v>40</v>
      </c>
      <c r="D41" s="1">
        <f t="shared" si="0"/>
        <v>1600</v>
      </c>
      <c r="E41" s="2"/>
      <c r="F41" s="2"/>
      <c r="G41" s="2"/>
      <c r="K41" s="1" t="s">
        <v>35</v>
      </c>
      <c r="L41" s="1">
        <v>1064</v>
      </c>
      <c r="M41" s="1">
        <f t="shared" si="1"/>
        <v>7512.1892896784684</v>
      </c>
      <c r="N41" s="1">
        <f t="shared" si="37"/>
        <v>56254.871008712747</v>
      </c>
      <c r="O41" s="1">
        <f t="shared" si="2"/>
        <v>392916.81248581578</v>
      </c>
      <c r="P41" s="1">
        <f t="shared" si="3"/>
        <v>6448.1892896784684</v>
      </c>
      <c r="Q41" s="1">
        <f t="shared" si="4"/>
        <v>6.0603282797729969</v>
      </c>
      <c r="R41" s="1">
        <f t="shared" si="5"/>
        <v>4090.4146896004954</v>
      </c>
      <c r="S41" s="1">
        <f t="shared" si="38"/>
        <v>17147.790325547958</v>
      </c>
      <c r="T41" s="1">
        <f t="shared" si="6"/>
        <v>72675.136041251724</v>
      </c>
      <c r="U41" s="1">
        <f t="shared" si="7"/>
        <v>3026.4146896004954</v>
      </c>
      <c r="V41" s="1">
        <f t="shared" si="8"/>
        <v>2.8443747082711424</v>
      </c>
      <c r="W41" s="1">
        <f t="shared" si="9"/>
        <v>2816.5328741509429</v>
      </c>
      <c r="X41" s="1">
        <f t="shared" si="39"/>
        <v>7991.1580122983032</v>
      </c>
      <c r="Y41" s="1">
        <f t="shared" si="10"/>
        <v>23152.878422914979</v>
      </c>
      <c r="Z41" s="1">
        <f t="shared" si="11"/>
        <v>1752.5328741509429</v>
      </c>
      <c r="AA41" s="1">
        <f t="shared" si="12"/>
        <v>1.6471173629238185</v>
      </c>
      <c r="AB41" s="1">
        <f t="shared" si="13"/>
        <v>2161.6815398913709</v>
      </c>
      <c r="AC41" s="1">
        <f t="shared" si="40"/>
        <v>4616.6401328106713</v>
      </c>
      <c r="AD41" s="1">
        <f t="shared" si="14"/>
        <v>10099.866436094668</v>
      </c>
      <c r="AE41" s="1">
        <f t="shared" si="15"/>
        <v>1097.6815398913709</v>
      </c>
      <c r="AF41" s="1">
        <f t="shared" si="16"/>
        <v>1.0316555826046718</v>
      </c>
      <c r="AG41" s="1">
        <f t="shared" si="17"/>
        <v>1764.6781052479839</v>
      </c>
      <c r="AH41" s="1">
        <f t="shared" si="41"/>
        <v>3021.644712986335</v>
      </c>
      <c r="AI41" s="1">
        <f t="shared" si="18"/>
        <v>5284.9683988725628</v>
      </c>
      <c r="AJ41" s="1">
        <f t="shared" si="19"/>
        <v>700.67810524798392</v>
      </c>
      <c r="AK41" s="1">
        <f t="shared" si="20"/>
        <v>0.6585320538044962</v>
      </c>
      <c r="AL41" s="1">
        <f t="shared" si="21"/>
        <v>1498.6645917497958</v>
      </c>
      <c r="AM41" s="1">
        <f t="shared" si="42"/>
        <v>2148.8516050543103</v>
      </c>
      <c r="AN41" s="1">
        <f t="shared" si="22"/>
        <v>3126.4780556264445</v>
      </c>
      <c r="AO41" s="1">
        <f t="shared" si="23"/>
        <v>434.66459174979582</v>
      </c>
      <c r="AP41" s="1">
        <f t="shared" si="24"/>
        <v>0.40851935314830434</v>
      </c>
      <c r="AQ41" s="1">
        <f t="shared" si="25"/>
        <v>1307.6290442622976</v>
      </c>
      <c r="AR41" s="1">
        <f t="shared" si="43"/>
        <v>1620.5891507495007</v>
      </c>
      <c r="AS41" s="1">
        <f t="shared" si="26"/>
        <v>2024.2963762670383</v>
      </c>
      <c r="AT41" s="1">
        <f t="shared" si="27"/>
        <v>243.62904426229761</v>
      </c>
      <c r="AU41" s="1">
        <f t="shared" si="28"/>
        <v>0.22897466566005414</v>
      </c>
      <c r="AV41" s="1">
        <f t="shared" si="29"/>
        <v>1163.2178457418277</v>
      </c>
      <c r="AW41" s="1">
        <f t="shared" si="44"/>
        <v>1275.5195247679676</v>
      </c>
      <c r="AX41" s="1">
        <f t="shared" si="30"/>
        <v>1402.9287069428065</v>
      </c>
      <c r="AY41" s="1">
        <f t="shared" si="31"/>
        <v>99.217845741827659</v>
      </c>
      <c r="AZ41" s="1">
        <f t="shared" si="32"/>
        <v>9.3249855020514721E-2</v>
      </c>
      <c r="BA41" s="1">
        <f t="shared" si="33"/>
        <v>1049.6745065806067</v>
      </c>
      <c r="BB41" s="1">
        <f t="shared" si="45"/>
        <v>1036.1432192292616</v>
      </c>
      <c r="BC41" s="1">
        <f t="shared" si="34"/>
        <v>1023.4052530886203</v>
      </c>
      <c r="BD41" s="1">
        <f t="shared" si="35"/>
        <v>14.325493419393297</v>
      </c>
      <c r="BE41" s="1">
        <f t="shared" si="36"/>
        <v>1.3463809604692949E-2</v>
      </c>
    </row>
    <row r="42" spans="1:57">
      <c r="A42" s="1" t="s">
        <v>42</v>
      </c>
      <c r="B42" s="1">
        <v>1078</v>
      </c>
      <c r="C42" s="1">
        <v>41</v>
      </c>
      <c r="D42" s="1">
        <f t="shared" si="0"/>
        <v>1681</v>
      </c>
      <c r="E42" s="2"/>
      <c r="F42" s="2"/>
      <c r="G42" s="2"/>
      <c r="K42" s="1" t="s">
        <v>36</v>
      </c>
      <c r="L42" s="1">
        <v>1103</v>
      </c>
      <c r="M42" s="1">
        <f t="shared" si="1"/>
        <v>7753.6703607106219</v>
      </c>
      <c r="N42" s="1">
        <f t="shared" si="37"/>
        <v>57607.687232481032</v>
      </c>
      <c r="O42" s="1">
        <f t="shared" si="2"/>
        <v>405472.04974646715</v>
      </c>
      <c r="P42" s="1">
        <f t="shared" si="3"/>
        <v>6650.6703607106219</v>
      </c>
      <c r="Q42" s="1">
        <f t="shared" si="4"/>
        <v>6.0296195473351064</v>
      </c>
      <c r="R42" s="1">
        <f t="shared" si="5"/>
        <v>4265.0317516803962</v>
      </c>
      <c r="S42" s="1">
        <f t="shared" si="38"/>
        <v>17556.760836950722</v>
      </c>
      <c r="T42" s="1">
        <f t="shared" si="6"/>
        <v>73941.193586257024</v>
      </c>
      <c r="U42" s="1">
        <f t="shared" si="7"/>
        <v>3162.0317516803962</v>
      </c>
      <c r="V42" s="1">
        <f t="shared" si="8"/>
        <v>2.8667558945425169</v>
      </c>
      <c r="W42" s="1">
        <f t="shared" si="9"/>
        <v>2964.27301190566</v>
      </c>
      <c r="X42" s="1">
        <f t="shared" si="39"/>
        <v>8261.6563193239053</v>
      </c>
      <c r="Y42" s="1">
        <f t="shared" si="10"/>
        <v>23642.505583432001</v>
      </c>
      <c r="Z42" s="1">
        <f t="shared" si="11"/>
        <v>1861.27301190566</v>
      </c>
      <c r="AA42" s="1">
        <f t="shared" si="12"/>
        <v>1.6874641993704986</v>
      </c>
      <c r="AB42" s="1">
        <f t="shared" si="13"/>
        <v>2289.7089239348225</v>
      </c>
      <c r="AC42" s="1">
        <f t="shared" si="40"/>
        <v>4830.722111227743</v>
      </c>
      <c r="AD42" s="1">
        <f t="shared" si="14"/>
        <v>10407.56976176177</v>
      </c>
      <c r="AE42" s="1">
        <f t="shared" si="15"/>
        <v>1186.7089239348225</v>
      </c>
      <c r="AF42" s="1">
        <f t="shared" si="16"/>
        <v>1.0758920434585879</v>
      </c>
      <c r="AG42" s="1">
        <f t="shared" si="17"/>
        <v>1875.0390526239921</v>
      </c>
      <c r="AH42" s="1">
        <f t="shared" si="41"/>
        <v>3198.3575038547606</v>
      </c>
      <c r="AI42" s="1">
        <f t="shared" si="18"/>
        <v>5521.0059529055661</v>
      </c>
      <c r="AJ42" s="1">
        <f t="shared" si="19"/>
        <v>772.03905262399212</v>
      </c>
      <c r="AK42" s="1">
        <f t="shared" si="20"/>
        <v>0.69994474399273987</v>
      </c>
      <c r="AL42" s="1">
        <f t="shared" si="21"/>
        <v>1592.1658366999184</v>
      </c>
      <c r="AM42" s="1">
        <f t="shared" si="42"/>
        <v>2292.4898950516508</v>
      </c>
      <c r="AN42" s="1">
        <f t="shared" si="22"/>
        <v>3313.8321277970635</v>
      </c>
      <c r="AO42" s="1">
        <f t="shared" si="23"/>
        <v>489.16583669991837</v>
      </c>
      <c r="AP42" s="1">
        <f t="shared" si="24"/>
        <v>0.44348670598360684</v>
      </c>
      <c r="AQ42" s="1">
        <f t="shared" si="25"/>
        <v>1384.9887132786894</v>
      </c>
      <c r="AR42" s="1">
        <f t="shared" si="43"/>
        <v>1732.6665871756707</v>
      </c>
      <c r="AS42" s="1">
        <f t="shared" si="26"/>
        <v>2166.6888413382153</v>
      </c>
      <c r="AT42" s="1">
        <f t="shared" si="27"/>
        <v>281.98871327868937</v>
      </c>
      <c r="AU42" s="1">
        <f t="shared" si="28"/>
        <v>0.25565613171232038</v>
      </c>
      <c r="AV42" s="1">
        <f t="shared" si="29"/>
        <v>1225.3435691483655</v>
      </c>
      <c r="AW42" s="1">
        <f t="shared" si="44"/>
        <v>1357.9131171871227</v>
      </c>
      <c r="AX42" s="1">
        <f t="shared" si="30"/>
        <v>1502.7075468569717</v>
      </c>
      <c r="AY42" s="1">
        <f t="shared" si="31"/>
        <v>122.34356914836553</v>
      </c>
      <c r="AZ42" s="1">
        <f t="shared" si="32"/>
        <v>0.1109189203520993</v>
      </c>
      <c r="BA42" s="1">
        <f t="shared" si="33"/>
        <v>1097.6674506580607</v>
      </c>
      <c r="BB42" s="1">
        <f t="shared" si="45"/>
        <v>1091.5150275151809</v>
      </c>
      <c r="BC42" s="1">
        <f t="shared" si="34"/>
        <v>1084.704050072525</v>
      </c>
      <c r="BD42" s="1">
        <f t="shared" si="35"/>
        <v>5.3325493419392842</v>
      </c>
      <c r="BE42" s="1">
        <f t="shared" si="36"/>
        <v>4.8345868920573742E-3</v>
      </c>
    </row>
    <row r="43" spans="1:57">
      <c r="A43" s="1" t="s">
        <v>43</v>
      </c>
      <c r="B43" s="1">
        <v>1020</v>
      </c>
      <c r="C43" s="1">
        <v>42</v>
      </c>
      <c r="D43" s="1">
        <f t="shared" si="0"/>
        <v>1764</v>
      </c>
      <c r="E43" s="2"/>
      <c r="F43" s="2"/>
      <c r="G43" s="2"/>
      <c r="K43" s="1" t="s">
        <v>37</v>
      </c>
      <c r="L43" s="1">
        <v>1026</v>
      </c>
      <c r="M43" s="1">
        <f t="shared" si="1"/>
        <v>7901.7033246395595</v>
      </c>
      <c r="N43" s="1">
        <f t="shared" si="37"/>
        <v>58958.451501408534</v>
      </c>
      <c r="O43" s="1">
        <f t="shared" si="2"/>
        <v>417987.45112308813</v>
      </c>
      <c r="P43" s="1">
        <f t="shared" si="3"/>
        <v>6875.7033246395595</v>
      </c>
      <c r="Q43" s="1">
        <f t="shared" si="4"/>
        <v>6.7014652286935279</v>
      </c>
      <c r="R43" s="1">
        <f t="shared" si="5"/>
        <v>4335.4254013443169</v>
      </c>
      <c r="S43" s="1">
        <f t="shared" si="38"/>
        <v>17947.291530770464</v>
      </c>
      <c r="T43" s="1">
        <f t="shared" si="6"/>
        <v>75305.517246699048</v>
      </c>
      <c r="U43" s="1">
        <f t="shared" si="7"/>
        <v>3309.4254013443169</v>
      </c>
      <c r="V43" s="1">
        <f t="shared" si="8"/>
        <v>3.2255608200237007</v>
      </c>
      <c r="W43" s="1">
        <f t="shared" si="9"/>
        <v>2998.3911083339622</v>
      </c>
      <c r="X43" s="1">
        <f t="shared" si="39"/>
        <v>8481.7114210272994</v>
      </c>
      <c r="Y43" s="1">
        <f t="shared" si="10"/>
        <v>24183.29418732697</v>
      </c>
      <c r="Z43" s="1">
        <f t="shared" si="11"/>
        <v>1972.3911083339622</v>
      </c>
      <c r="AA43" s="1">
        <f t="shared" si="12"/>
        <v>1.9224084876549339</v>
      </c>
      <c r="AB43" s="1">
        <f t="shared" si="13"/>
        <v>2297.2253543608936</v>
      </c>
      <c r="AC43" s="1">
        <f t="shared" si="40"/>
        <v>4965.9360856614494</v>
      </c>
      <c r="AD43" s="1">
        <f t="shared" si="14"/>
        <v>10713.884334152366</v>
      </c>
      <c r="AE43" s="1">
        <f t="shared" si="15"/>
        <v>1271.2253543608936</v>
      </c>
      <c r="AF43" s="1">
        <f t="shared" si="16"/>
        <v>1.2390110666285512</v>
      </c>
      <c r="AG43" s="1">
        <f t="shared" si="17"/>
        <v>1860.9195263119959</v>
      </c>
      <c r="AH43" s="1">
        <f t="shared" si="41"/>
        <v>3274.0063256081767</v>
      </c>
      <c r="AI43" s="1">
        <f t="shared" si="18"/>
        <v>5707.1086695001422</v>
      </c>
      <c r="AJ43" s="1">
        <f t="shared" si="19"/>
        <v>834.91952631199592</v>
      </c>
      <c r="AK43" s="1">
        <f t="shared" si="20"/>
        <v>0.81376172155165294</v>
      </c>
      <c r="AL43" s="1">
        <f t="shared" si="21"/>
        <v>1560.2663346799673</v>
      </c>
      <c r="AM43" s="1">
        <f t="shared" si="42"/>
        <v>2321.235659232631</v>
      </c>
      <c r="AN43" s="1">
        <f t="shared" si="22"/>
        <v>3414.6449444281934</v>
      </c>
      <c r="AO43" s="1">
        <f t="shared" si="23"/>
        <v>534.26633467996726</v>
      </c>
      <c r="AP43" s="1">
        <f t="shared" si="24"/>
        <v>0.52072742171536768</v>
      </c>
      <c r="AQ43" s="1">
        <f t="shared" si="25"/>
        <v>1338.8966139836068</v>
      </c>
      <c r="AR43" s="1">
        <f t="shared" si="43"/>
        <v>1724.8069287379474</v>
      </c>
      <c r="AS43" s="1">
        <f t="shared" si="26"/>
        <v>2202.3328882656174</v>
      </c>
      <c r="AT43" s="1">
        <f t="shared" si="27"/>
        <v>312.89661398360681</v>
      </c>
      <c r="AU43" s="1">
        <f t="shared" si="28"/>
        <v>0.30496746002300856</v>
      </c>
      <c r="AV43" s="1">
        <f t="shared" si="29"/>
        <v>1168.4687138296731</v>
      </c>
      <c r="AW43" s="1">
        <f t="shared" si="44"/>
        <v>1323.2044658841305</v>
      </c>
      <c r="AX43" s="1">
        <f t="shared" si="30"/>
        <v>1491.4255286671118</v>
      </c>
      <c r="AY43" s="1">
        <f t="shared" si="31"/>
        <v>142.46871382967311</v>
      </c>
      <c r="AZ43" s="1">
        <f t="shared" si="32"/>
        <v>0.13885839554549037</v>
      </c>
      <c r="BA43" s="1">
        <f t="shared" si="33"/>
        <v>1033.166745065806</v>
      </c>
      <c r="BB43" s="1">
        <f t="shared" si="45"/>
        <v>1039.0015733107434</v>
      </c>
      <c r="BC43" s="1">
        <f t="shared" si="34"/>
        <v>1043.5718209869217</v>
      </c>
      <c r="BD43" s="1">
        <f t="shared" si="35"/>
        <v>7.1667450658060261</v>
      </c>
      <c r="BE43" s="1">
        <f t="shared" si="36"/>
        <v>6.985131643085795E-3</v>
      </c>
    </row>
    <row r="44" spans="1:57">
      <c r="A44" s="1" t="s">
        <v>44</v>
      </c>
      <c r="B44" s="1">
        <v>984</v>
      </c>
      <c r="C44" s="1">
        <v>43</v>
      </c>
      <c r="D44" s="1">
        <f t="shared" si="0"/>
        <v>1849</v>
      </c>
      <c r="E44" s="2"/>
      <c r="F44" s="2"/>
      <c r="G44" s="2"/>
      <c r="K44" s="1" t="s">
        <v>38</v>
      </c>
      <c r="L44" s="1">
        <v>1102</v>
      </c>
      <c r="M44" s="1">
        <f t="shared" si="1"/>
        <v>8103.332992175604</v>
      </c>
      <c r="N44" s="1">
        <f t="shared" si="37"/>
        <v>60355.606044225729</v>
      </c>
      <c r="O44" s="1">
        <f t="shared" si="2"/>
        <v>430508.75145058247</v>
      </c>
      <c r="P44" s="1">
        <f t="shared" si="3"/>
        <v>7001.332992175604</v>
      </c>
      <c r="Q44" s="1">
        <f t="shared" si="4"/>
        <v>6.3532967261121636</v>
      </c>
      <c r="R44" s="1">
        <f t="shared" si="5"/>
        <v>4460.1403210754534</v>
      </c>
      <c r="S44" s="1">
        <f t="shared" si="38"/>
        <v>18371.959513584279</v>
      </c>
      <c r="T44" s="1">
        <f t="shared" si="6"/>
        <v>76779.177359585097</v>
      </c>
      <c r="U44" s="1">
        <f t="shared" si="7"/>
        <v>3358.1403210754534</v>
      </c>
      <c r="V44" s="1">
        <f t="shared" si="8"/>
        <v>3.0473142659486872</v>
      </c>
      <c r="W44" s="1">
        <f t="shared" si="9"/>
        <v>3090.6737758337736</v>
      </c>
      <c r="X44" s="1">
        <f t="shared" si="39"/>
        <v>8718.804392969505</v>
      </c>
      <c r="Y44" s="1">
        <f t="shared" si="10"/>
        <v>24775.229884801432</v>
      </c>
      <c r="Z44" s="1">
        <f t="shared" si="11"/>
        <v>1988.6737758337736</v>
      </c>
      <c r="AA44" s="1">
        <f t="shared" si="12"/>
        <v>1.80460415229925</v>
      </c>
      <c r="AB44" s="1">
        <f t="shared" si="13"/>
        <v>2370.1352126165361</v>
      </c>
      <c r="AC44" s="1">
        <f t="shared" si="40"/>
        <v>5112.6833427517522</v>
      </c>
      <c r="AD44" s="1">
        <f t="shared" si="14"/>
        <v>11029.745608967996</v>
      </c>
      <c r="AE44" s="1">
        <f t="shared" si="15"/>
        <v>1268.1352126165361</v>
      </c>
      <c r="AF44" s="1">
        <f t="shared" si="16"/>
        <v>1.1507579061856046</v>
      </c>
      <c r="AG44" s="1">
        <f t="shared" si="17"/>
        <v>1922.2597631559979</v>
      </c>
      <c r="AH44" s="1">
        <f t="shared" si="41"/>
        <v>3367.0369496444864</v>
      </c>
      <c r="AI44" s="1">
        <f t="shared" si="18"/>
        <v>5883.8875894301091</v>
      </c>
      <c r="AJ44" s="1">
        <f t="shared" si="19"/>
        <v>820.25976315599792</v>
      </c>
      <c r="AK44" s="1">
        <f t="shared" si="20"/>
        <v>0.74433735313611427</v>
      </c>
      <c r="AL44" s="1">
        <f t="shared" si="21"/>
        <v>1615.906533871987</v>
      </c>
      <c r="AM44" s="1">
        <f t="shared" si="42"/>
        <v>2382.8101441778408</v>
      </c>
      <c r="AN44" s="1">
        <f t="shared" si="22"/>
        <v>3510.3871075313346</v>
      </c>
      <c r="AO44" s="1">
        <f t="shared" si="23"/>
        <v>513.90653387198699</v>
      </c>
      <c r="AP44" s="1">
        <f t="shared" si="24"/>
        <v>0.46633986739744737</v>
      </c>
      <c r="AQ44" s="1">
        <f t="shared" si="25"/>
        <v>1393.4689841950822</v>
      </c>
      <c r="AR44" s="1">
        <f t="shared" si="43"/>
        <v>1771.5641643969584</v>
      </c>
      <c r="AS44" s="1">
        <f t="shared" si="26"/>
        <v>2255.1076144369481</v>
      </c>
      <c r="AT44" s="1">
        <f t="shared" si="27"/>
        <v>291.46898419508216</v>
      </c>
      <c r="AU44" s="1">
        <f t="shared" si="28"/>
        <v>0.26449091124780594</v>
      </c>
      <c r="AV44" s="1">
        <f t="shared" si="29"/>
        <v>1225.4937427659347</v>
      </c>
      <c r="AW44" s="1">
        <f t="shared" si="44"/>
        <v>1367.5852616661673</v>
      </c>
      <c r="AX44" s="1">
        <f t="shared" si="30"/>
        <v>1529.1118412329729</v>
      </c>
      <c r="AY44" s="1">
        <f t="shared" si="31"/>
        <v>123.49374276593471</v>
      </c>
      <c r="AZ44" s="1">
        <f t="shared" si="32"/>
        <v>0.11206328744640173</v>
      </c>
      <c r="BA44" s="1">
        <f t="shared" si="33"/>
        <v>1095.1166745065807</v>
      </c>
      <c r="BB44" s="1">
        <f t="shared" si="45"/>
        <v>1089.505164386997</v>
      </c>
      <c r="BC44" s="1">
        <f t="shared" si="34"/>
        <v>1084.9118300469895</v>
      </c>
      <c r="BD44" s="1">
        <f t="shared" si="35"/>
        <v>6.8833254934193064</v>
      </c>
      <c r="BE44" s="1">
        <f t="shared" si="36"/>
        <v>6.2462118815057224E-3</v>
      </c>
    </row>
    <row r="45" spans="1:57">
      <c r="A45" s="1" t="s">
        <v>45</v>
      </c>
      <c r="B45" s="1">
        <v>952</v>
      </c>
      <c r="C45" s="1">
        <v>44</v>
      </c>
      <c r="D45" s="1">
        <f t="shared" si="0"/>
        <v>1936</v>
      </c>
      <c r="E45" s="2"/>
      <c r="F45" s="2"/>
      <c r="G45" s="2"/>
      <c r="K45" s="1" t="s">
        <v>39</v>
      </c>
      <c r="L45" s="1">
        <v>1080</v>
      </c>
      <c r="M45" s="1">
        <f t="shared" si="1"/>
        <v>8264.9996929580448</v>
      </c>
      <c r="N45" s="1">
        <f t="shared" si="37"/>
        <v>61758.545163465402</v>
      </c>
      <c r="O45" s="1">
        <f t="shared" si="2"/>
        <v>443040.56695264304</v>
      </c>
      <c r="P45" s="1">
        <f t="shared" si="3"/>
        <v>7184.9996929580448</v>
      </c>
      <c r="Q45" s="1">
        <f t="shared" si="4"/>
        <v>6.6527774934796708</v>
      </c>
      <c r="R45" s="1">
        <f t="shared" si="5"/>
        <v>4540.1122568603623</v>
      </c>
      <c r="S45" s="1">
        <f t="shared" si="38"/>
        <v>18783.66864204175</v>
      </c>
      <c r="T45" s="1">
        <f t="shared" si="6"/>
        <v>78328.64366550566</v>
      </c>
      <c r="U45" s="1">
        <f t="shared" si="7"/>
        <v>3460.1122568603623</v>
      </c>
      <c r="V45" s="1">
        <f t="shared" si="8"/>
        <v>3.2038076452410764</v>
      </c>
      <c r="W45" s="1">
        <f t="shared" si="9"/>
        <v>3135.4716430836415</v>
      </c>
      <c r="X45" s="1">
        <f t="shared" si="39"/>
        <v>8925.0875538539312</v>
      </c>
      <c r="Y45" s="1">
        <f t="shared" si="10"/>
        <v>25375.23971782954</v>
      </c>
      <c r="Z45" s="1">
        <f t="shared" si="11"/>
        <v>2055.4716430836415</v>
      </c>
      <c r="AA45" s="1">
        <f t="shared" si="12"/>
        <v>1.9032144843367051</v>
      </c>
      <c r="AB45" s="1">
        <f t="shared" si="13"/>
        <v>2394.0811275699216</v>
      </c>
      <c r="AC45" s="1">
        <f t="shared" si="40"/>
        <v>5222.2830204639813</v>
      </c>
      <c r="AD45" s="1">
        <f t="shared" si="14"/>
        <v>11317.902083798381</v>
      </c>
      <c r="AE45" s="1">
        <f t="shared" si="15"/>
        <v>1314.0811275699216</v>
      </c>
      <c r="AF45" s="1">
        <f t="shared" si="16"/>
        <v>1.2167417847869644</v>
      </c>
      <c r="AG45" s="1">
        <f t="shared" si="17"/>
        <v>1933.129881577999</v>
      </c>
      <c r="AH45" s="1">
        <f t="shared" si="41"/>
        <v>3423.3353682424422</v>
      </c>
      <c r="AI45" s="1">
        <f t="shared" si="18"/>
        <v>6022.9456261332525</v>
      </c>
      <c r="AJ45" s="1">
        <f t="shared" si="19"/>
        <v>853.12988157799896</v>
      </c>
      <c r="AK45" s="1">
        <f t="shared" si="20"/>
        <v>0.78993507553518427</v>
      </c>
      <c r="AL45" s="1">
        <f t="shared" si="21"/>
        <v>1618.3626135487948</v>
      </c>
      <c r="AM45" s="1">
        <f t="shared" si="42"/>
        <v>2409.6504098650516</v>
      </c>
      <c r="AN45" s="1">
        <f t="shared" si="22"/>
        <v>3572.8402118910803</v>
      </c>
      <c r="AO45" s="1">
        <f t="shared" si="23"/>
        <v>538.3626135487948</v>
      </c>
      <c r="AP45" s="1">
        <f t="shared" si="24"/>
        <v>0.49848390143406923</v>
      </c>
      <c r="AQ45" s="1">
        <f t="shared" si="25"/>
        <v>1390.0406952585247</v>
      </c>
      <c r="AR45" s="1">
        <f t="shared" si="43"/>
        <v>1782.5058750517596</v>
      </c>
      <c r="AS45" s="1">
        <f t="shared" si="26"/>
        <v>2280.7875718776681</v>
      </c>
      <c r="AT45" s="1">
        <f t="shared" si="27"/>
        <v>310.04069525852469</v>
      </c>
      <c r="AU45" s="1">
        <f t="shared" si="28"/>
        <v>0.28707471783196731</v>
      </c>
      <c r="AV45" s="1">
        <f t="shared" si="29"/>
        <v>1217.0987485531869</v>
      </c>
      <c r="AW45" s="1">
        <f t="shared" si="44"/>
        <v>1368.9059260311017</v>
      </c>
      <c r="AX45" s="1">
        <f t="shared" si="30"/>
        <v>1537.837701674586</v>
      </c>
      <c r="AY45" s="1">
        <f t="shared" si="31"/>
        <v>137.09874855318685</v>
      </c>
      <c r="AZ45" s="1">
        <f t="shared" si="32"/>
        <v>0.12694328569739524</v>
      </c>
      <c r="BA45" s="1">
        <f t="shared" si="33"/>
        <v>1081.511667450658</v>
      </c>
      <c r="BB45" s="1">
        <f t="shared" si="45"/>
        <v>1082.311017144292</v>
      </c>
      <c r="BC45" s="1">
        <f t="shared" si="34"/>
        <v>1082.5710984345617</v>
      </c>
      <c r="BD45" s="1">
        <f t="shared" si="35"/>
        <v>1.5116674506580239</v>
      </c>
      <c r="BE45" s="1">
        <f t="shared" si="36"/>
        <v>1.3996920839426147E-3</v>
      </c>
    </row>
    <row r="46" spans="1:57">
      <c r="A46" s="1" t="s">
        <v>46</v>
      </c>
      <c r="B46" s="1">
        <v>1033</v>
      </c>
      <c r="C46" s="1">
        <v>45</v>
      </c>
      <c r="D46" s="1">
        <f t="shared" si="0"/>
        <v>2025</v>
      </c>
      <c r="E46" s="2"/>
      <c r="F46" s="2"/>
      <c r="G46" s="2"/>
      <c r="K46" s="1" t="s">
        <v>40</v>
      </c>
      <c r="L46" s="1">
        <v>1034</v>
      </c>
      <c r="M46" s="1">
        <f t="shared" si="1"/>
        <v>8369.0997236622406</v>
      </c>
      <c r="N46" s="1">
        <f t="shared" si="37"/>
        <v>63114.880398414884</v>
      </c>
      <c r="O46" s="1">
        <f t="shared" si="2"/>
        <v>455539.90261595213</v>
      </c>
      <c r="P46" s="1">
        <f t="shared" si="3"/>
        <v>7335.0997236622406</v>
      </c>
      <c r="Q46" s="1">
        <f t="shared" si="4"/>
        <v>7.0939068894218966</v>
      </c>
      <c r="R46" s="1">
        <f t="shared" si="5"/>
        <v>4562.6898054882904</v>
      </c>
      <c r="S46" s="1">
        <f t="shared" si="38"/>
        <v>19133.355738572864</v>
      </c>
      <c r="T46" s="1">
        <f t="shared" si="6"/>
        <v>79882.935097120106</v>
      </c>
      <c r="U46" s="1">
        <f t="shared" si="7"/>
        <v>3528.6898054882904</v>
      </c>
      <c r="V46" s="1">
        <f t="shared" si="8"/>
        <v>3.4126593863523116</v>
      </c>
      <c r="W46" s="1">
        <f t="shared" si="9"/>
        <v>3125.4301501585487</v>
      </c>
      <c r="X46" s="1">
        <f t="shared" si="39"/>
        <v>9060.4484228404453</v>
      </c>
      <c r="Y46" s="1">
        <f t="shared" si="10"/>
        <v>25917.071383037077</v>
      </c>
      <c r="Z46" s="1">
        <f t="shared" si="11"/>
        <v>2091.4301501585487</v>
      </c>
      <c r="AA46" s="1">
        <f t="shared" si="12"/>
        <v>2.0226597196891185</v>
      </c>
      <c r="AB46" s="1">
        <f t="shared" si="13"/>
        <v>2367.0486765419528</v>
      </c>
      <c r="AC46" s="1">
        <f t="shared" si="40"/>
        <v>5263.7136211661455</v>
      </c>
      <c r="AD46" s="1">
        <f t="shared" si="14"/>
        <v>11528.08350932856</v>
      </c>
      <c r="AE46" s="1">
        <f t="shared" si="15"/>
        <v>1333.0486765419528</v>
      </c>
      <c r="AF46" s="1">
        <f t="shared" si="16"/>
        <v>1.2892153544893161</v>
      </c>
      <c r="AG46" s="1">
        <f t="shared" si="17"/>
        <v>1897.1649407889995</v>
      </c>
      <c r="AH46" s="1">
        <f t="shared" si="41"/>
        <v>3419.1161308313208</v>
      </c>
      <c r="AI46" s="1">
        <f t="shared" si="18"/>
        <v>6088.6773308148149</v>
      </c>
      <c r="AJ46" s="1">
        <f t="shared" si="19"/>
        <v>863.1649407889995</v>
      </c>
      <c r="AK46" s="1">
        <f t="shared" si="20"/>
        <v>0.83478234118858752</v>
      </c>
      <c r="AL46" s="1">
        <f t="shared" si="21"/>
        <v>1577.945045419518</v>
      </c>
      <c r="AM46" s="1">
        <f t="shared" si="42"/>
        <v>2384.0107048235868</v>
      </c>
      <c r="AN46" s="1">
        <f t="shared" si="22"/>
        <v>3574.7457190976602</v>
      </c>
      <c r="AO46" s="1">
        <f t="shared" si="23"/>
        <v>543.94504541951801</v>
      </c>
      <c r="AP46" s="1">
        <f t="shared" si="24"/>
        <v>0.526059038123325</v>
      </c>
      <c r="AQ46" s="1">
        <f t="shared" si="25"/>
        <v>1347.6122085775573</v>
      </c>
      <c r="AR46" s="1">
        <f t="shared" si="43"/>
        <v>1747.6027502353295</v>
      </c>
      <c r="AS46" s="1">
        <f t="shared" si="26"/>
        <v>2257.078746775097</v>
      </c>
      <c r="AT46" s="1">
        <f t="shared" si="27"/>
        <v>313.61220857755734</v>
      </c>
      <c r="AU46" s="1">
        <f t="shared" si="28"/>
        <v>0.30330000829551002</v>
      </c>
      <c r="AV46" s="1">
        <f t="shared" si="29"/>
        <v>1174.0197497106374</v>
      </c>
      <c r="AW46" s="1">
        <f t="shared" si="44"/>
        <v>1330.3989599457941</v>
      </c>
      <c r="AX46" s="1">
        <f t="shared" si="30"/>
        <v>1504.9266042861318</v>
      </c>
      <c r="AY46" s="1">
        <f t="shared" si="31"/>
        <v>140.01974971063737</v>
      </c>
      <c r="AZ46" s="1">
        <f t="shared" si="32"/>
        <v>0.13541561867566476</v>
      </c>
      <c r="BA46" s="1">
        <f t="shared" si="33"/>
        <v>1038.7511667450658</v>
      </c>
      <c r="BB46" s="1">
        <f t="shared" si="45"/>
        <v>1043.1071517849884</v>
      </c>
      <c r="BC46" s="1">
        <f t="shared" si="34"/>
        <v>1047.0535464499458</v>
      </c>
      <c r="BD46" s="1">
        <f t="shared" si="35"/>
        <v>4.7511667450658024</v>
      </c>
      <c r="BE46" s="1">
        <f t="shared" si="36"/>
        <v>4.5949388250152825E-3</v>
      </c>
    </row>
    <row r="47" spans="1:57">
      <c r="A47" s="1" t="s">
        <v>47</v>
      </c>
      <c r="B47" s="1">
        <v>1114</v>
      </c>
      <c r="C47" s="1">
        <v>46</v>
      </c>
      <c r="D47" s="1">
        <f t="shared" si="0"/>
        <v>2116</v>
      </c>
      <c r="E47" s="2"/>
      <c r="F47" s="2"/>
      <c r="G47" s="2"/>
      <c r="K47" s="1" t="s">
        <v>41</v>
      </c>
      <c r="L47" s="1">
        <v>1083</v>
      </c>
      <c r="M47" s="1">
        <f t="shared" si="1"/>
        <v>8506.8897512960175</v>
      </c>
      <c r="N47" s="1">
        <f t="shared" si="37"/>
        <v>64459.593134739807</v>
      </c>
      <c r="O47" s="1">
        <f t="shared" si="2"/>
        <v>467999.54617562273</v>
      </c>
      <c r="P47" s="1">
        <f t="shared" si="3"/>
        <v>7423.8897512960175</v>
      </c>
      <c r="Q47" s="1">
        <f t="shared" si="4"/>
        <v>6.8549305182788709</v>
      </c>
      <c r="R47" s="1">
        <f t="shared" si="5"/>
        <v>4624.8518443906323</v>
      </c>
      <c r="S47" s="1">
        <f t="shared" si="38"/>
        <v>19469.051250809862</v>
      </c>
      <c r="T47" s="1">
        <f t="shared" si="6"/>
        <v>81428.494203424954</v>
      </c>
      <c r="U47" s="1">
        <f t="shared" si="7"/>
        <v>3541.8518443906323</v>
      </c>
      <c r="V47" s="1">
        <f t="shared" si="8"/>
        <v>3.2704079818934741</v>
      </c>
      <c r="W47" s="1">
        <f t="shared" si="9"/>
        <v>3162.5011051109841</v>
      </c>
      <c r="X47" s="1">
        <f t="shared" si="39"/>
        <v>9188.5648905881972</v>
      </c>
      <c r="Y47" s="1">
        <f t="shared" si="10"/>
        <v>26411.658369655328</v>
      </c>
      <c r="Z47" s="1">
        <f t="shared" si="11"/>
        <v>2079.5011051109841</v>
      </c>
      <c r="AA47" s="1">
        <f t="shared" si="12"/>
        <v>1.9201302909612041</v>
      </c>
      <c r="AB47" s="1">
        <f t="shared" si="13"/>
        <v>2394.9292059251716</v>
      </c>
      <c r="AC47" s="1">
        <f t="shared" si="40"/>
        <v>5313.6644580323409</v>
      </c>
      <c r="AD47" s="1">
        <f t="shared" si="14"/>
        <v>11699.148117826244</v>
      </c>
      <c r="AE47" s="1">
        <f t="shared" si="15"/>
        <v>1311.9292059251716</v>
      </c>
      <c r="AF47" s="1">
        <f t="shared" si="16"/>
        <v>1.2113843083334919</v>
      </c>
      <c r="AG47" s="1">
        <f t="shared" si="17"/>
        <v>1923.2824703944998</v>
      </c>
      <c r="AH47" s="1">
        <f t="shared" si="41"/>
        <v>3440.5122887707103</v>
      </c>
      <c r="AI47" s="1">
        <f t="shared" si="18"/>
        <v>6140.7997253010471</v>
      </c>
      <c r="AJ47" s="1">
        <f t="shared" si="19"/>
        <v>840.2824703944998</v>
      </c>
      <c r="AK47" s="1">
        <f t="shared" si="20"/>
        <v>0.77588409085364707</v>
      </c>
      <c r="AL47" s="1">
        <f t="shared" si="21"/>
        <v>1605.8780181678073</v>
      </c>
      <c r="AM47" s="1">
        <f t="shared" si="42"/>
        <v>2398.8944982804614</v>
      </c>
      <c r="AN47" s="1">
        <f t="shared" si="22"/>
        <v>3588.9033360914796</v>
      </c>
      <c r="AO47" s="1">
        <f t="shared" si="23"/>
        <v>522.87801816780734</v>
      </c>
      <c r="AP47" s="1">
        <f t="shared" si="24"/>
        <v>0.48280518759723667</v>
      </c>
      <c r="AQ47" s="1">
        <f t="shared" si="25"/>
        <v>1378.9836625732673</v>
      </c>
      <c r="AR47" s="1">
        <f t="shared" si="43"/>
        <v>1765.3661213865394</v>
      </c>
      <c r="AS47" s="1">
        <f t="shared" si="26"/>
        <v>2265.9531332804145</v>
      </c>
      <c r="AT47" s="1">
        <f t="shared" si="27"/>
        <v>295.98366257326734</v>
      </c>
      <c r="AU47" s="1">
        <f t="shared" si="28"/>
        <v>0.27329978076940659</v>
      </c>
      <c r="AV47" s="1">
        <f t="shared" si="29"/>
        <v>1209.5039499421275</v>
      </c>
      <c r="AW47" s="1">
        <f t="shared" si="44"/>
        <v>1354.6333469370736</v>
      </c>
      <c r="AX47" s="1">
        <f t="shared" si="30"/>
        <v>1520.1553331005925</v>
      </c>
      <c r="AY47" s="1">
        <f t="shared" si="31"/>
        <v>126.50394994212752</v>
      </c>
      <c r="AZ47" s="1">
        <f t="shared" si="32"/>
        <v>0.11680881804443907</v>
      </c>
      <c r="BA47" s="1">
        <f t="shared" si="33"/>
        <v>1078.5751166745067</v>
      </c>
      <c r="BB47" s="1">
        <f t="shared" si="45"/>
        <v>1075.0283201855548</v>
      </c>
      <c r="BC47" s="1">
        <f t="shared" si="34"/>
        <v>1072.2308428119939</v>
      </c>
      <c r="BD47" s="1">
        <f t="shared" si="35"/>
        <v>4.4248833254932833</v>
      </c>
      <c r="BE47" s="1">
        <f t="shared" si="36"/>
        <v>4.0857648434841024E-3</v>
      </c>
    </row>
    <row r="48" spans="1:57">
      <c r="A48" s="1" t="s">
        <v>48</v>
      </c>
      <c r="B48" s="1">
        <v>1160</v>
      </c>
      <c r="C48" s="1">
        <v>47</v>
      </c>
      <c r="D48" s="1">
        <f t="shared" si="0"/>
        <v>2209</v>
      </c>
      <c r="E48" s="2"/>
      <c r="F48" s="2"/>
      <c r="G48" s="2"/>
      <c r="K48" s="1" t="s">
        <v>42</v>
      </c>
      <c r="L48" s="1">
        <v>1078</v>
      </c>
      <c r="M48" s="1">
        <f t="shared" si="1"/>
        <v>8626.4007761664161</v>
      </c>
      <c r="N48" s="1">
        <f t="shared" si="37"/>
        <v>65777.3945198156</v>
      </c>
      <c r="O48" s="1">
        <f t="shared" si="2"/>
        <v>480399.24662589456</v>
      </c>
      <c r="P48" s="1">
        <f t="shared" si="3"/>
        <v>7548.4007761664161</v>
      </c>
      <c r="Q48" s="1">
        <f t="shared" si="4"/>
        <v>7.00222706508944</v>
      </c>
      <c r="R48" s="1">
        <f t="shared" si="5"/>
        <v>4670.0814755125057</v>
      </c>
      <c r="S48" s="1">
        <f t="shared" si="38"/>
        <v>19778.314328609144</v>
      </c>
      <c r="T48" s="1">
        <f t="shared" si="6"/>
        <v>82943.278258488193</v>
      </c>
      <c r="U48" s="1">
        <f t="shared" si="7"/>
        <v>3592.0814755125057</v>
      </c>
      <c r="V48" s="1">
        <f t="shared" si="8"/>
        <v>3.332172055206406</v>
      </c>
      <c r="W48" s="1">
        <f t="shared" si="9"/>
        <v>3183.9507735776888</v>
      </c>
      <c r="X48" s="1">
        <f t="shared" si="39"/>
        <v>9297.5511196316584</v>
      </c>
      <c r="Y48" s="1">
        <f t="shared" si="10"/>
        <v>26855.956866427223</v>
      </c>
      <c r="Z48" s="1">
        <f t="shared" si="11"/>
        <v>2105.9507735776888</v>
      </c>
      <c r="AA48" s="1">
        <f t="shared" si="12"/>
        <v>1.9535721461759636</v>
      </c>
      <c r="AB48" s="1">
        <f t="shared" si="13"/>
        <v>2407.1575235551027</v>
      </c>
      <c r="AC48" s="1">
        <f t="shared" si="40"/>
        <v>5354.640446018997</v>
      </c>
      <c r="AD48" s="1">
        <f t="shared" si="14"/>
        <v>11838.665272112845</v>
      </c>
      <c r="AE48" s="1">
        <f t="shared" si="15"/>
        <v>1329.1575235551027</v>
      </c>
      <c r="AF48" s="1">
        <f t="shared" si="16"/>
        <v>1.2329847157282956</v>
      </c>
      <c r="AG48" s="1">
        <f t="shared" si="17"/>
        <v>1931.8412351972499</v>
      </c>
      <c r="AH48" s="1">
        <f t="shared" si="41"/>
        <v>3458.91325606288</v>
      </c>
      <c r="AI48" s="1">
        <f t="shared" si="18"/>
        <v>6183.4217931071162</v>
      </c>
      <c r="AJ48" s="1">
        <f t="shared" si="19"/>
        <v>853.84123519724994</v>
      </c>
      <c r="AK48" s="1">
        <f t="shared" si="20"/>
        <v>0.79206051502527819</v>
      </c>
      <c r="AL48" s="1">
        <f t="shared" si="21"/>
        <v>1612.5512072671231</v>
      </c>
      <c r="AM48" s="1">
        <f t="shared" si="42"/>
        <v>2410.8538858525953</v>
      </c>
      <c r="AN48" s="1">
        <f t="shared" si="22"/>
        <v>3605.329831703928</v>
      </c>
      <c r="AO48" s="1">
        <f t="shared" si="23"/>
        <v>534.55120726712312</v>
      </c>
      <c r="AP48" s="1">
        <f t="shared" si="24"/>
        <v>0.49587310507154281</v>
      </c>
      <c r="AQ48" s="1">
        <f t="shared" si="25"/>
        <v>1383.8950987719802</v>
      </c>
      <c r="AR48" s="1">
        <f t="shared" si="43"/>
        <v>1775.1154253107441</v>
      </c>
      <c r="AS48" s="1">
        <f t="shared" si="26"/>
        <v>2277.3898227637937</v>
      </c>
      <c r="AT48" s="1">
        <f t="shared" si="27"/>
        <v>305.8950987719802</v>
      </c>
      <c r="AU48" s="1">
        <f t="shared" si="28"/>
        <v>0.28376168717252337</v>
      </c>
      <c r="AV48" s="1">
        <f t="shared" si="29"/>
        <v>1212.1007899884255</v>
      </c>
      <c r="AW48" s="1">
        <f t="shared" si="44"/>
        <v>1361.8173803769976</v>
      </c>
      <c r="AX48" s="1">
        <f t="shared" si="30"/>
        <v>1529.6667089594164</v>
      </c>
      <c r="AY48" s="1">
        <f t="shared" si="31"/>
        <v>134.1007899884255</v>
      </c>
      <c r="AZ48" s="1">
        <f t="shared" si="32"/>
        <v>0.12439776436774165</v>
      </c>
      <c r="BA48" s="1">
        <f t="shared" si="33"/>
        <v>1078.0575116674506</v>
      </c>
      <c r="BB48" s="1">
        <f t="shared" si="45"/>
        <v>1077.754592519261</v>
      </c>
      <c r="BC48" s="1">
        <f t="shared" si="34"/>
        <v>1077.2022175485342</v>
      </c>
      <c r="BD48" s="1">
        <f t="shared" si="35"/>
        <v>5.7511667450626192E-2</v>
      </c>
      <c r="BE48" s="1">
        <f t="shared" si="36"/>
        <v>5.3350340863289603E-5</v>
      </c>
    </row>
    <row r="49" spans="1:57">
      <c r="A49" s="1" t="s">
        <v>49</v>
      </c>
      <c r="B49" s="1">
        <v>1058</v>
      </c>
      <c r="C49" s="1">
        <v>48</v>
      </c>
      <c r="D49" s="1">
        <f t="shared" si="0"/>
        <v>2304</v>
      </c>
      <c r="E49" s="2"/>
      <c r="F49" s="2"/>
      <c r="G49" s="2"/>
      <c r="K49" s="1" t="s">
        <v>43</v>
      </c>
      <c r="L49" s="1">
        <v>1020</v>
      </c>
      <c r="M49" s="1">
        <f t="shared" si="1"/>
        <v>8681.760698549775</v>
      </c>
      <c r="N49" s="1">
        <f t="shared" si="37"/>
        <v>67013.239696528835</v>
      </c>
      <c r="O49" s="1">
        <f t="shared" si="2"/>
        <v>492671.23769018106</v>
      </c>
      <c r="P49" s="1">
        <f t="shared" si="3"/>
        <v>7661.760698549775</v>
      </c>
      <c r="Q49" s="1">
        <f t="shared" si="4"/>
        <v>7.5115300966174265</v>
      </c>
      <c r="R49" s="1">
        <f t="shared" si="5"/>
        <v>4654.0651804100053</v>
      </c>
      <c r="S49" s="1">
        <f t="shared" si="38"/>
        <v>20011.310125256321</v>
      </c>
      <c r="T49" s="1">
        <f t="shared" si="6"/>
        <v>84364.801719521245</v>
      </c>
      <c r="U49" s="1">
        <f t="shared" si="7"/>
        <v>3634.0651804100053</v>
      </c>
      <c r="V49" s="1">
        <f t="shared" si="8"/>
        <v>3.5628090004019661</v>
      </c>
      <c r="W49" s="1">
        <f t="shared" si="9"/>
        <v>3146.7655415043819</v>
      </c>
      <c r="X49" s="1">
        <f t="shared" si="39"/>
        <v>9340.3747710961034</v>
      </c>
      <c r="Y49" s="1">
        <f t="shared" si="10"/>
        <v>27205.507100485549</v>
      </c>
      <c r="Z49" s="1">
        <f t="shared" si="11"/>
        <v>2126.7655415043819</v>
      </c>
      <c r="AA49" s="1">
        <f t="shared" si="12"/>
        <v>2.0850642563768451</v>
      </c>
      <c r="AB49" s="1">
        <f t="shared" si="13"/>
        <v>2362.2945141330615</v>
      </c>
      <c r="AC49" s="1">
        <f t="shared" si="40"/>
        <v>5338.8493303311534</v>
      </c>
      <c r="AD49" s="1">
        <f t="shared" si="14"/>
        <v>11908.163560565745</v>
      </c>
      <c r="AE49" s="1">
        <f t="shared" si="15"/>
        <v>1342.2945141330615</v>
      </c>
      <c r="AF49" s="1">
        <f t="shared" si="16"/>
        <v>1.3159750138559427</v>
      </c>
      <c r="AG49" s="1">
        <f t="shared" si="17"/>
        <v>1883.9206175986251</v>
      </c>
      <c r="AH49" s="1">
        <f t="shared" si="41"/>
        <v>3424.9851838702025</v>
      </c>
      <c r="AI49" s="1">
        <f t="shared" si="18"/>
        <v>6174.1975620367402</v>
      </c>
      <c r="AJ49" s="1">
        <f t="shared" si="19"/>
        <v>863.92061759862509</v>
      </c>
      <c r="AK49" s="1">
        <f t="shared" si="20"/>
        <v>0.84698099764571089</v>
      </c>
      <c r="AL49" s="1">
        <f t="shared" si="21"/>
        <v>1563.0204829068493</v>
      </c>
      <c r="AM49" s="1">
        <f t="shared" si="42"/>
        <v>2371.0599889572027</v>
      </c>
      <c r="AN49" s="1">
        <f t="shared" si="22"/>
        <v>3576.0859227430537</v>
      </c>
      <c r="AO49" s="1">
        <f t="shared" si="23"/>
        <v>543.02048290684934</v>
      </c>
      <c r="AP49" s="1">
        <f t="shared" si="24"/>
        <v>0.53237302245769547</v>
      </c>
      <c r="AQ49" s="1">
        <f t="shared" si="25"/>
        <v>1333.1685296315941</v>
      </c>
      <c r="AR49" s="1">
        <f t="shared" si="43"/>
        <v>1732.3863042616579</v>
      </c>
      <c r="AS49" s="1">
        <f t="shared" si="26"/>
        <v>2242.3646206646299</v>
      </c>
      <c r="AT49" s="1">
        <f t="shared" si="27"/>
        <v>313.16852963159408</v>
      </c>
      <c r="AU49" s="1">
        <f t="shared" si="28"/>
        <v>0.30702797022705303</v>
      </c>
      <c r="AV49" s="1">
        <f t="shared" si="29"/>
        <v>1160.4201579976852</v>
      </c>
      <c r="AW49" s="1">
        <f t="shared" si="44"/>
        <v>1316.7416182733164</v>
      </c>
      <c r="AX49" s="1">
        <f t="shared" si="30"/>
        <v>1491.0007982378681</v>
      </c>
      <c r="AY49" s="1">
        <f t="shared" si="31"/>
        <v>140.42015799768524</v>
      </c>
      <c r="AZ49" s="1">
        <f t="shared" si="32"/>
        <v>0.13766682156635807</v>
      </c>
      <c r="BA49" s="1">
        <f t="shared" si="33"/>
        <v>1025.805751166745</v>
      </c>
      <c r="BB49" s="1">
        <f t="shared" si="45"/>
        <v>1031.0006353019967</v>
      </c>
      <c r="BC49" s="1">
        <f t="shared" si="34"/>
        <v>1035.6207935266505</v>
      </c>
      <c r="BD49" s="1">
        <f t="shared" si="35"/>
        <v>5.8057511667450399</v>
      </c>
      <c r="BE49" s="1">
        <f t="shared" si="36"/>
        <v>5.6919129085735683E-3</v>
      </c>
    </row>
    <row r="50" spans="1:57">
      <c r="A50" s="1" t="s">
        <v>50</v>
      </c>
      <c r="B50" s="1">
        <v>1209</v>
      </c>
      <c r="C50" s="1">
        <v>49</v>
      </c>
      <c r="D50" s="1">
        <f t="shared" si="0"/>
        <v>2401</v>
      </c>
      <c r="E50" s="2"/>
      <c r="F50" s="2"/>
      <c r="G50" s="2"/>
      <c r="K50" s="1" t="s">
        <v>44</v>
      </c>
      <c r="L50" s="1">
        <v>984</v>
      </c>
      <c r="M50" s="1">
        <f t="shared" si="1"/>
        <v>8699.1846286947984</v>
      </c>
      <c r="N50" s="1">
        <f t="shared" si="37"/>
        <v>68141.181892701265</v>
      </c>
      <c r="O50" s="1">
        <f t="shared" si="2"/>
        <v>504731.17762459407</v>
      </c>
      <c r="P50" s="1">
        <f t="shared" si="3"/>
        <v>7715.1846286947984</v>
      </c>
      <c r="Q50" s="1">
        <f t="shared" si="4"/>
        <v>7.8406347852589411</v>
      </c>
      <c r="R50" s="1">
        <f t="shared" si="5"/>
        <v>4608.8521443280042</v>
      </c>
      <c r="S50" s="1">
        <f t="shared" si="38"/>
        <v>20157.015030100261</v>
      </c>
      <c r="T50" s="1">
        <f t="shared" si="6"/>
        <v>85633.154902707232</v>
      </c>
      <c r="U50" s="1">
        <f t="shared" si="7"/>
        <v>3624.8521443280042</v>
      </c>
      <c r="V50" s="1">
        <f t="shared" si="8"/>
        <v>3.6837928296016305</v>
      </c>
      <c r="W50" s="1">
        <f t="shared" si="9"/>
        <v>3088.3358790530669</v>
      </c>
      <c r="X50" s="1">
        <f t="shared" si="39"/>
        <v>9317.7646309150332</v>
      </c>
      <c r="Y50" s="1">
        <f t="shared" si="10"/>
        <v>27429.843138163415</v>
      </c>
      <c r="Z50" s="1">
        <f t="shared" si="11"/>
        <v>2104.3358790530669</v>
      </c>
      <c r="AA50" s="1">
        <f t="shared" si="12"/>
        <v>2.1385527226149055</v>
      </c>
      <c r="AB50" s="1">
        <f t="shared" si="13"/>
        <v>2302.9767084798368</v>
      </c>
      <c r="AC50" s="1">
        <f t="shared" si="40"/>
        <v>5275.9886358305448</v>
      </c>
      <c r="AD50" s="1">
        <f t="shared" si="14"/>
        <v>11893.287908586937</v>
      </c>
      <c r="AE50" s="1">
        <f t="shared" si="15"/>
        <v>1318.9767084798368</v>
      </c>
      <c r="AF50" s="1">
        <f t="shared" si="16"/>
        <v>1.3404234842274765</v>
      </c>
      <c r="AG50" s="1">
        <f t="shared" si="17"/>
        <v>1827.5603087993127</v>
      </c>
      <c r="AH50" s="1">
        <f t="shared" si="41"/>
        <v>3357.2968698544828</v>
      </c>
      <c r="AI50" s="1">
        <f t="shared" si="18"/>
        <v>6108.6659638874044</v>
      </c>
      <c r="AJ50" s="1">
        <f t="shared" si="19"/>
        <v>843.56030879931268</v>
      </c>
      <c r="AK50" s="1">
        <f t="shared" si="20"/>
        <v>0.85727673658466741</v>
      </c>
      <c r="AL50" s="1">
        <f t="shared" si="21"/>
        <v>1510.8081931627398</v>
      </c>
      <c r="AM50" s="1">
        <f t="shared" si="42"/>
        <v>2308.1513694293471</v>
      </c>
      <c r="AN50" s="1">
        <f t="shared" si="22"/>
        <v>3507.7706015836338</v>
      </c>
      <c r="AO50" s="1">
        <f t="shared" si="23"/>
        <v>526.80819316273983</v>
      </c>
      <c r="AP50" s="1">
        <f t="shared" si="24"/>
        <v>0.53537418004343473</v>
      </c>
      <c r="AQ50" s="1">
        <f t="shared" si="25"/>
        <v>1285.5505588894782</v>
      </c>
      <c r="AR50" s="1">
        <f t="shared" si="43"/>
        <v>1676.7113942790277</v>
      </c>
      <c r="AS50" s="1">
        <f t="shared" si="26"/>
        <v>2181.7496410505137</v>
      </c>
      <c r="AT50" s="1">
        <f t="shared" si="27"/>
        <v>301.55055888947822</v>
      </c>
      <c r="AU50" s="1">
        <f t="shared" si="28"/>
        <v>0.30645382000963234</v>
      </c>
      <c r="AV50" s="1">
        <f t="shared" si="29"/>
        <v>1117.6840315995371</v>
      </c>
      <c r="AW50" s="1">
        <f t="shared" si="44"/>
        <v>1269.2639520942466</v>
      </c>
      <c r="AX50" s="1">
        <f t="shared" si="30"/>
        <v>1440.5377165323957</v>
      </c>
      <c r="AY50" s="1">
        <f t="shared" si="31"/>
        <v>133.68403159953709</v>
      </c>
      <c r="AZ50" s="1">
        <f t="shared" si="32"/>
        <v>0.13585775569058647</v>
      </c>
      <c r="BA50" s="1">
        <f t="shared" si="33"/>
        <v>988.1805751166745</v>
      </c>
      <c r="BB50" s="1">
        <f t="shared" si="45"/>
        <v>992.46258113520673</v>
      </c>
      <c r="BC50" s="1">
        <f t="shared" si="34"/>
        <v>996.77840237435112</v>
      </c>
      <c r="BD50" s="1">
        <f t="shared" si="35"/>
        <v>4.180575116674504</v>
      </c>
      <c r="BE50" s="1">
        <f t="shared" si="36"/>
        <v>4.2485519478399434E-3</v>
      </c>
    </row>
    <row r="51" spans="1:57">
      <c r="A51" s="1" t="s">
        <v>51</v>
      </c>
      <c r="B51" s="1">
        <v>1200</v>
      </c>
      <c r="C51" s="1">
        <v>50</v>
      </c>
      <c r="D51" s="1">
        <f t="shared" si="0"/>
        <v>2500</v>
      </c>
      <c r="E51" s="2"/>
      <c r="F51" s="2"/>
      <c r="G51" s="2"/>
      <c r="K51" s="1" t="s">
        <v>45</v>
      </c>
      <c r="L51" s="1">
        <v>952</v>
      </c>
      <c r="M51" s="1">
        <f t="shared" si="1"/>
        <v>8686.0661658253193</v>
      </c>
      <c r="N51" s="1">
        <f t="shared" si="37"/>
        <v>69144.523252673927</v>
      </c>
      <c r="O51" s="1">
        <f t="shared" si="2"/>
        <v>516488.13078954123</v>
      </c>
      <c r="P51" s="1">
        <f t="shared" si="3"/>
        <v>7734.0661658253193</v>
      </c>
      <c r="Q51" s="1">
        <f t="shared" si="4"/>
        <v>8.1240190817492852</v>
      </c>
      <c r="R51" s="1">
        <f t="shared" si="5"/>
        <v>4543.8817154624039</v>
      </c>
      <c r="S51" s="1">
        <f t="shared" si="38"/>
        <v>20215.105567996376</v>
      </c>
      <c r="T51" s="1">
        <f t="shared" si="6"/>
        <v>86700.118933362523</v>
      </c>
      <c r="U51" s="1">
        <f t="shared" si="7"/>
        <v>3591.8817154624039</v>
      </c>
      <c r="V51" s="1">
        <f t="shared" si="8"/>
        <v>3.7729849952336174</v>
      </c>
      <c r="W51" s="1">
        <f t="shared" si="9"/>
        <v>3018.635115337147</v>
      </c>
      <c r="X51" s="1">
        <f t="shared" si="39"/>
        <v>9239.2068454439541</v>
      </c>
      <c r="Y51" s="1">
        <f t="shared" si="10"/>
        <v>27516.176357613949</v>
      </c>
      <c r="Z51" s="1">
        <f t="shared" si="11"/>
        <v>2066.635115337147</v>
      </c>
      <c r="AA51" s="1">
        <f t="shared" si="12"/>
        <v>2.1708352051860786</v>
      </c>
      <c r="AB51" s="1">
        <f t="shared" si="13"/>
        <v>2238.5860250879023</v>
      </c>
      <c r="AC51" s="1">
        <f t="shared" si="40"/>
        <v>5180.3206040774385</v>
      </c>
      <c r="AD51" s="1">
        <f t="shared" si="14"/>
        <v>11798.261288821857</v>
      </c>
      <c r="AE51" s="1">
        <f t="shared" si="15"/>
        <v>1286.5860250879023</v>
      </c>
      <c r="AF51" s="1">
        <f t="shared" si="16"/>
        <v>1.3514559087057798</v>
      </c>
      <c r="AG51" s="1">
        <f t="shared" si="17"/>
        <v>1770.5801543996563</v>
      </c>
      <c r="AH51" s="1">
        <f t="shared" si="41"/>
        <v>3272.1705738869323</v>
      </c>
      <c r="AI51" s="1">
        <f t="shared" si="18"/>
        <v>5999.2864984419411</v>
      </c>
      <c r="AJ51" s="1">
        <f t="shared" si="19"/>
        <v>818.58015439965629</v>
      </c>
      <c r="AK51" s="1">
        <f t="shared" si="20"/>
        <v>0.85985310336098353</v>
      </c>
      <c r="AL51" s="1">
        <f t="shared" si="21"/>
        <v>1461.123277265096</v>
      </c>
      <c r="AM51" s="1">
        <f t="shared" si="42"/>
        <v>2238.2714973103252</v>
      </c>
      <c r="AN51" s="1">
        <f t="shared" si="22"/>
        <v>3417.5525882127463</v>
      </c>
      <c r="AO51" s="1">
        <f t="shared" si="23"/>
        <v>509.12327726509602</v>
      </c>
      <c r="AP51" s="1">
        <f t="shared" si="24"/>
        <v>0.53479335847173948</v>
      </c>
      <c r="AQ51" s="1">
        <f t="shared" si="25"/>
        <v>1242.4651676668436</v>
      </c>
      <c r="AR51" s="1">
        <f t="shared" si="43"/>
        <v>1621.2320691838675</v>
      </c>
      <c r="AS51" s="1">
        <f t="shared" si="26"/>
        <v>2113.6337545806346</v>
      </c>
      <c r="AT51" s="1">
        <f t="shared" si="27"/>
        <v>290.46516766684363</v>
      </c>
      <c r="AU51" s="1">
        <f t="shared" si="28"/>
        <v>0.30511047023828114</v>
      </c>
      <c r="AV51" s="1">
        <f t="shared" si="29"/>
        <v>1080.3368063199075</v>
      </c>
      <c r="AW51" s="1">
        <f t="shared" si="44"/>
        <v>1226.1559161067662</v>
      </c>
      <c r="AX51" s="1">
        <f t="shared" si="30"/>
        <v>1391.6478678025687</v>
      </c>
      <c r="AY51" s="1">
        <f t="shared" si="31"/>
        <v>128.33680631990751</v>
      </c>
      <c r="AZ51" s="1">
        <f t="shared" si="32"/>
        <v>0.13480756966376839</v>
      </c>
      <c r="BA51" s="1">
        <f t="shared" si="33"/>
        <v>955.61805751166753</v>
      </c>
      <c r="BB51" s="1">
        <f t="shared" si="45"/>
        <v>959.30250987402144</v>
      </c>
      <c r="BC51" s="1">
        <f t="shared" si="34"/>
        <v>963.05009912405444</v>
      </c>
      <c r="BD51" s="1">
        <f t="shared" si="35"/>
        <v>3.61805751166753</v>
      </c>
      <c r="BE51" s="1">
        <f t="shared" si="36"/>
        <v>3.8004805794826994E-3</v>
      </c>
    </row>
    <row r="52" spans="1:57">
      <c r="A52" s="1" t="s">
        <v>52</v>
      </c>
      <c r="B52" s="1">
        <v>1130</v>
      </c>
      <c r="C52" s="1">
        <v>51</v>
      </c>
      <c r="D52" s="1">
        <f t="shared" si="0"/>
        <v>2601</v>
      </c>
      <c r="E52" s="2"/>
      <c r="F52" s="2"/>
      <c r="G52" s="2"/>
      <c r="K52" s="1" t="s">
        <v>46</v>
      </c>
      <c r="L52" s="1">
        <v>1033</v>
      </c>
      <c r="M52" s="1">
        <f t="shared" si="1"/>
        <v>8747.1595492427878</v>
      </c>
      <c r="N52" s="1">
        <f t="shared" si="37"/>
        <v>70102.514521725039</v>
      </c>
      <c r="O52" s="1">
        <f t="shared" si="2"/>
        <v>527931.58078013966</v>
      </c>
      <c r="P52" s="1">
        <f t="shared" si="3"/>
        <v>7714.1595492427878</v>
      </c>
      <c r="Q52" s="1">
        <f t="shared" si="4"/>
        <v>7.4677246362466487</v>
      </c>
      <c r="R52" s="1">
        <f t="shared" si="5"/>
        <v>4564.8053723699231</v>
      </c>
      <c r="S52" s="1">
        <f t="shared" si="38"/>
        <v>20280.409289530035</v>
      </c>
      <c r="T52" s="1">
        <f t="shared" si="6"/>
        <v>87612.46350726705</v>
      </c>
      <c r="U52" s="1">
        <f t="shared" si="7"/>
        <v>3531.8053723699231</v>
      </c>
      <c r="V52" s="1">
        <f t="shared" si="8"/>
        <v>3.4189790632816295</v>
      </c>
      <c r="W52" s="1">
        <f t="shared" si="9"/>
        <v>3042.7445807360027</v>
      </c>
      <c r="X52" s="1">
        <f t="shared" si="39"/>
        <v>9205.9149144731691</v>
      </c>
      <c r="Y52" s="1">
        <f t="shared" si="10"/>
        <v>27546.646873355618</v>
      </c>
      <c r="Z52" s="1">
        <f t="shared" si="11"/>
        <v>2009.7445807360027</v>
      </c>
      <c r="AA52" s="1">
        <f t="shared" si="12"/>
        <v>1.945541704487902</v>
      </c>
      <c r="AB52" s="1">
        <f t="shared" si="13"/>
        <v>2272.8516150527412</v>
      </c>
      <c r="AC52" s="1">
        <f t="shared" si="40"/>
        <v>5153.7588159939296</v>
      </c>
      <c r="AD52" s="1">
        <f t="shared" si="14"/>
        <v>11717.339707687652</v>
      </c>
      <c r="AE52" s="1">
        <f t="shared" si="15"/>
        <v>1239.8516150527412</v>
      </c>
      <c r="AF52" s="1">
        <f t="shared" si="16"/>
        <v>1.2002435770113662</v>
      </c>
      <c r="AG52" s="1">
        <f t="shared" si="17"/>
        <v>1814.9900771998282</v>
      </c>
      <c r="AH52" s="1">
        <f t="shared" si="41"/>
        <v>3269.5763564233116</v>
      </c>
      <c r="AI52" s="1">
        <f t="shared" si="18"/>
        <v>5942.2619700019513</v>
      </c>
      <c r="AJ52" s="1">
        <f t="shared" si="19"/>
        <v>781.99007719982819</v>
      </c>
      <c r="AK52" s="1">
        <f t="shared" si="20"/>
        <v>0.7570087872215181</v>
      </c>
      <c r="AL52" s="1">
        <f t="shared" si="21"/>
        <v>1514.1493109060384</v>
      </c>
      <c r="AM52" s="1">
        <f t="shared" si="42"/>
        <v>2258.0429787395647</v>
      </c>
      <c r="AN52" s="1">
        <f t="shared" si="22"/>
        <v>3399.2597161507069</v>
      </c>
      <c r="AO52" s="1">
        <f t="shared" si="23"/>
        <v>481.14931090603841</v>
      </c>
      <c r="AP52" s="1">
        <f t="shared" si="24"/>
        <v>0.46577861655957253</v>
      </c>
      <c r="AQ52" s="1">
        <f t="shared" si="25"/>
        <v>1302.439550300053</v>
      </c>
      <c r="AR52" s="1">
        <f t="shared" si="43"/>
        <v>1658.565216025208</v>
      </c>
      <c r="AS52" s="1">
        <f t="shared" si="26"/>
        <v>2126.7988207968774</v>
      </c>
      <c r="AT52" s="1">
        <f t="shared" si="27"/>
        <v>269.43955030005304</v>
      </c>
      <c r="AU52" s="1">
        <f t="shared" si="28"/>
        <v>0.26083209128756346</v>
      </c>
      <c r="AV52" s="1">
        <f t="shared" si="29"/>
        <v>1145.7673612639815</v>
      </c>
      <c r="AW52" s="1">
        <f t="shared" si="44"/>
        <v>1276.4218083589367</v>
      </c>
      <c r="AX52" s="1">
        <f t="shared" si="30"/>
        <v>1427.1092010835569</v>
      </c>
      <c r="AY52" s="1">
        <f t="shared" si="31"/>
        <v>112.76736126398146</v>
      </c>
      <c r="AZ52" s="1">
        <f t="shared" si="32"/>
        <v>0.10916491893899463</v>
      </c>
      <c r="BA52" s="1">
        <f t="shared" si="33"/>
        <v>1025.2618057511668</v>
      </c>
      <c r="BB52" s="1">
        <f t="shared" si="45"/>
        <v>1018.6658761634523</v>
      </c>
      <c r="BC52" s="1">
        <f t="shared" si="34"/>
        <v>1013.1042984595125</v>
      </c>
      <c r="BD52" s="1">
        <f t="shared" si="35"/>
        <v>7.7381942488332243</v>
      </c>
      <c r="BE52" s="1">
        <f t="shared" si="36"/>
        <v>7.4909915283961513E-3</v>
      </c>
    </row>
    <row r="53" spans="1:57">
      <c r="A53" s="1" t="s">
        <v>53</v>
      </c>
      <c r="B53" s="1">
        <v>1182</v>
      </c>
      <c r="C53" s="1">
        <v>52</v>
      </c>
      <c r="D53" s="1">
        <f t="shared" si="0"/>
        <v>2704</v>
      </c>
      <c r="E53" s="2"/>
      <c r="F53" s="2"/>
      <c r="G53" s="2"/>
      <c r="K53" s="1" t="s">
        <v>47</v>
      </c>
      <c r="L53" s="1">
        <v>1114</v>
      </c>
      <c r="M53" s="1">
        <f t="shared" si="1"/>
        <v>8875.0435943185093</v>
      </c>
      <c r="N53" s="1">
        <f t="shared" si="37"/>
        <v>71079.802304439188</v>
      </c>
      <c r="O53" s="1">
        <f t="shared" si="2"/>
        <v>539110.24477612099</v>
      </c>
      <c r="P53" s="1">
        <f t="shared" si="3"/>
        <v>7761.0435943185093</v>
      </c>
      <c r="Q53" s="1">
        <f t="shared" si="4"/>
        <v>6.9668254886162559</v>
      </c>
      <c r="R53" s="1">
        <f t="shared" si="5"/>
        <v>4654.4442978959387</v>
      </c>
      <c r="S53" s="1">
        <f t="shared" si="38"/>
        <v>20413.327299730372</v>
      </c>
      <c r="T53" s="1">
        <f t="shared" si="6"/>
        <v>88461.965375570988</v>
      </c>
      <c r="U53" s="1">
        <f t="shared" si="7"/>
        <v>3540.4442978959387</v>
      </c>
      <c r="V53" s="1">
        <f t="shared" si="8"/>
        <v>3.1781367126534459</v>
      </c>
      <c r="W53" s="1">
        <f t="shared" si="9"/>
        <v>3132.5212065152018</v>
      </c>
      <c r="X53" s="1">
        <f t="shared" si="39"/>
        <v>9263.409525994899</v>
      </c>
      <c r="Y53" s="1">
        <f t="shared" si="10"/>
        <v>27619.721384744338</v>
      </c>
      <c r="Z53" s="1">
        <f t="shared" si="11"/>
        <v>2018.5212065152018</v>
      </c>
      <c r="AA53" s="1">
        <f t="shared" si="12"/>
        <v>1.8119579950764828</v>
      </c>
      <c r="AB53" s="1">
        <f t="shared" si="13"/>
        <v>2366.3109690316446</v>
      </c>
      <c r="AC53" s="1">
        <f t="shared" si="40"/>
        <v>5221.9351617248376</v>
      </c>
      <c r="AD53" s="1">
        <f t="shared" si="14"/>
        <v>11730.145470164945</v>
      </c>
      <c r="AE53" s="1">
        <f t="shared" si="15"/>
        <v>1252.3109690316446</v>
      </c>
      <c r="AF53" s="1">
        <f t="shared" si="16"/>
        <v>1.1241570637626972</v>
      </c>
      <c r="AG53" s="1">
        <f t="shared" si="17"/>
        <v>1910.095038599914</v>
      </c>
      <c r="AH53" s="1">
        <f t="shared" si="41"/>
        <v>3353.8737129515785</v>
      </c>
      <c r="AI53" s="1">
        <f t="shared" si="18"/>
        <v>5989.6173266573969</v>
      </c>
      <c r="AJ53" s="1">
        <f t="shared" si="19"/>
        <v>796.09503859991401</v>
      </c>
      <c r="AK53" s="1">
        <f t="shared" si="20"/>
        <v>0.71462750323152069</v>
      </c>
      <c r="AL53" s="1">
        <f t="shared" si="21"/>
        <v>1608.2597243624155</v>
      </c>
      <c r="AM53" s="1">
        <f t="shared" si="42"/>
        <v>2350.6509434219997</v>
      </c>
      <c r="AN53" s="1">
        <f t="shared" si="22"/>
        <v>3475.2897355400828</v>
      </c>
      <c r="AO53" s="1">
        <f t="shared" si="23"/>
        <v>494.25972436241545</v>
      </c>
      <c r="AP53" s="1">
        <f t="shared" si="24"/>
        <v>0.44368018344920596</v>
      </c>
      <c r="AQ53" s="1">
        <f t="shared" si="25"/>
        <v>1393.331865090016</v>
      </c>
      <c r="AR53" s="1">
        <f t="shared" si="43"/>
        <v>1751.5682433885768</v>
      </c>
      <c r="AS53" s="1">
        <f t="shared" si="26"/>
        <v>2214.4510652887825</v>
      </c>
      <c r="AT53" s="1">
        <f t="shared" si="27"/>
        <v>279.33186509001598</v>
      </c>
      <c r="AU53" s="1">
        <f t="shared" si="28"/>
        <v>0.25074673706464629</v>
      </c>
      <c r="AV53" s="1">
        <f t="shared" si="29"/>
        <v>1231.7534722527962</v>
      </c>
      <c r="AW53" s="1">
        <f t="shared" si="44"/>
        <v>1363.8624866993039</v>
      </c>
      <c r="AX53" s="1">
        <f t="shared" si="30"/>
        <v>1512.8980782460849</v>
      </c>
      <c r="AY53" s="1">
        <f t="shared" si="31"/>
        <v>117.7534722527962</v>
      </c>
      <c r="AZ53" s="1">
        <f t="shared" si="32"/>
        <v>0.10570329645672909</v>
      </c>
      <c r="BA53" s="1">
        <f t="shared" si="33"/>
        <v>1105.1261805751167</v>
      </c>
      <c r="BB53" s="1">
        <f t="shared" si="45"/>
        <v>1096.4801501339502</v>
      </c>
      <c r="BC53" s="1">
        <f t="shared" si="34"/>
        <v>1088.1425649665066</v>
      </c>
      <c r="BD53" s="1">
        <f t="shared" si="35"/>
        <v>8.8738194248833224</v>
      </c>
      <c r="BE53" s="1">
        <f t="shared" si="36"/>
        <v>7.9657265932525333E-3</v>
      </c>
    </row>
    <row r="54" spans="1:57">
      <c r="A54" s="1" t="s">
        <v>54</v>
      </c>
      <c r="B54" s="1">
        <v>1152</v>
      </c>
      <c r="C54" s="1">
        <v>53</v>
      </c>
      <c r="D54" s="1">
        <f t="shared" si="0"/>
        <v>2809</v>
      </c>
      <c r="E54" s="2"/>
      <c r="F54" s="2"/>
      <c r="G54" s="2"/>
      <c r="K54" s="1" t="s">
        <v>48</v>
      </c>
      <c r="L54" s="1">
        <v>1160</v>
      </c>
      <c r="M54" s="1">
        <f t="shared" si="1"/>
        <v>9031.539234886659</v>
      </c>
      <c r="N54" s="1">
        <f t="shared" si="37"/>
        <v>72100.207385393267</v>
      </c>
      <c r="O54" s="1">
        <f t="shared" si="2"/>
        <v>550089.4069453628</v>
      </c>
      <c r="P54" s="1">
        <f t="shared" si="3"/>
        <v>7871.539234886659</v>
      </c>
      <c r="Q54" s="1">
        <f t="shared" si="4"/>
        <v>6.7858096852471199</v>
      </c>
      <c r="R54" s="1">
        <f t="shared" si="5"/>
        <v>4767.555438316751</v>
      </c>
      <c r="S54" s="1">
        <f t="shared" si="38"/>
        <v>20621.461734269375</v>
      </c>
      <c r="T54" s="1">
        <f t="shared" si="6"/>
        <v>89328.887861299241</v>
      </c>
      <c r="U54" s="1">
        <f t="shared" si="7"/>
        <v>3607.555438316751</v>
      </c>
      <c r="V54" s="1">
        <f t="shared" si="8"/>
        <v>3.10996158475582</v>
      </c>
      <c r="W54" s="1">
        <f t="shared" si="9"/>
        <v>3236.764844560641</v>
      </c>
      <c r="X54" s="1">
        <f t="shared" si="39"/>
        <v>9397.4750283010071</v>
      </c>
      <c r="Y54" s="1">
        <f t="shared" si="10"/>
        <v>27791.532494791943</v>
      </c>
      <c r="Z54" s="1">
        <f t="shared" si="11"/>
        <v>2076.764844560641</v>
      </c>
      <c r="AA54" s="1">
        <f t="shared" si="12"/>
        <v>1.7903145211729663</v>
      </c>
      <c r="AB54" s="1">
        <f t="shared" si="13"/>
        <v>2463.7865814189868</v>
      </c>
      <c r="AC54" s="1">
        <f t="shared" si="40"/>
        <v>5350.5690203119902</v>
      </c>
      <c r="AD54" s="1">
        <f t="shared" si="14"/>
        <v>11853.599400379759</v>
      </c>
      <c r="AE54" s="1">
        <f t="shared" si="15"/>
        <v>1303.7865814189868</v>
      </c>
      <c r="AF54" s="1">
        <f t="shared" si="16"/>
        <v>1.1239539494991266</v>
      </c>
      <c r="AG54" s="1">
        <f t="shared" si="17"/>
        <v>1999.047519299957</v>
      </c>
      <c r="AH54" s="1">
        <f t="shared" si="41"/>
        <v>3476.0796238457506</v>
      </c>
      <c r="AI54" s="1">
        <f t="shared" si="18"/>
        <v>6123.2803247898737</v>
      </c>
      <c r="AJ54" s="1">
        <f t="shared" si="19"/>
        <v>839.047519299957</v>
      </c>
      <c r="AK54" s="1">
        <f t="shared" si="20"/>
        <v>0.72331682698272159</v>
      </c>
      <c r="AL54" s="1">
        <f t="shared" si="21"/>
        <v>1687.3038897449662</v>
      </c>
      <c r="AM54" s="1">
        <f t="shared" si="42"/>
        <v>2458.8338781392695</v>
      </c>
      <c r="AN54" s="1">
        <f t="shared" si="22"/>
        <v>3603.066384541376</v>
      </c>
      <c r="AO54" s="1">
        <f t="shared" si="23"/>
        <v>527.30388974496623</v>
      </c>
      <c r="AP54" s="1">
        <f t="shared" si="24"/>
        <v>0.45457231874566056</v>
      </c>
      <c r="AQ54" s="1">
        <f t="shared" si="25"/>
        <v>1461.9995595270047</v>
      </c>
      <c r="AR54" s="1">
        <f t="shared" si="43"/>
        <v>1841.2700765908771</v>
      </c>
      <c r="AS54" s="1">
        <f t="shared" si="26"/>
        <v>2321.4783885184243</v>
      </c>
      <c r="AT54" s="1">
        <f t="shared" si="27"/>
        <v>301.99955952700475</v>
      </c>
      <c r="AU54" s="1">
        <f t="shared" si="28"/>
        <v>0.26034444786810756</v>
      </c>
      <c r="AV54" s="1">
        <f t="shared" si="29"/>
        <v>1290.3506944505593</v>
      </c>
      <c r="AW54" s="1">
        <f t="shared" si="44"/>
        <v>1434.0881223453644</v>
      </c>
      <c r="AX54" s="1">
        <f t="shared" si="30"/>
        <v>1593.258925760045</v>
      </c>
      <c r="AY54" s="1">
        <f t="shared" si="31"/>
        <v>130.35069445055933</v>
      </c>
      <c r="AZ54" s="1">
        <f t="shared" si="32"/>
        <v>0.1123712883194477</v>
      </c>
      <c r="BA54" s="1">
        <f t="shared" si="33"/>
        <v>1154.5126180575116</v>
      </c>
      <c r="BB54" s="1">
        <f t="shared" si="45"/>
        <v>1148.7093712651556</v>
      </c>
      <c r="BC54" s="1">
        <f t="shared" si="34"/>
        <v>1142.6526906352906</v>
      </c>
      <c r="BD54" s="1">
        <f t="shared" si="35"/>
        <v>5.487381942488355</v>
      </c>
      <c r="BE54" s="1">
        <f t="shared" si="36"/>
        <v>4.7305016745589267E-3</v>
      </c>
    </row>
    <row r="55" spans="1:57">
      <c r="A55" s="1" t="s">
        <v>55</v>
      </c>
      <c r="B55" s="1">
        <v>1116</v>
      </c>
      <c r="C55" s="1">
        <v>54</v>
      </c>
      <c r="D55" s="1">
        <f t="shared" si="0"/>
        <v>2916</v>
      </c>
      <c r="E55" s="2"/>
      <c r="F55" s="2"/>
      <c r="G55" s="2"/>
      <c r="K55" s="1" t="s">
        <v>49</v>
      </c>
      <c r="L55" s="1">
        <v>1058</v>
      </c>
      <c r="M55" s="1">
        <f t="shared" si="1"/>
        <v>9080.5853113979938</v>
      </c>
      <c r="N55" s="1">
        <f t="shared" si="37"/>
        <v>73062.713427112147</v>
      </c>
      <c r="O55" s="1">
        <f t="shared" si="2"/>
        <v>560836.90833522752</v>
      </c>
      <c r="P55" s="1">
        <f t="shared" si="3"/>
        <v>8022.5853113979938</v>
      </c>
      <c r="Q55" s="1">
        <f t="shared" si="4"/>
        <v>7.5827838482022623</v>
      </c>
      <c r="R55" s="1">
        <f t="shared" si="5"/>
        <v>4766.2443506534009</v>
      </c>
      <c r="S55" s="1">
        <f t="shared" si="38"/>
        <v>20786.789303003559</v>
      </c>
      <c r="T55" s="1">
        <f t="shared" si="6"/>
        <v>90171.220661742598</v>
      </c>
      <c r="U55" s="1">
        <f t="shared" si="7"/>
        <v>3708.2443506534009</v>
      </c>
      <c r="V55" s="1">
        <f t="shared" si="8"/>
        <v>3.5049568531695661</v>
      </c>
      <c r="W55" s="1">
        <f t="shared" si="9"/>
        <v>3217.9353911924482</v>
      </c>
      <c r="X55" s="1">
        <f t="shared" si="39"/>
        <v>9474.3743718839087</v>
      </c>
      <c r="Y55" s="1">
        <f t="shared" si="10"/>
        <v>27981.009681049876</v>
      </c>
      <c r="Z55" s="1">
        <f t="shared" si="11"/>
        <v>2159.9353911924482</v>
      </c>
      <c r="AA55" s="1">
        <f t="shared" si="12"/>
        <v>2.0415268347754707</v>
      </c>
      <c r="AB55" s="1">
        <f t="shared" si="13"/>
        <v>2430.471948851392</v>
      </c>
      <c r="AC55" s="1">
        <f t="shared" si="40"/>
        <v>5397.7661661534476</v>
      </c>
      <c r="AD55" s="1">
        <f t="shared" si="14"/>
        <v>11970.149189765958</v>
      </c>
      <c r="AE55" s="1">
        <f t="shared" si="15"/>
        <v>1372.471948851392</v>
      </c>
      <c r="AF55" s="1">
        <f t="shared" si="16"/>
        <v>1.2972324658330736</v>
      </c>
      <c r="AG55" s="1">
        <f t="shared" si="17"/>
        <v>1951.7237596499785</v>
      </c>
      <c r="AH55" s="1">
        <f t="shared" si="41"/>
        <v>3494.5911956078562</v>
      </c>
      <c r="AI55" s="1">
        <f t="shared" si="18"/>
        <v>6206.7722384420076</v>
      </c>
      <c r="AJ55" s="1">
        <f t="shared" si="19"/>
        <v>893.72375964997855</v>
      </c>
      <c r="AK55" s="1">
        <f t="shared" si="20"/>
        <v>0.84472945146500811</v>
      </c>
      <c r="AL55" s="1">
        <f t="shared" si="21"/>
        <v>1627.1215558979866</v>
      </c>
      <c r="AM55" s="1">
        <f t="shared" si="42"/>
        <v>2447.9429515638958</v>
      </c>
      <c r="AN55" s="1">
        <f t="shared" si="22"/>
        <v>3644.3752102240569</v>
      </c>
      <c r="AO55" s="1">
        <f t="shared" si="23"/>
        <v>569.12155589798658</v>
      </c>
      <c r="AP55" s="1">
        <f t="shared" si="24"/>
        <v>0.53792207551794569</v>
      </c>
      <c r="AQ55" s="1">
        <f t="shared" si="25"/>
        <v>1390.7998678581014</v>
      </c>
      <c r="AR55" s="1">
        <f t="shared" si="43"/>
        <v>1804.1009040495542</v>
      </c>
      <c r="AS55" s="1">
        <f t="shared" si="26"/>
        <v>2320.134330200126</v>
      </c>
      <c r="AT55" s="1">
        <f t="shared" si="27"/>
        <v>332.79986785810138</v>
      </c>
      <c r="AU55" s="1">
        <f t="shared" si="28"/>
        <v>0.31455564069763836</v>
      </c>
      <c r="AV55" s="1">
        <f t="shared" si="29"/>
        <v>1210.2701388901119</v>
      </c>
      <c r="AW55" s="1">
        <f t="shared" si="44"/>
        <v>1376.0607494701735</v>
      </c>
      <c r="AX55" s="1">
        <f t="shared" si="30"/>
        <v>1557.1064596751653</v>
      </c>
      <c r="AY55" s="1">
        <f t="shared" si="31"/>
        <v>152.27013889011187</v>
      </c>
      <c r="AZ55" s="1">
        <f t="shared" si="32"/>
        <v>0.14392262655020024</v>
      </c>
      <c r="BA55" s="1">
        <f t="shared" si="33"/>
        <v>1067.6512618057511</v>
      </c>
      <c r="BB55" s="1">
        <f t="shared" si="45"/>
        <v>1075.7570727516916</v>
      </c>
      <c r="BC55" s="1">
        <f t="shared" si="34"/>
        <v>1082.4466345400515</v>
      </c>
      <c r="BD55" s="1">
        <f t="shared" si="35"/>
        <v>9.651261805751119</v>
      </c>
      <c r="BE55" s="1">
        <f t="shared" si="36"/>
        <v>9.1221756198025701E-3</v>
      </c>
    </row>
    <row r="56" spans="1:57">
      <c r="A56" s="1" t="s">
        <v>56</v>
      </c>
      <c r="B56" s="1">
        <v>1098</v>
      </c>
      <c r="C56" s="1">
        <v>55</v>
      </c>
      <c r="D56" s="1">
        <f t="shared" si="0"/>
        <v>3025</v>
      </c>
      <c r="E56" s="2"/>
      <c r="F56" s="2"/>
      <c r="G56" s="2"/>
      <c r="K56" s="1" t="s">
        <v>50</v>
      </c>
      <c r="L56" s="1">
        <v>1209</v>
      </c>
      <c r="M56" s="1">
        <f t="shared" si="1"/>
        <v>9260.6267802581951</v>
      </c>
      <c r="N56" s="1">
        <f t="shared" si="37"/>
        <v>74091.006186633313</v>
      </c>
      <c r="O56" s="1">
        <f t="shared" si="2"/>
        <v>571435.12306967471</v>
      </c>
      <c r="P56" s="1">
        <f t="shared" si="3"/>
        <v>8051.6267802581951</v>
      </c>
      <c r="Q56" s="1">
        <f t="shared" si="4"/>
        <v>6.6597409265990031</v>
      </c>
      <c r="R56" s="1">
        <f t="shared" si="5"/>
        <v>4901.0954805227211</v>
      </c>
      <c r="S56" s="1">
        <f t="shared" si="38"/>
        <v>21040.417374873297</v>
      </c>
      <c r="T56" s="1">
        <f t="shared" si="6"/>
        <v>91073.352166780052</v>
      </c>
      <c r="U56" s="1">
        <f t="shared" si="7"/>
        <v>3692.0954805227211</v>
      </c>
      <c r="V56" s="1">
        <f t="shared" si="8"/>
        <v>3.0538424156515478</v>
      </c>
      <c r="W56" s="1">
        <f t="shared" si="9"/>
        <v>3340.6547738347135</v>
      </c>
      <c r="X56" s="1">
        <f t="shared" si="39"/>
        <v>9638.6513567699767</v>
      </c>
      <c r="Y56" s="1">
        <f t="shared" si="10"/>
        <v>28261.492997827889</v>
      </c>
      <c r="Z56" s="1">
        <f t="shared" si="11"/>
        <v>2131.6547738347135</v>
      </c>
      <c r="AA56" s="1">
        <f t="shared" si="12"/>
        <v>1.7631553133455033</v>
      </c>
      <c r="AB56" s="1">
        <f t="shared" si="13"/>
        <v>2546.383169310835</v>
      </c>
      <c r="AC56" s="1">
        <f t="shared" si="40"/>
        <v>5530.40455207182</v>
      </c>
      <c r="AD56" s="1">
        <f t="shared" si="14"/>
        <v>12159.453610724213</v>
      </c>
      <c r="AE56" s="1">
        <f t="shared" si="15"/>
        <v>1337.383169310835</v>
      </c>
      <c r="AF56" s="1">
        <f t="shared" si="16"/>
        <v>1.1061895527798469</v>
      </c>
      <c r="AG56" s="1">
        <f t="shared" si="17"/>
        <v>2063.9618798249894</v>
      </c>
      <c r="AH56" s="1">
        <f t="shared" si="41"/>
        <v>3604.8612896464183</v>
      </c>
      <c r="AI56" s="1">
        <f t="shared" si="18"/>
        <v>6347.7612799027802</v>
      </c>
      <c r="AJ56" s="1">
        <f t="shared" si="19"/>
        <v>854.96187982498941</v>
      </c>
      <c r="AK56" s="1">
        <f t="shared" si="20"/>
        <v>0.70716449944167858</v>
      </c>
      <c r="AL56" s="1">
        <f t="shared" si="21"/>
        <v>1738.9486223591948</v>
      </c>
      <c r="AM56" s="1">
        <f t="shared" si="42"/>
        <v>2544.2309407488337</v>
      </c>
      <c r="AN56" s="1">
        <f t="shared" si="22"/>
        <v>3747.557930763573</v>
      </c>
      <c r="AO56" s="1">
        <f t="shared" si="23"/>
        <v>529.94862235919481</v>
      </c>
      <c r="AP56" s="1">
        <f t="shared" si="24"/>
        <v>0.43833632949478479</v>
      </c>
      <c r="AQ56" s="1">
        <f t="shared" si="25"/>
        <v>1505.3399603574305</v>
      </c>
      <c r="AR56" s="1">
        <f t="shared" si="43"/>
        <v>1896.0362355365537</v>
      </c>
      <c r="AS56" s="1">
        <f t="shared" si="26"/>
        <v>2402.4729110429362</v>
      </c>
      <c r="AT56" s="1">
        <f t="shared" si="27"/>
        <v>296.33996035743053</v>
      </c>
      <c r="AU56" s="1">
        <f t="shared" si="28"/>
        <v>0.24511162974146444</v>
      </c>
      <c r="AV56" s="1">
        <f t="shared" si="29"/>
        <v>1330.1540277780225</v>
      </c>
      <c r="AW56" s="1">
        <f t="shared" si="44"/>
        <v>1472.3507748942552</v>
      </c>
      <c r="AX56" s="1">
        <f t="shared" si="30"/>
        <v>1636.5369893398629</v>
      </c>
      <c r="AY56" s="1">
        <f t="shared" si="31"/>
        <v>121.15402777802251</v>
      </c>
      <c r="AZ56" s="1">
        <f t="shared" si="32"/>
        <v>0.10021011396031639</v>
      </c>
      <c r="BA56" s="1">
        <f t="shared" si="33"/>
        <v>1194.8651261805753</v>
      </c>
      <c r="BB56" s="1">
        <f t="shared" si="45"/>
        <v>1182.954320837687</v>
      </c>
      <c r="BC56" s="1">
        <f t="shared" si="34"/>
        <v>1172.9035522079234</v>
      </c>
      <c r="BD56" s="1">
        <f t="shared" si="35"/>
        <v>14.134873819424683</v>
      </c>
      <c r="BE56" s="1">
        <f t="shared" si="36"/>
        <v>1.1691376194726785E-2</v>
      </c>
    </row>
    <row r="57" spans="1:57">
      <c r="A57" s="1" t="s">
        <v>57</v>
      </c>
      <c r="B57" s="1">
        <v>1044</v>
      </c>
      <c r="C57" s="1">
        <v>56</v>
      </c>
      <c r="D57" s="1">
        <f t="shared" si="0"/>
        <v>3136</v>
      </c>
      <c r="E57" s="2"/>
      <c r="F57" s="2"/>
      <c r="G57" s="2"/>
      <c r="K57" s="1" t="s">
        <v>51</v>
      </c>
      <c r="L57" s="1">
        <v>1200</v>
      </c>
      <c r="M57" s="1">
        <f t="shared" si="1"/>
        <v>9414.5641022323762</v>
      </c>
      <c r="N57" s="1">
        <f t="shared" si="37"/>
        <v>75155.013259979125</v>
      </c>
      <c r="O57" s="1">
        <f t="shared" si="2"/>
        <v>581931.1226966884</v>
      </c>
      <c r="P57" s="1">
        <f t="shared" si="3"/>
        <v>8214.5641022323762</v>
      </c>
      <c r="Q57" s="1">
        <f t="shared" si="4"/>
        <v>6.8454700851936465</v>
      </c>
      <c r="R57" s="1">
        <f t="shared" si="5"/>
        <v>5000.8763844181776</v>
      </c>
      <c r="S57" s="1">
        <f t="shared" si="38"/>
        <v>21333.122645874999</v>
      </c>
      <c r="T57" s="1">
        <f t="shared" si="6"/>
        <v>92058.492114711553</v>
      </c>
      <c r="U57" s="1">
        <f t="shared" si="7"/>
        <v>3800.8763844181776</v>
      </c>
      <c r="V57" s="1">
        <f t="shared" si="8"/>
        <v>3.1673969870151479</v>
      </c>
      <c r="W57" s="1">
        <f t="shared" si="9"/>
        <v>3418.4583416842993</v>
      </c>
      <c r="X57" s="1">
        <f t="shared" si="39"/>
        <v>9823.6684572548529</v>
      </c>
      <c r="Y57" s="1">
        <f t="shared" si="10"/>
        <v>28624.346710008889</v>
      </c>
      <c r="Z57" s="1">
        <f t="shared" si="11"/>
        <v>2218.4583416842993</v>
      </c>
      <c r="AA57" s="1">
        <f t="shared" si="12"/>
        <v>1.8487152847369162</v>
      </c>
      <c r="AB57" s="1">
        <f t="shared" si="13"/>
        <v>2607.8299015865009</v>
      </c>
      <c r="AC57" s="1">
        <f t="shared" si="40"/>
        <v>5665.2896426709431</v>
      </c>
      <c r="AD57" s="1">
        <f t="shared" si="14"/>
        <v>12394.432844838377</v>
      </c>
      <c r="AE57" s="1">
        <f t="shared" si="15"/>
        <v>1407.8299015865009</v>
      </c>
      <c r="AF57" s="1">
        <f t="shared" si="16"/>
        <v>1.1731915846554175</v>
      </c>
      <c r="AG57" s="1">
        <f t="shared" si="17"/>
        <v>2111.9809399124947</v>
      </c>
      <c r="AH57" s="1">
        <f t="shared" si="41"/>
        <v>3703.2134907444542</v>
      </c>
      <c r="AI57" s="1">
        <f t="shared" si="18"/>
        <v>6506.7727816213992</v>
      </c>
      <c r="AJ57" s="1">
        <f t="shared" si="19"/>
        <v>911.9809399124947</v>
      </c>
      <c r="AK57" s="1">
        <f t="shared" si="20"/>
        <v>0.75998411659374554</v>
      </c>
      <c r="AL57" s="1">
        <f t="shared" si="21"/>
        <v>1775.579448943678</v>
      </c>
      <c r="AM57" s="1">
        <f t="shared" si="42"/>
        <v>2615.7138803488438</v>
      </c>
      <c r="AN57" s="1">
        <f t="shared" si="22"/>
        <v>3853.1656646193887</v>
      </c>
      <c r="AO57" s="1">
        <f t="shared" si="23"/>
        <v>575.57944894367802</v>
      </c>
      <c r="AP57" s="1">
        <f t="shared" si="24"/>
        <v>0.47964954078639832</v>
      </c>
      <c r="AQ57" s="1">
        <f t="shared" si="25"/>
        <v>1531.6019881072291</v>
      </c>
      <c r="AR57" s="1">
        <f t="shared" si="43"/>
        <v>1947.2526599574721</v>
      </c>
      <c r="AS57" s="1">
        <f t="shared" si="26"/>
        <v>2473.2692672746057</v>
      </c>
      <c r="AT57" s="1">
        <f t="shared" si="27"/>
        <v>331.60198810722909</v>
      </c>
      <c r="AU57" s="1">
        <f t="shared" si="28"/>
        <v>0.27633499008935758</v>
      </c>
      <c r="AV57" s="1">
        <f t="shared" si="29"/>
        <v>1346.0308055556045</v>
      </c>
      <c r="AW57" s="1">
        <f t="shared" si="44"/>
        <v>1505.8978799788952</v>
      </c>
      <c r="AX57" s="1">
        <f t="shared" si="30"/>
        <v>1682.6154898489783</v>
      </c>
      <c r="AY57" s="1">
        <f t="shared" si="31"/>
        <v>146.0308055556045</v>
      </c>
      <c r="AZ57" s="1">
        <f t="shared" si="32"/>
        <v>0.12169233796300376</v>
      </c>
      <c r="BA57" s="1">
        <f t="shared" si="33"/>
        <v>1199.4865126180575</v>
      </c>
      <c r="BB57" s="1">
        <f t="shared" si="45"/>
        <v>1197.8332934400205</v>
      </c>
      <c r="BC57" s="1">
        <f t="shared" si="34"/>
        <v>1195.340319316811</v>
      </c>
      <c r="BD57" s="1">
        <f t="shared" si="35"/>
        <v>0.51348738194246835</v>
      </c>
      <c r="BE57" s="1">
        <f t="shared" si="36"/>
        <v>4.2790615161872363E-4</v>
      </c>
    </row>
    <row r="58" spans="1:57">
      <c r="A58" s="1" t="s">
        <v>58</v>
      </c>
      <c r="B58" s="1">
        <v>1142</v>
      </c>
      <c r="C58" s="1">
        <v>57</v>
      </c>
      <c r="D58" s="1">
        <f t="shared" si="0"/>
        <v>3249</v>
      </c>
      <c r="E58" s="2"/>
      <c r="F58" s="2"/>
      <c r="G58" s="2"/>
      <c r="K58" s="1" t="s">
        <v>52</v>
      </c>
      <c r="L58" s="1">
        <v>1130</v>
      </c>
      <c r="M58" s="1">
        <f t="shared" si="1"/>
        <v>9490.1076920091382</v>
      </c>
      <c r="N58" s="1">
        <f t="shared" si="37"/>
        <v>76180.608856789433</v>
      </c>
      <c r="O58" s="1">
        <f t="shared" si="2"/>
        <v>592300.55839813</v>
      </c>
      <c r="P58" s="1">
        <f t="shared" si="3"/>
        <v>8360.1076920091382</v>
      </c>
      <c r="Q58" s="1">
        <f t="shared" si="4"/>
        <v>7.3983253911585294</v>
      </c>
      <c r="R58" s="1">
        <f t="shared" si="5"/>
        <v>5017.7011075345417</v>
      </c>
      <c r="S58" s="1">
        <f t="shared" si="38"/>
        <v>21582.429113481088</v>
      </c>
      <c r="T58" s="1">
        <f t="shared" si="6"/>
        <v>93070.979893902229</v>
      </c>
      <c r="U58" s="1">
        <f t="shared" si="7"/>
        <v>3887.7011075345417</v>
      </c>
      <c r="V58" s="1">
        <f t="shared" si="8"/>
        <v>3.4404434579951695</v>
      </c>
      <c r="W58" s="1">
        <f t="shared" si="9"/>
        <v>3409.9208391790094</v>
      </c>
      <c r="X58" s="1">
        <f t="shared" si="39"/>
        <v>9945.4966753395056</v>
      </c>
      <c r="Y58" s="1">
        <f t="shared" si="10"/>
        <v>28987.989704811778</v>
      </c>
      <c r="Z58" s="1">
        <f t="shared" si="11"/>
        <v>2279.9208391790094</v>
      </c>
      <c r="AA58" s="1">
        <f t="shared" si="12"/>
        <v>2.0176290612203625</v>
      </c>
      <c r="AB58" s="1">
        <f t="shared" si="13"/>
        <v>2581.6979409519008</v>
      </c>
      <c r="AC58" s="1">
        <f t="shared" si="40"/>
        <v>5722.7019324592766</v>
      </c>
      <c r="AD58" s="1">
        <f t="shared" si="14"/>
        <v>12587.091446116374</v>
      </c>
      <c r="AE58" s="1">
        <f t="shared" si="15"/>
        <v>1451.6979409519008</v>
      </c>
      <c r="AF58" s="1">
        <f t="shared" si="16"/>
        <v>1.2846884433202661</v>
      </c>
      <c r="AG58" s="1">
        <f t="shared" si="17"/>
        <v>2072.9904699562476</v>
      </c>
      <c r="AH58" s="1">
        <f t="shared" si="41"/>
        <v>3717.2981683328499</v>
      </c>
      <c r="AI58" s="1">
        <f t="shared" si="18"/>
        <v>6598.9547423102649</v>
      </c>
      <c r="AJ58" s="1">
        <f t="shared" si="19"/>
        <v>942.99046995624758</v>
      </c>
      <c r="AK58" s="1">
        <f t="shared" si="20"/>
        <v>0.83450484066924568</v>
      </c>
      <c r="AL58" s="1">
        <f t="shared" si="21"/>
        <v>1727.2317795774711</v>
      </c>
      <c r="AM58" s="1">
        <f t="shared" si="42"/>
        <v>2600.7941537592615</v>
      </c>
      <c r="AN58" s="1">
        <f t="shared" si="22"/>
        <v>3881.981004231091</v>
      </c>
      <c r="AO58" s="1">
        <f t="shared" si="23"/>
        <v>597.23177957747112</v>
      </c>
      <c r="AP58" s="1">
        <f t="shared" si="24"/>
        <v>0.52852369874112493</v>
      </c>
      <c r="AQ58" s="1">
        <f t="shared" si="25"/>
        <v>1476.4805964321688</v>
      </c>
      <c r="AR58" s="1">
        <f t="shared" si="43"/>
        <v>1913.0083347761936</v>
      </c>
      <c r="AS58" s="1">
        <f t="shared" si="26"/>
        <v>2463.688281480956</v>
      </c>
      <c r="AT58" s="1">
        <f t="shared" si="27"/>
        <v>346.4805964321688</v>
      </c>
      <c r="AU58" s="1">
        <f t="shared" si="28"/>
        <v>0.30661999684262725</v>
      </c>
      <c r="AV58" s="1">
        <f t="shared" si="29"/>
        <v>1286.206161111121</v>
      </c>
      <c r="AW58" s="1">
        <f t="shared" si="44"/>
        <v>1458.765120995788</v>
      </c>
      <c r="AX58" s="1">
        <f t="shared" si="30"/>
        <v>1649.4117068660048</v>
      </c>
      <c r="AY58" s="1">
        <f t="shared" si="31"/>
        <v>156.20616111112099</v>
      </c>
      <c r="AZ58" s="1">
        <f t="shared" si="32"/>
        <v>0.13823554080630177</v>
      </c>
      <c r="BA58" s="1">
        <f t="shared" si="33"/>
        <v>1136.9486512618057</v>
      </c>
      <c r="BB58" s="1">
        <f t="shared" si="45"/>
        <v>1143.0371154796273</v>
      </c>
      <c r="BC58" s="1">
        <f t="shared" si="34"/>
        <v>1148.2674358633458</v>
      </c>
      <c r="BD58" s="1">
        <f t="shared" si="35"/>
        <v>6.9486512618057077</v>
      </c>
      <c r="BE58" s="1">
        <f t="shared" si="36"/>
        <v>6.1492489042528388E-3</v>
      </c>
    </row>
    <row r="59" spans="1:57">
      <c r="A59" s="1" t="s">
        <v>59</v>
      </c>
      <c r="B59" s="1">
        <v>1222</v>
      </c>
      <c r="C59" s="1">
        <v>58</v>
      </c>
      <c r="D59" s="1">
        <f t="shared" si="0"/>
        <v>3364</v>
      </c>
      <c r="E59" s="2"/>
      <c r="F59" s="2"/>
      <c r="G59" s="2"/>
      <c r="K59" s="1" t="s">
        <v>53</v>
      </c>
      <c r="L59" s="1">
        <v>1182</v>
      </c>
      <c r="M59" s="1">
        <f t="shared" si="1"/>
        <v>9604.8969228082242</v>
      </c>
      <c r="N59" s="1">
        <f t="shared" si="37"/>
        <v>77206.955201637888</v>
      </c>
      <c r="O59" s="1">
        <f t="shared" si="2"/>
        <v>602556.7622397911</v>
      </c>
      <c r="P59" s="1">
        <f t="shared" si="3"/>
        <v>8422.8969228082242</v>
      </c>
      <c r="Q59" s="1">
        <f t="shared" si="4"/>
        <v>7.1259703238648262</v>
      </c>
      <c r="R59" s="1">
        <f t="shared" si="5"/>
        <v>5077.9608860276339</v>
      </c>
      <c r="S59" s="1">
        <f t="shared" si="38"/>
        <v>21836.108088209741</v>
      </c>
      <c r="T59" s="1">
        <f t="shared" si="6"/>
        <v>94109.281194510564</v>
      </c>
      <c r="U59" s="1">
        <f t="shared" si="7"/>
        <v>3895.9608860276339</v>
      </c>
      <c r="V59" s="1">
        <f t="shared" si="8"/>
        <v>3.2960751996849695</v>
      </c>
      <c r="W59" s="1">
        <f t="shared" si="9"/>
        <v>3450.7445874253062</v>
      </c>
      <c r="X59" s="1">
        <f t="shared" si="39"/>
        <v>10067.517801420428</v>
      </c>
      <c r="Y59" s="1">
        <f t="shared" si="10"/>
        <v>29352.358814646628</v>
      </c>
      <c r="Z59" s="1">
        <f t="shared" si="11"/>
        <v>2268.7445874253062</v>
      </c>
      <c r="AA59" s="1">
        <f t="shared" si="12"/>
        <v>1.9194116644884147</v>
      </c>
      <c r="AB59" s="1">
        <f t="shared" si="13"/>
        <v>2612.8187645711405</v>
      </c>
      <c r="AC59" s="1">
        <f t="shared" si="40"/>
        <v>5785.1580475895926</v>
      </c>
      <c r="AD59" s="1">
        <f t="shared" si="14"/>
        <v>12758.897110500457</v>
      </c>
      <c r="AE59" s="1">
        <f t="shared" si="15"/>
        <v>1430.8187645711405</v>
      </c>
      <c r="AF59" s="1">
        <f t="shared" si="16"/>
        <v>1.2105065690111172</v>
      </c>
      <c r="AG59" s="1">
        <f t="shared" si="17"/>
        <v>2100.2952349781235</v>
      </c>
      <c r="AH59" s="1">
        <f t="shared" si="41"/>
        <v>3748.9147956467359</v>
      </c>
      <c r="AI59" s="1">
        <f t="shared" si="18"/>
        <v>6673.5006872371951</v>
      </c>
      <c r="AJ59" s="1">
        <f t="shared" si="19"/>
        <v>918.29523497812352</v>
      </c>
      <c r="AK59" s="1">
        <f t="shared" si="20"/>
        <v>0.77689952197810785</v>
      </c>
      <c r="AL59" s="1">
        <f t="shared" si="21"/>
        <v>1754.6927118309884</v>
      </c>
      <c r="AM59" s="1">
        <f t="shared" si="42"/>
        <v>2619.5411021515943</v>
      </c>
      <c r="AN59" s="1">
        <f t="shared" si="22"/>
        <v>3910.3793936288712</v>
      </c>
      <c r="AO59" s="1">
        <f t="shared" si="23"/>
        <v>572.6927118309884</v>
      </c>
      <c r="AP59" s="1">
        <f t="shared" si="24"/>
        <v>0.48451160053383113</v>
      </c>
      <c r="AQ59" s="1">
        <f t="shared" si="25"/>
        <v>1506.7441789296506</v>
      </c>
      <c r="AR59" s="1">
        <f t="shared" si="43"/>
        <v>1929.9722614695436</v>
      </c>
      <c r="AS59" s="1">
        <f t="shared" si="26"/>
        <v>2476.0815197668762</v>
      </c>
      <c r="AT59" s="1">
        <f t="shared" si="27"/>
        <v>324.74417892965062</v>
      </c>
      <c r="AU59" s="1">
        <f t="shared" si="28"/>
        <v>0.27474126812999206</v>
      </c>
      <c r="AV59" s="1">
        <f t="shared" si="29"/>
        <v>1321.0412322222242</v>
      </c>
      <c r="AW59" s="1">
        <f t="shared" si="44"/>
        <v>1480.6901331991594</v>
      </c>
      <c r="AX59" s="1">
        <f t="shared" si="30"/>
        <v>1662.5034612524444</v>
      </c>
      <c r="AY59" s="1">
        <f t="shared" si="31"/>
        <v>139.04123222222415</v>
      </c>
      <c r="AZ59" s="1">
        <f t="shared" si="32"/>
        <v>0.11763217616093415</v>
      </c>
      <c r="BA59" s="1">
        <f t="shared" si="33"/>
        <v>1177.4948651261805</v>
      </c>
      <c r="BB59" s="1">
        <f t="shared" si="45"/>
        <v>1174.0490901615253</v>
      </c>
      <c r="BC59" s="1">
        <f t="shared" si="34"/>
        <v>1171.4709247317073</v>
      </c>
      <c r="BD59" s="1">
        <f t="shared" si="35"/>
        <v>4.5051348738195429</v>
      </c>
      <c r="BE59" s="1">
        <f t="shared" si="36"/>
        <v>3.8114508238744019E-3</v>
      </c>
    </row>
    <row r="60" spans="1:57">
      <c r="A60" s="1" t="s">
        <v>60</v>
      </c>
      <c r="B60" s="1">
        <v>1234</v>
      </c>
      <c r="C60" s="1">
        <v>59</v>
      </c>
      <c r="D60" s="1">
        <f t="shared" si="0"/>
        <v>3481</v>
      </c>
      <c r="E60" s="2"/>
      <c r="F60" s="2"/>
      <c r="G60" s="2"/>
      <c r="K60" s="1" t="s">
        <v>54</v>
      </c>
      <c r="L60" s="1">
        <v>1152</v>
      </c>
      <c r="M60" s="1">
        <f t="shared" si="1"/>
        <v>9681.2072305274014</v>
      </c>
      <c r="N60" s="1">
        <f t="shared" si="37"/>
        <v>78199.346188948752</v>
      </c>
      <c r="O60" s="1">
        <f t="shared" si="2"/>
        <v>612680.4975858659</v>
      </c>
      <c r="P60" s="1">
        <f t="shared" si="3"/>
        <v>8529.2072305274014</v>
      </c>
      <c r="Q60" s="1">
        <f t="shared" si="4"/>
        <v>7.4038257209439244</v>
      </c>
      <c r="R60" s="1">
        <f t="shared" si="5"/>
        <v>5099.168708822107</v>
      </c>
      <c r="S60" s="1">
        <f t="shared" si="38"/>
        <v>22058.138308507692</v>
      </c>
      <c r="T60" s="1">
        <f t="shared" si="6"/>
        <v>95139.749433265373</v>
      </c>
      <c r="U60" s="1">
        <f t="shared" si="7"/>
        <v>3947.168708822107</v>
      </c>
      <c r="V60" s="1">
        <f t="shared" si="8"/>
        <v>3.426361726408079</v>
      </c>
      <c r="W60" s="1">
        <f t="shared" si="9"/>
        <v>3452.3212111977145</v>
      </c>
      <c r="X60" s="1">
        <f t="shared" si="39"/>
        <v>10154.351551072243</v>
      </c>
      <c r="Y60" s="1">
        <f t="shared" si="10"/>
        <v>29685.567566217658</v>
      </c>
      <c r="Z60" s="1">
        <f t="shared" si="11"/>
        <v>2300.3212111977145</v>
      </c>
      <c r="AA60" s="1">
        <f t="shared" si="12"/>
        <v>1.9968066069424606</v>
      </c>
      <c r="AB60" s="1">
        <f t="shared" si="13"/>
        <v>2604.4912587426843</v>
      </c>
      <c r="AC60" s="1">
        <f t="shared" si="40"/>
        <v>5815.1369614221712</v>
      </c>
      <c r="AD60" s="1">
        <f t="shared" si="14"/>
        <v>12888.961531580229</v>
      </c>
      <c r="AE60" s="1">
        <f t="shared" si="15"/>
        <v>1452.4912587426843</v>
      </c>
      <c r="AF60" s="1">
        <f t="shared" si="16"/>
        <v>1.260843106547469</v>
      </c>
      <c r="AG60" s="1">
        <f t="shared" si="17"/>
        <v>2086.9476174890615</v>
      </c>
      <c r="AH60" s="1">
        <f t="shared" si="41"/>
        <v>3752.7102535635231</v>
      </c>
      <c r="AI60" s="1">
        <f t="shared" si="18"/>
        <v>6714.1895718257683</v>
      </c>
      <c r="AJ60" s="1">
        <f t="shared" si="19"/>
        <v>934.94761748906149</v>
      </c>
      <c r="AK60" s="1">
        <f t="shared" si="20"/>
        <v>0.81158647351481028</v>
      </c>
      <c r="AL60" s="1">
        <f t="shared" si="21"/>
        <v>1738.6770847323953</v>
      </c>
      <c r="AM60" s="1">
        <f t="shared" si="42"/>
        <v>2612.6258171197937</v>
      </c>
      <c r="AN60" s="1">
        <f t="shared" si="22"/>
        <v>3915.5149928593628</v>
      </c>
      <c r="AO60" s="1">
        <f t="shared" si="23"/>
        <v>586.67708473239531</v>
      </c>
      <c r="AP60" s="1">
        <f t="shared" si="24"/>
        <v>0.50926830271909318</v>
      </c>
      <c r="AQ60" s="1">
        <f t="shared" si="25"/>
        <v>1488.8232536788951</v>
      </c>
      <c r="AR60" s="1">
        <f t="shared" si="43"/>
        <v>1918.9326067518687</v>
      </c>
      <c r="AS60" s="1">
        <f t="shared" si="26"/>
        <v>2469.8638020067447</v>
      </c>
      <c r="AT60" s="1">
        <f t="shared" si="27"/>
        <v>336.82325367889507</v>
      </c>
      <c r="AU60" s="1">
        <f t="shared" si="28"/>
        <v>0.29238129659626311</v>
      </c>
      <c r="AV60" s="1">
        <f t="shared" si="29"/>
        <v>1301.0082464444449</v>
      </c>
      <c r="AW60" s="1">
        <f t="shared" si="44"/>
        <v>1467.0454484398324</v>
      </c>
      <c r="AX60" s="1">
        <f t="shared" si="30"/>
        <v>1652.8415958463379</v>
      </c>
      <c r="AY60" s="1">
        <f t="shared" si="31"/>
        <v>149.00824644444492</v>
      </c>
      <c r="AZ60" s="1">
        <f t="shared" si="32"/>
        <v>0.12934743614969177</v>
      </c>
      <c r="BA60" s="1">
        <f t="shared" si="33"/>
        <v>1154.5494865126179</v>
      </c>
      <c r="BB60" s="1">
        <f t="shared" si="45"/>
        <v>1156.4994468775087</v>
      </c>
      <c r="BC60" s="1">
        <f t="shared" si="34"/>
        <v>1157.9965946629286</v>
      </c>
      <c r="BD60" s="1">
        <f t="shared" si="35"/>
        <v>2.549486512617932</v>
      </c>
      <c r="BE60" s="1">
        <f t="shared" si="36"/>
        <v>2.2130959310919548E-3</v>
      </c>
    </row>
    <row r="61" spans="1:57">
      <c r="A61" s="1" t="s">
        <v>61</v>
      </c>
      <c r="B61" s="1">
        <v>1155</v>
      </c>
      <c r="C61" s="1">
        <v>60</v>
      </c>
      <c r="D61" s="1">
        <f t="shared" si="0"/>
        <v>3600</v>
      </c>
      <c r="E61" s="2"/>
      <c r="F61" s="2"/>
      <c r="G61" s="2"/>
      <c r="K61" s="1" t="s">
        <v>55</v>
      </c>
      <c r="L61" s="1">
        <v>1116</v>
      </c>
      <c r="M61" s="1">
        <f t="shared" si="1"/>
        <v>9717.4865074746613</v>
      </c>
      <c r="N61" s="1">
        <f t="shared" si="37"/>
        <v>79125.149426781078</v>
      </c>
      <c r="O61" s="1">
        <f t="shared" si="2"/>
        <v>622625.08231138228</v>
      </c>
      <c r="P61" s="1">
        <f t="shared" si="3"/>
        <v>8601.4865074746613</v>
      </c>
      <c r="Q61" s="1">
        <f t="shared" si="4"/>
        <v>7.7074251859091945</v>
      </c>
      <c r="R61" s="1">
        <f t="shared" si="5"/>
        <v>5083.7349670576859</v>
      </c>
      <c r="S61" s="1">
        <f t="shared" si="38"/>
        <v>22221.872117158069</v>
      </c>
      <c r="T61" s="1">
        <f t="shared" si="6"/>
        <v>96111.484452054559</v>
      </c>
      <c r="U61" s="1">
        <f t="shared" si="7"/>
        <v>3967.7349670576859</v>
      </c>
      <c r="V61" s="1">
        <f t="shared" si="8"/>
        <v>3.5553180708402206</v>
      </c>
      <c r="W61" s="1">
        <f t="shared" si="9"/>
        <v>3421.0248478384001</v>
      </c>
      <c r="X61" s="1">
        <f t="shared" si="39"/>
        <v>10186.96844880513</v>
      </c>
      <c r="Y61" s="1">
        <f t="shared" si="10"/>
        <v>29948.168900276978</v>
      </c>
      <c r="Z61" s="1">
        <f t="shared" si="11"/>
        <v>2305.0248478384001</v>
      </c>
      <c r="AA61" s="1">
        <f t="shared" si="12"/>
        <v>2.0654344514681005</v>
      </c>
      <c r="AB61" s="1">
        <f t="shared" si="13"/>
        <v>2567.0947552456105</v>
      </c>
      <c r="AC61" s="1">
        <f t="shared" si="40"/>
        <v>5799.4674565743517</v>
      </c>
      <c r="AD61" s="1">
        <f t="shared" si="14"/>
        <v>12952.897629865054</v>
      </c>
      <c r="AE61" s="1">
        <f t="shared" si="15"/>
        <v>1451.0947552456105</v>
      </c>
      <c r="AF61" s="1">
        <f t="shared" si="16"/>
        <v>1.3002641176035936</v>
      </c>
      <c r="AG61" s="1">
        <f t="shared" si="17"/>
        <v>2047.8738087445308</v>
      </c>
      <c r="AH61" s="1">
        <f t="shared" si="41"/>
        <v>3719.4415546518394</v>
      </c>
      <c r="AI61" s="1">
        <f t="shared" si="18"/>
        <v>6704.5921850995401</v>
      </c>
      <c r="AJ61" s="1">
        <f t="shared" si="19"/>
        <v>931.87380874453083</v>
      </c>
      <c r="AK61" s="1">
        <f t="shared" si="20"/>
        <v>0.83501237342699897</v>
      </c>
      <c r="AL61" s="1">
        <f t="shared" si="21"/>
        <v>1699.8708338929582</v>
      </c>
      <c r="AM61" s="1">
        <f t="shared" si="42"/>
        <v>2574.9340773515801</v>
      </c>
      <c r="AN61" s="1">
        <f t="shared" si="22"/>
        <v>3883.6466667601671</v>
      </c>
      <c r="AO61" s="1">
        <f t="shared" si="23"/>
        <v>583.87083389295822</v>
      </c>
      <c r="AP61" s="1">
        <f t="shared" si="24"/>
        <v>0.52318175080014173</v>
      </c>
      <c r="AQ61" s="1">
        <f t="shared" si="25"/>
        <v>1451.0469761036684</v>
      </c>
      <c r="AR61" s="1">
        <f t="shared" si="43"/>
        <v>1881.6220605188621</v>
      </c>
      <c r="AS61" s="1">
        <f t="shared" si="26"/>
        <v>2434.4189950689993</v>
      </c>
      <c r="AT61" s="1">
        <f t="shared" si="27"/>
        <v>335.04697610366838</v>
      </c>
      <c r="AU61" s="1">
        <f t="shared" si="28"/>
        <v>0.300221304752391</v>
      </c>
      <c r="AV61" s="1">
        <f t="shared" si="29"/>
        <v>1264.6016492888889</v>
      </c>
      <c r="AW61" s="1">
        <f t="shared" si="44"/>
        <v>1431.5505740479666</v>
      </c>
      <c r="AX61" s="1">
        <f t="shared" si="30"/>
        <v>1618.9638358124375</v>
      </c>
      <c r="AY61" s="1">
        <f t="shared" si="31"/>
        <v>148.60164928888889</v>
      </c>
      <c r="AZ61" s="1">
        <f t="shared" si="32"/>
        <v>0.13315559972122662</v>
      </c>
      <c r="BA61" s="1">
        <f t="shared" si="33"/>
        <v>1119.8549486512618</v>
      </c>
      <c r="BB61" s="1">
        <f t="shared" si="45"/>
        <v>1123.5193984738864</v>
      </c>
      <c r="BC61" s="1">
        <f t="shared" si="34"/>
        <v>1126.9671180927908</v>
      </c>
      <c r="BD61" s="1">
        <f t="shared" si="35"/>
        <v>3.8549486512617932</v>
      </c>
      <c r="BE61" s="1">
        <f t="shared" si="36"/>
        <v>3.4542550638546536E-3</v>
      </c>
    </row>
    <row r="62" spans="1:57">
      <c r="A62" s="1" t="s">
        <v>62</v>
      </c>
      <c r="B62" s="1">
        <v>1286</v>
      </c>
      <c r="C62" s="1">
        <v>61</v>
      </c>
      <c r="D62" s="1">
        <f t="shared" si="0"/>
        <v>3721</v>
      </c>
      <c r="E62" s="2"/>
      <c r="F62" s="2"/>
      <c r="G62" s="2"/>
      <c r="K62" s="1" t="s">
        <v>56</v>
      </c>
      <c r="L62" s="1">
        <v>1098</v>
      </c>
      <c r="M62" s="1">
        <f t="shared" si="1"/>
        <v>9733.937856727196</v>
      </c>
      <c r="N62" s="1">
        <f t="shared" si="37"/>
        <v>79973.178555157458</v>
      </c>
      <c r="O62" s="1">
        <f t="shared" si="2"/>
        <v>632338.43477988581</v>
      </c>
      <c r="P62" s="1">
        <f t="shared" si="3"/>
        <v>8635.937856727196</v>
      </c>
      <c r="Q62" s="1">
        <f t="shared" si="4"/>
        <v>7.8651528749792314</v>
      </c>
      <c r="R62" s="1">
        <f t="shared" si="5"/>
        <v>5055.1879736461487</v>
      </c>
      <c r="S62" s="1">
        <f t="shared" si="38"/>
        <v>22327.16687000799</v>
      </c>
      <c r="T62" s="1">
        <f t="shared" si="6"/>
        <v>96983.637744650841</v>
      </c>
      <c r="U62" s="1">
        <f t="shared" si="7"/>
        <v>3957.1879736461487</v>
      </c>
      <c r="V62" s="1">
        <f t="shared" si="8"/>
        <v>3.6039963330110645</v>
      </c>
      <c r="W62" s="1">
        <f t="shared" si="9"/>
        <v>3382.9173934868795</v>
      </c>
      <c r="X62" s="1">
        <f t="shared" si="39"/>
        <v>10175.503568301781</v>
      </c>
      <c r="Y62" s="1">
        <f t="shared" si="10"/>
        <v>30121.671441665487</v>
      </c>
      <c r="Z62" s="1">
        <f t="shared" si="11"/>
        <v>2284.9173934868795</v>
      </c>
      <c r="AA62" s="1">
        <f t="shared" si="12"/>
        <v>2.080981232683861</v>
      </c>
      <c r="AB62" s="1">
        <f t="shared" si="13"/>
        <v>2528.456853147366</v>
      </c>
      <c r="AC62" s="1">
        <f t="shared" si="40"/>
        <v>5755.2916417772412</v>
      </c>
      <c r="AD62" s="1">
        <f t="shared" si="14"/>
        <v>12951.501055518549</v>
      </c>
      <c r="AE62" s="1">
        <f t="shared" si="15"/>
        <v>1430.456853147366</v>
      </c>
      <c r="AF62" s="1">
        <f t="shared" si="16"/>
        <v>1.3027840192598963</v>
      </c>
      <c r="AG62" s="1">
        <f t="shared" si="17"/>
        <v>2012.1369043722655</v>
      </c>
      <c r="AH62" s="1">
        <f t="shared" si="41"/>
        <v>3670.6439912609585</v>
      </c>
      <c r="AI62" s="1">
        <f t="shared" si="18"/>
        <v>6655.8756846846327</v>
      </c>
      <c r="AJ62" s="1">
        <f t="shared" si="19"/>
        <v>914.13690437226546</v>
      </c>
      <c r="AK62" s="1">
        <f t="shared" si="20"/>
        <v>0.83254727174158971</v>
      </c>
      <c r="AL62" s="1">
        <f t="shared" si="21"/>
        <v>1668.1483335571834</v>
      </c>
      <c r="AM62" s="1">
        <f t="shared" si="42"/>
        <v>2531.3071311420972</v>
      </c>
      <c r="AN62" s="1">
        <f t="shared" si="22"/>
        <v>3831.6350847319545</v>
      </c>
      <c r="AO62" s="1">
        <f t="shared" si="23"/>
        <v>570.14833355718338</v>
      </c>
      <c r="AP62" s="1">
        <f t="shared" si="24"/>
        <v>0.51926077737448395</v>
      </c>
      <c r="AQ62" s="1">
        <f t="shared" si="25"/>
        <v>1423.5140928311005</v>
      </c>
      <c r="AR62" s="1">
        <f t="shared" si="43"/>
        <v>1845.6493017036489</v>
      </c>
      <c r="AS62" s="1">
        <f t="shared" si="26"/>
        <v>2391.4100700539839</v>
      </c>
      <c r="AT62" s="1">
        <f t="shared" si="27"/>
        <v>325.51409283110047</v>
      </c>
      <c r="AU62" s="1">
        <f t="shared" si="28"/>
        <v>0.29646092243269623</v>
      </c>
      <c r="AV62" s="1">
        <f t="shared" si="29"/>
        <v>1241.120329857778</v>
      </c>
      <c r="AW62" s="1">
        <f t="shared" si="44"/>
        <v>1403.3184116815937</v>
      </c>
      <c r="AX62" s="1">
        <f t="shared" si="30"/>
        <v>1586.7793376759219</v>
      </c>
      <c r="AY62" s="1">
        <f t="shared" si="31"/>
        <v>143.12032985777796</v>
      </c>
      <c r="AZ62" s="1">
        <f t="shared" si="32"/>
        <v>0.13034638420562655</v>
      </c>
      <c r="BA62" s="1">
        <f t="shared" si="33"/>
        <v>1100.1854948651262</v>
      </c>
      <c r="BB62" s="1">
        <f t="shared" si="45"/>
        <v>1102.5188852260023</v>
      </c>
      <c r="BC62" s="1">
        <f t="shared" si="34"/>
        <v>1104.9637085126813</v>
      </c>
      <c r="BD62" s="1">
        <f t="shared" si="35"/>
        <v>2.1854948651262021</v>
      </c>
      <c r="BE62" s="1">
        <f t="shared" si="36"/>
        <v>1.990432481900002E-3</v>
      </c>
    </row>
    <row r="63" spans="1:57">
      <c r="A63" s="1" t="s">
        <v>63</v>
      </c>
      <c r="B63" s="1">
        <v>1281</v>
      </c>
      <c r="C63" s="1">
        <v>62</v>
      </c>
      <c r="D63" s="1">
        <f t="shared" si="0"/>
        <v>3844</v>
      </c>
      <c r="E63" s="2"/>
      <c r="F63" s="2"/>
      <c r="G63" s="2"/>
      <c r="K63" s="1" t="s">
        <v>57</v>
      </c>
      <c r="L63" s="1">
        <v>1044</v>
      </c>
      <c r="M63" s="1">
        <f t="shared" si="1"/>
        <v>9700.1440710544775</v>
      </c>
      <c r="N63" s="1">
        <f t="shared" si="37"/>
        <v>80705.990363590739</v>
      </c>
      <c r="O63" s="1">
        <f t="shared" si="2"/>
        <v>641739.98262912885</v>
      </c>
      <c r="P63" s="1">
        <f t="shared" si="3"/>
        <v>8656.1440710544775</v>
      </c>
      <c r="Q63" s="1">
        <f t="shared" si="4"/>
        <v>8.2913257385579282</v>
      </c>
      <c r="R63" s="1">
        <f t="shared" si="5"/>
        <v>4983.7503789169195</v>
      </c>
      <c r="S63" s="1">
        <f t="shared" si="38"/>
        <v>22347.108837031621</v>
      </c>
      <c r="T63" s="1">
        <f t="shared" si="6"/>
        <v>97699.308149049131</v>
      </c>
      <c r="U63" s="1">
        <f t="shared" si="7"/>
        <v>3939.7503789169195</v>
      </c>
      <c r="V63" s="1">
        <f t="shared" si="8"/>
        <v>3.7737072594989649</v>
      </c>
      <c r="W63" s="1">
        <f t="shared" si="9"/>
        <v>3307.6421754408152</v>
      </c>
      <c r="X63" s="1">
        <f t="shared" si="39"/>
        <v>10099.730455707981</v>
      </c>
      <c r="Y63" s="1">
        <f t="shared" si="10"/>
        <v>30174.927419303021</v>
      </c>
      <c r="Z63" s="1">
        <f t="shared" si="11"/>
        <v>2263.6421754408152</v>
      </c>
      <c r="AA63" s="1">
        <f t="shared" si="12"/>
        <v>2.1682396316482904</v>
      </c>
      <c r="AB63" s="1">
        <f t="shared" si="13"/>
        <v>2456.6741118884197</v>
      </c>
      <c r="AC63" s="1">
        <f t="shared" si="40"/>
        <v>5664.1816857659223</v>
      </c>
      <c r="AD63" s="1">
        <f t="shared" si="14"/>
        <v>12868.664150500459</v>
      </c>
      <c r="AE63" s="1">
        <f t="shared" si="15"/>
        <v>1412.6741118884197</v>
      </c>
      <c r="AF63" s="1">
        <f t="shared" si="16"/>
        <v>1.3531361224984864</v>
      </c>
      <c r="AG63" s="1">
        <f t="shared" si="17"/>
        <v>1945.6684521861328</v>
      </c>
      <c r="AH63" s="1">
        <f t="shared" si="41"/>
        <v>3586.423602597999</v>
      </c>
      <c r="AI63" s="1">
        <f t="shared" si="18"/>
        <v>6555.7190846805152</v>
      </c>
      <c r="AJ63" s="1">
        <f t="shared" si="19"/>
        <v>901.66845218613275</v>
      </c>
      <c r="AK63" s="1">
        <f t="shared" si="20"/>
        <v>0.86366709979514633</v>
      </c>
      <c r="AL63" s="1">
        <f t="shared" si="21"/>
        <v>1606.8593334228735</v>
      </c>
      <c r="AM63" s="1">
        <f t="shared" si="42"/>
        <v>2458.6962525374252</v>
      </c>
      <c r="AN63" s="1">
        <f t="shared" si="22"/>
        <v>3745.4806611764643</v>
      </c>
      <c r="AO63" s="1">
        <f t="shared" si="23"/>
        <v>562.85933342287353</v>
      </c>
      <c r="AP63" s="1">
        <f t="shared" si="24"/>
        <v>0.53913729255064513</v>
      </c>
      <c r="AQ63" s="1">
        <f t="shared" si="25"/>
        <v>1366.6542278493303</v>
      </c>
      <c r="AR63" s="1">
        <f t="shared" si="43"/>
        <v>1783.6835955754918</v>
      </c>
      <c r="AS63" s="1">
        <f t="shared" si="26"/>
        <v>2322.7382570341379</v>
      </c>
      <c r="AT63" s="1">
        <f t="shared" si="27"/>
        <v>322.65422784933025</v>
      </c>
      <c r="AU63" s="1">
        <f t="shared" si="28"/>
        <v>0.30905577380204047</v>
      </c>
      <c r="AV63" s="1">
        <f t="shared" si="29"/>
        <v>1187.8240659715557</v>
      </c>
      <c r="AW63" s="1">
        <f t="shared" si="44"/>
        <v>1349.7053417107188</v>
      </c>
      <c r="AX63" s="1">
        <f t="shared" si="30"/>
        <v>1532.0906750748313</v>
      </c>
      <c r="AY63" s="1">
        <f t="shared" si="31"/>
        <v>143.82406597155568</v>
      </c>
      <c r="AZ63" s="1">
        <f t="shared" si="32"/>
        <v>0.13776251529842498</v>
      </c>
      <c r="BA63" s="1">
        <f t="shared" si="33"/>
        <v>1049.6185494865126</v>
      </c>
      <c r="BB63" s="1">
        <f t="shared" si="45"/>
        <v>1054.9085830604618</v>
      </c>
      <c r="BC63" s="1">
        <f t="shared" si="34"/>
        <v>1059.9140956056838</v>
      </c>
      <c r="BD63" s="1">
        <f t="shared" si="35"/>
        <v>5.6185494865126202</v>
      </c>
      <c r="BE63" s="1">
        <f t="shared" si="36"/>
        <v>5.3817523817170695E-3</v>
      </c>
    </row>
    <row r="64" spans="1:57">
      <c r="A64" s="1" t="s">
        <v>64</v>
      </c>
      <c r="B64" s="1">
        <v>1224</v>
      </c>
      <c r="C64" s="1">
        <v>63</v>
      </c>
      <c r="D64" s="1">
        <f t="shared" si="0"/>
        <v>3969</v>
      </c>
      <c r="E64" s="2"/>
      <c r="F64" s="2"/>
      <c r="G64" s="2"/>
      <c r="K64" s="1" t="s">
        <v>58</v>
      </c>
      <c r="L64" s="1">
        <v>1142</v>
      </c>
      <c r="M64" s="1">
        <f t="shared" si="1"/>
        <v>9757.9296639490294</v>
      </c>
      <c r="N64" s="1">
        <f t="shared" si="37"/>
        <v>81417.528024785803</v>
      </c>
      <c r="O64" s="1">
        <f t="shared" si="2"/>
        <v>650841.75958852319</v>
      </c>
      <c r="P64" s="1">
        <f t="shared" si="3"/>
        <v>8615.9296639490294</v>
      </c>
      <c r="Q64" s="1">
        <f t="shared" si="4"/>
        <v>7.544596903633126</v>
      </c>
      <c r="R64" s="1">
        <f t="shared" si="5"/>
        <v>5014.8003031335356</v>
      </c>
      <c r="S64" s="1">
        <f t="shared" si="38"/>
        <v>22391.007342445482</v>
      </c>
      <c r="T64" s="1">
        <f t="shared" si="6"/>
        <v>98311.353127440248</v>
      </c>
      <c r="U64" s="1">
        <f t="shared" si="7"/>
        <v>3872.8003031335356</v>
      </c>
      <c r="V64" s="1">
        <f t="shared" si="8"/>
        <v>3.3912436980153551</v>
      </c>
      <c r="W64" s="1">
        <f t="shared" si="9"/>
        <v>3343.1495228085705</v>
      </c>
      <c r="X64" s="1">
        <f t="shared" si="39"/>
        <v>10078.645889523299</v>
      </c>
      <c r="Y64" s="1">
        <f t="shared" si="10"/>
        <v>30193.230494083084</v>
      </c>
      <c r="Z64" s="1">
        <f t="shared" si="11"/>
        <v>2201.1495228085705</v>
      </c>
      <c r="AA64" s="1">
        <f t="shared" si="12"/>
        <v>1.9274514210232667</v>
      </c>
      <c r="AB64" s="1">
        <f t="shared" si="13"/>
        <v>2501.8044671330517</v>
      </c>
      <c r="AC64" s="1">
        <f t="shared" si="40"/>
        <v>5650.1330318792998</v>
      </c>
      <c r="AD64" s="1">
        <f t="shared" si="14"/>
        <v>12806.318218991644</v>
      </c>
      <c r="AE64" s="1">
        <f t="shared" si="15"/>
        <v>1359.8044671330517</v>
      </c>
      <c r="AF64" s="1">
        <f t="shared" si="16"/>
        <v>1.1907219502040733</v>
      </c>
      <c r="AG64" s="1">
        <f t="shared" si="17"/>
        <v>2000.6342260930664</v>
      </c>
      <c r="AH64" s="1">
        <f t="shared" si="41"/>
        <v>3593.7826047827593</v>
      </c>
      <c r="AI64" s="1">
        <f t="shared" si="18"/>
        <v>6512.2638866447414</v>
      </c>
      <c r="AJ64" s="1">
        <f t="shared" si="19"/>
        <v>858.63422609306645</v>
      </c>
      <c r="AK64" s="1">
        <f t="shared" si="20"/>
        <v>0.75186884946853449</v>
      </c>
      <c r="AL64" s="1">
        <f t="shared" si="21"/>
        <v>1670.5437333691493</v>
      </c>
      <c r="AM64" s="1">
        <f t="shared" si="42"/>
        <v>2486.9678610472047</v>
      </c>
      <c r="AN64" s="1">
        <f t="shared" si="22"/>
        <v>3736.4633394130697</v>
      </c>
      <c r="AO64" s="1">
        <f t="shared" si="23"/>
        <v>528.54373336914932</v>
      </c>
      <c r="AP64" s="1">
        <f t="shared" si="24"/>
        <v>0.46282288386090131</v>
      </c>
      <c r="AQ64" s="1">
        <f t="shared" si="25"/>
        <v>1437.7962683547989</v>
      </c>
      <c r="AR64" s="1">
        <f t="shared" si="43"/>
        <v>1829.1217201919667</v>
      </c>
      <c r="AS64" s="1">
        <f t="shared" si="26"/>
        <v>2343.0310252830113</v>
      </c>
      <c r="AT64" s="1">
        <f t="shared" si="27"/>
        <v>295.79626835479894</v>
      </c>
      <c r="AU64" s="1">
        <f t="shared" si="28"/>
        <v>0.25901599680805509</v>
      </c>
      <c r="AV64" s="1">
        <f t="shared" si="29"/>
        <v>1265.3648131943112</v>
      </c>
      <c r="AW64" s="1">
        <f t="shared" si="44"/>
        <v>1408.769400217024</v>
      </c>
      <c r="AX64" s="1">
        <f t="shared" si="30"/>
        <v>1574.3105952102878</v>
      </c>
      <c r="AY64" s="1">
        <f t="shared" si="31"/>
        <v>123.36481319431118</v>
      </c>
      <c r="AZ64" s="1">
        <f t="shared" si="32"/>
        <v>0.10802523046787318</v>
      </c>
      <c r="BA64" s="1">
        <f t="shared" si="33"/>
        <v>1132.7618549486513</v>
      </c>
      <c r="BB64" s="1">
        <f t="shared" si="45"/>
        <v>1124.9765277598324</v>
      </c>
      <c r="BC64" s="1">
        <f t="shared" si="34"/>
        <v>1118.4702845444176</v>
      </c>
      <c r="BD64" s="1">
        <f t="shared" si="35"/>
        <v>9.238145051348738</v>
      </c>
      <c r="BE64" s="1">
        <f t="shared" si="36"/>
        <v>8.0894440029323448E-3</v>
      </c>
    </row>
    <row r="65" spans="1:57">
      <c r="A65" s="1" t="s">
        <v>65</v>
      </c>
      <c r="B65" s="1">
        <v>1280</v>
      </c>
      <c r="C65" s="1">
        <v>64</v>
      </c>
      <c r="D65" s="1">
        <f t="shared" si="0"/>
        <v>4096</v>
      </c>
      <c r="E65" s="2"/>
      <c r="F65" s="2"/>
      <c r="G65" s="2"/>
      <c r="K65" s="1" t="s">
        <v>59</v>
      </c>
      <c r="L65" s="1">
        <v>1222</v>
      </c>
      <c r="M65" s="1">
        <f t="shared" si="1"/>
        <v>9881.9366975541252</v>
      </c>
      <c r="N65" s="1">
        <f t="shared" si="37"/>
        <v>82169.518250105946</v>
      </c>
      <c r="O65" s="1">
        <f t="shared" si="2"/>
        <v>659710.15005476621</v>
      </c>
      <c r="P65" s="1">
        <f t="shared" si="3"/>
        <v>8659.9366975541252</v>
      </c>
      <c r="Q65" s="1">
        <f t="shared" si="4"/>
        <v>7.0866912418609864</v>
      </c>
      <c r="R65" s="1">
        <f t="shared" si="5"/>
        <v>5111.6402425068291</v>
      </c>
      <c r="S65" s="1">
        <f t="shared" si="38"/>
        <v>22513.282092212532</v>
      </c>
      <c r="T65" s="1">
        <f t="shared" si="6"/>
        <v>98911.03638494348</v>
      </c>
      <c r="U65" s="1">
        <f t="shared" si="7"/>
        <v>3889.6402425068291</v>
      </c>
      <c r="V65" s="1">
        <f t="shared" si="8"/>
        <v>3.183011655079238</v>
      </c>
      <c r="W65" s="1">
        <f t="shared" si="9"/>
        <v>3440.0046659659993</v>
      </c>
      <c r="X65" s="1">
        <f t="shared" si="39"/>
        <v>10151.056322035707</v>
      </c>
      <c r="Y65" s="1">
        <f t="shared" si="10"/>
        <v>30271.212035690296</v>
      </c>
      <c r="Z65" s="1">
        <f t="shared" si="11"/>
        <v>2218.0046659659993</v>
      </c>
      <c r="AA65" s="1">
        <f t="shared" si="12"/>
        <v>1.8150611014451712</v>
      </c>
      <c r="AB65" s="1">
        <f t="shared" si="13"/>
        <v>2600.8826802798312</v>
      </c>
      <c r="AC65" s="1">
        <f t="shared" si="40"/>
        <v>5730.8742313794282</v>
      </c>
      <c r="AD65" s="1">
        <f t="shared" si="14"/>
        <v>12841.577739636472</v>
      </c>
      <c r="AE65" s="1">
        <f t="shared" si="15"/>
        <v>1378.8826802798312</v>
      </c>
      <c r="AF65" s="1">
        <f t="shared" si="16"/>
        <v>1.1283818987559993</v>
      </c>
      <c r="AG65" s="1">
        <f t="shared" si="17"/>
        <v>2100.1171130465332</v>
      </c>
      <c r="AH65" s="1">
        <f t="shared" si="41"/>
        <v>3686.9967041332593</v>
      </c>
      <c r="AI65" s="1">
        <f t="shared" si="18"/>
        <v>6574.4289770423038</v>
      </c>
      <c r="AJ65" s="1">
        <f t="shared" si="19"/>
        <v>878.11711304653318</v>
      </c>
      <c r="AK65" s="1">
        <f t="shared" si="20"/>
        <v>0.71859010887605002</v>
      </c>
      <c r="AL65" s="1">
        <f t="shared" si="21"/>
        <v>1768.0174933476596</v>
      </c>
      <c r="AM65" s="1">
        <f t="shared" si="42"/>
        <v>2586.0028884317758</v>
      </c>
      <c r="AN65" s="1">
        <f t="shared" si="22"/>
        <v>3821.9879353538263</v>
      </c>
      <c r="AO65" s="1">
        <f t="shared" si="23"/>
        <v>546.01749334765964</v>
      </c>
      <c r="AP65" s="1">
        <f t="shared" si="24"/>
        <v>0.44682282598008155</v>
      </c>
      <c r="AQ65" s="1">
        <f t="shared" si="25"/>
        <v>1531.1388805064396</v>
      </c>
      <c r="AR65" s="1">
        <f t="shared" si="43"/>
        <v>1926.7615085133857</v>
      </c>
      <c r="AS65" s="1">
        <f t="shared" si="26"/>
        <v>2436.9946652469507</v>
      </c>
      <c r="AT65" s="1">
        <f t="shared" si="27"/>
        <v>309.13888050643959</v>
      </c>
      <c r="AU65" s="1">
        <f t="shared" si="28"/>
        <v>0.25297780728841213</v>
      </c>
      <c r="AV65" s="1">
        <f t="shared" si="29"/>
        <v>1352.8729626388622</v>
      </c>
      <c r="AW65" s="1">
        <f t="shared" si="44"/>
        <v>1499.3395464183809</v>
      </c>
      <c r="AX65" s="1">
        <f t="shared" si="30"/>
        <v>1664.2677108186006</v>
      </c>
      <c r="AY65" s="1">
        <f t="shared" si="31"/>
        <v>130.87296263886219</v>
      </c>
      <c r="AZ65" s="1">
        <f t="shared" si="32"/>
        <v>0.10709735076829967</v>
      </c>
      <c r="BA65" s="1">
        <f t="shared" si="33"/>
        <v>1213.0761854948651</v>
      </c>
      <c r="BB65" s="1">
        <f t="shared" si="45"/>
        <v>1204.2662197213617</v>
      </c>
      <c r="BC65" s="1">
        <f t="shared" si="34"/>
        <v>1195.6866262036672</v>
      </c>
      <c r="BD65" s="1">
        <f t="shared" si="35"/>
        <v>8.923814505134942</v>
      </c>
      <c r="BE65" s="1">
        <f t="shared" si="36"/>
        <v>7.3026305279336682E-3</v>
      </c>
    </row>
    <row r="66" spans="1:57">
      <c r="A66" s="1" t="s">
        <v>66</v>
      </c>
      <c r="B66" s="1">
        <v>1228</v>
      </c>
      <c r="C66" s="1">
        <v>65</v>
      </c>
      <c r="D66" s="1">
        <f t="shared" si="0"/>
        <v>4225</v>
      </c>
      <c r="E66" s="2"/>
      <c r="F66" s="2"/>
      <c r="G66" s="2"/>
      <c r="K66" s="1" t="s">
        <v>60</v>
      </c>
      <c r="L66" s="1">
        <v>1234</v>
      </c>
      <c r="M66" s="1">
        <f t="shared" si="1"/>
        <v>10004.343027798714</v>
      </c>
      <c r="N66" s="1">
        <f t="shared" si="37"/>
        <v>82956.475150114202</v>
      </c>
      <c r="O66" s="1">
        <f t="shared" si="2"/>
        <v>668399.96268439235</v>
      </c>
      <c r="P66" s="1">
        <f t="shared" si="3"/>
        <v>8770.3430277987136</v>
      </c>
      <c r="Q66" s="1">
        <f t="shared" si="4"/>
        <v>7.1072471862226205</v>
      </c>
      <c r="R66" s="1">
        <f t="shared" si="5"/>
        <v>5199.9121940054638</v>
      </c>
      <c r="S66" s="1">
        <f t="shared" si="38"/>
        <v>22690.546648374944</v>
      </c>
      <c r="T66" s="1">
        <f t="shared" si="6"/>
        <v>99550.321091492238</v>
      </c>
      <c r="U66" s="1">
        <f t="shared" si="7"/>
        <v>3965.9121940054638</v>
      </c>
      <c r="V66" s="1">
        <f t="shared" si="8"/>
        <v>3.2138672560822235</v>
      </c>
      <c r="W66" s="1">
        <f t="shared" si="9"/>
        <v>3518.6032661761992</v>
      </c>
      <c r="X66" s="1">
        <f t="shared" si="39"/>
        <v>10272.482364983574</v>
      </c>
      <c r="Y66" s="1">
        <f t="shared" si="10"/>
        <v>30435.082553468426</v>
      </c>
      <c r="Z66" s="1">
        <f t="shared" si="11"/>
        <v>2284.6032661761992</v>
      </c>
      <c r="AA66" s="1">
        <f t="shared" si="12"/>
        <v>1.8513802805317661</v>
      </c>
      <c r="AB66" s="1">
        <f t="shared" si="13"/>
        <v>2671.1296081678988</v>
      </c>
      <c r="AC66" s="1">
        <f t="shared" si="40"/>
        <v>5842.5411861787652</v>
      </c>
      <c r="AD66" s="1">
        <f t="shared" si="14"/>
        <v>12963.233711342771</v>
      </c>
      <c r="AE66" s="1">
        <f t="shared" si="15"/>
        <v>1437.1296081678988</v>
      </c>
      <c r="AF66" s="1">
        <f t="shared" si="16"/>
        <v>1.1646107035396263</v>
      </c>
      <c r="AG66" s="1">
        <f t="shared" si="17"/>
        <v>2160.6585565232667</v>
      </c>
      <c r="AH66" s="1">
        <f t="shared" si="41"/>
        <v>3788.0910529375697</v>
      </c>
      <c r="AI66" s="1">
        <f t="shared" si="18"/>
        <v>6696.4964361649645</v>
      </c>
      <c r="AJ66" s="1">
        <f t="shared" si="19"/>
        <v>926.65855652326672</v>
      </c>
      <c r="AK66" s="1">
        <f t="shared" si="20"/>
        <v>0.75093886266067</v>
      </c>
      <c r="AL66" s="1">
        <f t="shared" si="21"/>
        <v>1817.8069973390641</v>
      </c>
      <c r="AM66" s="1">
        <f t="shared" si="42"/>
        <v>2670.4274529778677</v>
      </c>
      <c r="AN66" s="1">
        <f t="shared" si="22"/>
        <v>3932.1798818216121</v>
      </c>
      <c r="AO66" s="1">
        <f t="shared" si="23"/>
        <v>583.80699733906408</v>
      </c>
      <c r="AP66" s="1">
        <f t="shared" si="24"/>
        <v>0.47310129444008436</v>
      </c>
      <c r="AQ66" s="1">
        <f t="shared" si="25"/>
        <v>1569.9416641519319</v>
      </c>
      <c r="AR66" s="1">
        <f t="shared" si="43"/>
        <v>1990.9759502907546</v>
      </c>
      <c r="AS66" s="1">
        <f t="shared" si="26"/>
        <v>2522.9767548357645</v>
      </c>
      <c r="AT66" s="1">
        <f t="shared" si="27"/>
        <v>335.94166415193195</v>
      </c>
      <c r="AU66" s="1">
        <f t="shared" si="28"/>
        <v>0.27223797743268391</v>
      </c>
      <c r="AV66" s="1">
        <f t="shared" si="29"/>
        <v>1381.1745925277726</v>
      </c>
      <c r="AW66" s="1">
        <f t="shared" si="44"/>
        <v>1542.9250425586715</v>
      </c>
      <c r="AX66" s="1">
        <f t="shared" si="30"/>
        <v>1721.4860804665245</v>
      </c>
      <c r="AY66" s="1">
        <f t="shared" si="31"/>
        <v>147.17459252777257</v>
      </c>
      <c r="AZ66" s="1">
        <f t="shared" si="32"/>
        <v>0.11926628243741699</v>
      </c>
      <c r="BA66" s="1">
        <f t="shared" si="33"/>
        <v>1231.9076185494866</v>
      </c>
      <c r="BB66" s="1">
        <f t="shared" si="45"/>
        <v>1229.1434786666741</v>
      </c>
      <c r="BC66" s="1">
        <f t="shared" si="34"/>
        <v>1225.7977934203734</v>
      </c>
      <c r="BD66" s="1">
        <f t="shared" si="35"/>
        <v>2.0923814505133578</v>
      </c>
      <c r="BE66" s="1">
        <f t="shared" si="36"/>
        <v>1.695608955035136E-3</v>
      </c>
    </row>
    <row r="67" spans="1:57">
      <c r="A67" s="1" t="s">
        <v>67</v>
      </c>
      <c r="B67" s="1">
        <v>1181</v>
      </c>
      <c r="C67" s="1">
        <v>66</v>
      </c>
      <c r="D67" s="1">
        <f t="shared" ref="D67:D115" si="46">C67^2</f>
        <v>4356</v>
      </c>
      <c r="E67" s="2"/>
      <c r="F67" s="2"/>
      <c r="G67" s="2"/>
      <c r="K67" s="1" t="s">
        <v>61</v>
      </c>
      <c r="L67" s="1">
        <v>1155</v>
      </c>
      <c r="M67" s="1">
        <f t="shared" si="1"/>
        <v>10043.408725018842</v>
      </c>
      <c r="N67" s="1">
        <f t="shared" si="37"/>
        <v>83699.895487619753</v>
      </c>
      <c r="O67" s="1">
        <f t="shared" si="2"/>
        <v>676889.87235481094</v>
      </c>
      <c r="P67" s="1">
        <f t="shared" si="3"/>
        <v>8888.4087250188422</v>
      </c>
      <c r="Q67" s="1">
        <f t="shared" si="4"/>
        <v>7.6955919697132833</v>
      </c>
      <c r="R67" s="1">
        <f t="shared" si="5"/>
        <v>5199.4297552043708</v>
      </c>
      <c r="S67" s="1">
        <f t="shared" si="38"/>
        <v>22831.92409838389</v>
      </c>
      <c r="T67" s="1">
        <f t="shared" si="6"/>
        <v>100188.9885617393</v>
      </c>
      <c r="U67" s="1">
        <f t="shared" si="7"/>
        <v>4044.4297552043708</v>
      </c>
      <c r="V67" s="1">
        <f t="shared" si="8"/>
        <v>3.5016707837267278</v>
      </c>
      <c r="W67" s="1">
        <f t="shared" si="9"/>
        <v>3502.5222863233394</v>
      </c>
      <c r="X67" s="1">
        <f t="shared" si="39"/>
        <v>10343.007713179508</v>
      </c>
      <c r="Y67" s="1">
        <f t="shared" si="10"/>
        <v>30613.264729289454</v>
      </c>
      <c r="Z67" s="1">
        <f t="shared" si="11"/>
        <v>2347.5222863233394</v>
      </c>
      <c r="AA67" s="1">
        <f t="shared" si="12"/>
        <v>2.0324868279855752</v>
      </c>
      <c r="AB67" s="1">
        <f t="shared" si="13"/>
        <v>2642.177764900739</v>
      </c>
      <c r="AC67" s="1">
        <f t="shared" si="40"/>
        <v>5883.4847001179241</v>
      </c>
      <c r="AD67" s="1">
        <f t="shared" si="14"/>
        <v>13073.076456911793</v>
      </c>
      <c r="AE67" s="1">
        <f t="shared" si="15"/>
        <v>1487.177764900739</v>
      </c>
      <c r="AF67" s="1">
        <f t="shared" si="16"/>
        <v>1.2875997964508563</v>
      </c>
      <c r="AG67" s="1">
        <f t="shared" si="17"/>
        <v>2119.8292782616336</v>
      </c>
      <c r="AH67" s="1">
        <f t="shared" si="41"/>
        <v>3801.8918769042548</v>
      </c>
      <c r="AI67" s="1">
        <f t="shared" si="18"/>
        <v>6769.9509072963119</v>
      </c>
      <c r="AJ67" s="1">
        <f t="shared" si="19"/>
        <v>964.82927826163359</v>
      </c>
      <c r="AK67" s="1">
        <f t="shared" si="20"/>
        <v>0.83535002446894679</v>
      </c>
      <c r="AL67" s="1">
        <f t="shared" si="21"/>
        <v>1766.6227989356257</v>
      </c>
      <c r="AM67" s="1">
        <f t="shared" si="42"/>
        <v>2658.1315002332103</v>
      </c>
      <c r="AN67" s="1">
        <f t="shared" si="22"/>
        <v>3965.1903029385344</v>
      </c>
      <c r="AO67" s="1">
        <f t="shared" si="23"/>
        <v>611.62279893562572</v>
      </c>
      <c r="AP67" s="1">
        <f t="shared" si="24"/>
        <v>0.5295435488620136</v>
      </c>
      <c r="AQ67" s="1">
        <f t="shared" si="25"/>
        <v>1510.4824992455797</v>
      </c>
      <c r="AR67" s="1">
        <f t="shared" si="43"/>
        <v>1956.7270344082481</v>
      </c>
      <c r="AS67" s="1">
        <f t="shared" si="26"/>
        <v>2517.9473574181525</v>
      </c>
      <c r="AT67" s="1">
        <f t="shared" si="27"/>
        <v>355.48249924557967</v>
      </c>
      <c r="AU67" s="1">
        <f t="shared" si="28"/>
        <v>0.30777705562387853</v>
      </c>
      <c r="AV67" s="1">
        <f t="shared" si="29"/>
        <v>1315.7349185055546</v>
      </c>
      <c r="AW67" s="1">
        <f t="shared" si="44"/>
        <v>1492.7464351667334</v>
      </c>
      <c r="AX67" s="1">
        <f t="shared" si="30"/>
        <v>1687.7690077433651</v>
      </c>
      <c r="AY67" s="1">
        <f t="shared" si="31"/>
        <v>160.73491850555456</v>
      </c>
      <c r="AZ67" s="1">
        <f t="shared" si="32"/>
        <v>0.13916443160654074</v>
      </c>
      <c r="BA67" s="1">
        <f t="shared" si="33"/>
        <v>1162.6907618549487</v>
      </c>
      <c r="BB67" s="1">
        <f t="shared" si="45"/>
        <v>1169.3360335361212</v>
      </c>
      <c r="BC67" s="1">
        <f t="shared" si="34"/>
        <v>1174.9822095245463</v>
      </c>
      <c r="BD67" s="1">
        <f t="shared" si="35"/>
        <v>7.6907618549487324</v>
      </c>
      <c r="BE67" s="1">
        <f t="shared" si="36"/>
        <v>6.6586682726828854E-3</v>
      </c>
    </row>
    <row r="68" spans="1:57">
      <c r="A68" s="1" t="s">
        <v>68</v>
      </c>
      <c r="B68" s="1">
        <v>1156</v>
      </c>
      <c r="C68" s="1">
        <v>67</v>
      </c>
      <c r="D68" s="1">
        <f t="shared" si="46"/>
        <v>4489</v>
      </c>
      <c r="E68" s="2"/>
      <c r="F68" s="2"/>
      <c r="G68" s="2"/>
      <c r="K68" s="1" t="s">
        <v>62</v>
      </c>
      <c r="L68" s="1">
        <v>1286</v>
      </c>
      <c r="M68" s="1">
        <f t="shared" si="1"/>
        <v>10196.467852516958</v>
      </c>
      <c r="N68" s="1">
        <f t="shared" si="37"/>
        <v>84506.727006123037</v>
      </c>
      <c r="O68" s="1">
        <f t="shared" si="2"/>
        <v>685256.93942484062</v>
      </c>
      <c r="P68" s="1">
        <f t="shared" si="3"/>
        <v>8910.4678525169584</v>
      </c>
      <c r="Q68" s="1">
        <f t="shared" si="4"/>
        <v>6.9288241465917251</v>
      </c>
      <c r="R68" s="1">
        <f t="shared" si="5"/>
        <v>5316.9438041634967</v>
      </c>
      <c r="S68" s="1">
        <f t="shared" si="38"/>
        <v>23050.788702454262</v>
      </c>
      <c r="T68" s="1">
        <f t="shared" si="6"/>
        <v>100896.90068160029</v>
      </c>
      <c r="U68" s="1">
        <f t="shared" si="7"/>
        <v>4030.9438041634967</v>
      </c>
      <c r="V68" s="1">
        <f t="shared" si="8"/>
        <v>3.1344819628020968</v>
      </c>
      <c r="W68" s="1">
        <f t="shared" si="9"/>
        <v>3609.1656004263373</v>
      </c>
      <c r="X68" s="1">
        <f t="shared" si="39"/>
        <v>10488.354439609358</v>
      </c>
      <c r="Y68" s="1">
        <f t="shared" si="10"/>
        <v>30868.80430615104</v>
      </c>
      <c r="Z68" s="1">
        <f t="shared" si="11"/>
        <v>2323.1656004263373</v>
      </c>
      <c r="AA68" s="1">
        <f t="shared" si="12"/>
        <v>1.806505132524368</v>
      </c>
      <c r="AB68" s="1">
        <f t="shared" si="13"/>
        <v>2742.7066589404435</v>
      </c>
      <c r="AC68" s="1">
        <f t="shared" si="40"/>
        <v>5998.5268131171542</v>
      </c>
      <c r="AD68" s="1">
        <f t="shared" si="14"/>
        <v>13242.520005952514</v>
      </c>
      <c r="AE68" s="1">
        <f t="shared" si="15"/>
        <v>1456.7066589404435</v>
      </c>
      <c r="AF68" s="1">
        <f t="shared" si="16"/>
        <v>1.1327423475431131</v>
      </c>
      <c r="AG68" s="1">
        <f t="shared" si="17"/>
        <v>2217.3146391308169</v>
      </c>
      <c r="AH68" s="1">
        <f t="shared" si="41"/>
        <v>3896.5291136698625</v>
      </c>
      <c r="AI68" s="1">
        <f t="shared" si="18"/>
        <v>6891.8516559510317</v>
      </c>
      <c r="AJ68" s="1">
        <f t="shared" si="19"/>
        <v>931.31463913081689</v>
      </c>
      <c r="AK68" s="1">
        <f t="shared" si="20"/>
        <v>0.7241948982354719</v>
      </c>
      <c r="AL68" s="1">
        <f t="shared" si="21"/>
        <v>1864.0491195742504</v>
      </c>
      <c r="AM68" s="1">
        <f t="shared" si="42"/>
        <v>2740.8968077101099</v>
      </c>
      <c r="AN68" s="1">
        <f t="shared" si="22"/>
        <v>4052.8832481145128</v>
      </c>
      <c r="AO68" s="1">
        <f t="shared" si="23"/>
        <v>578.04911957425043</v>
      </c>
      <c r="AP68" s="1">
        <f t="shared" si="24"/>
        <v>0.44949387214171882</v>
      </c>
      <c r="AQ68" s="1">
        <f t="shared" si="25"/>
        <v>1610.5447497736741</v>
      </c>
      <c r="AR68" s="1">
        <f t="shared" si="43"/>
        <v>2036.508385118781</v>
      </c>
      <c r="AS68" s="1">
        <f t="shared" si="26"/>
        <v>2588.2417538323489</v>
      </c>
      <c r="AT68" s="1">
        <f t="shared" si="27"/>
        <v>324.54474977367408</v>
      </c>
      <c r="AU68" s="1">
        <f t="shared" si="28"/>
        <v>0.25236761257672946</v>
      </c>
      <c r="AV68" s="1">
        <f t="shared" si="29"/>
        <v>1420.546983701111</v>
      </c>
      <c r="AW68" s="1">
        <f t="shared" si="44"/>
        <v>1577.0415723643466</v>
      </c>
      <c r="AX68" s="1">
        <f t="shared" si="30"/>
        <v>1756.8912166765849</v>
      </c>
      <c r="AY68" s="1">
        <f t="shared" si="31"/>
        <v>134.546983701111</v>
      </c>
      <c r="AZ68" s="1">
        <f t="shared" si="32"/>
        <v>0.10462440412217029</v>
      </c>
      <c r="BA68" s="1">
        <f t="shared" si="33"/>
        <v>1273.669076185495</v>
      </c>
      <c r="BB68" s="1">
        <f t="shared" si="45"/>
        <v>1263.2357719205577</v>
      </c>
      <c r="BC68" s="1">
        <f t="shared" si="34"/>
        <v>1254.4104156809565</v>
      </c>
      <c r="BD68" s="1">
        <f t="shared" si="35"/>
        <v>12.330923814505013</v>
      </c>
      <c r="BE68" s="1">
        <f t="shared" si="36"/>
        <v>9.5885877251205391E-3</v>
      </c>
    </row>
    <row r="69" spans="1:57">
      <c r="A69" s="1" t="s">
        <v>69</v>
      </c>
      <c r="B69" s="1">
        <v>1124</v>
      </c>
      <c r="C69" s="1">
        <v>68</v>
      </c>
      <c r="D69" s="1">
        <f t="shared" si="46"/>
        <v>4624</v>
      </c>
      <c r="E69" s="2"/>
      <c r="F69" s="2"/>
      <c r="G69" s="2"/>
      <c r="K69" s="1" t="s">
        <v>63</v>
      </c>
      <c r="L69" s="1">
        <v>1281</v>
      </c>
      <c r="M69" s="1">
        <f t="shared" si="1"/>
        <v>10329.721067265262</v>
      </c>
      <c r="N69" s="1">
        <f t="shared" si="37"/>
        <v>85352.803266049479</v>
      </c>
      <c r="O69" s="1">
        <f t="shared" si="2"/>
        <v>693548.76842180104</v>
      </c>
      <c r="P69" s="1">
        <f t="shared" si="3"/>
        <v>9048.7210672652618</v>
      </c>
      <c r="Q69" s="1">
        <f t="shared" si="4"/>
        <v>7.0637947441571134</v>
      </c>
      <c r="R69" s="1">
        <f t="shared" si="5"/>
        <v>5406.4550433307977</v>
      </c>
      <c r="S69" s="1">
        <f t="shared" si="38"/>
        <v>23306.440500961126</v>
      </c>
      <c r="T69" s="1">
        <f t="shared" si="6"/>
        <v>101693.31699614527</v>
      </c>
      <c r="U69" s="1">
        <f t="shared" si="7"/>
        <v>4125.4550433307977</v>
      </c>
      <c r="V69" s="1">
        <f t="shared" si="8"/>
        <v>3.2204957403050725</v>
      </c>
      <c r="W69" s="1">
        <f t="shared" si="9"/>
        <v>3679.3159202984361</v>
      </c>
      <c r="X69" s="1">
        <f t="shared" si="39"/>
        <v>10653.232435995144</v>
      </c>
      <c r="Y69" s="1">
        <f t="shared" si="10"/>
        <v>31196.072206701356</v>
      </c>
      <c r="Z69" s="1">
        <f t="shared" si="11"/>
        <v>2398.3159202984361</v>
      </c>
      <c r="AA69" s="1">
        <f t="shared" si="12"/>
        <v>1.8722216395772335</v>
      </c>
      <c r="AB69" s="1">
        <f t="shared" si="13"/>
        <v>2798.5239953642658</v>
      </c>
      <c r="AC69" s="1">
        <f t="shared" si="40"/>
        <v>6117.7876836981322</v>
      </c>
      <c r="AD69" s="1">
        <f t="shared" si="14"/>
        <v>13451.520918899827</v>
      </c>
      <c r="AE69" s="1">
        <f t="shared" si="15"/>
        <v>1517.5239953642658</v>
      </c>
      <c r="AF69" s="1">
        <f t="shared" si="16"/>
        <v>1.18464012128358</v>
      </c>
      <c r="AG69" s="1">
        <f t="shared" si="17"/>
        <v>2261.5573195654088</v>
      </c>
      <c r="AH69" s="1">
        <f t="shared" si="41"/>
        <v>3983.6661444437991</v>
      </c>
      <c r="AI69" s="1">
        <f t="shared" si="18"/>
        <v>7031.2253579749349</v>
      </c>
      <c r="AJ69" s="1">
        <f t="shared" si="19"/>
        <v>980.55731956540876</v>
      </c>
      <c r="AK69" s="1">
        <f t="shared" si="20"/>
        <v>0.76546238841952285</v>
      </c>
      <c r="AL69" s="1">
        <f t="shared" si="21"/>
        <v>1898.5196478297003</v>
      </c>
      <c r="AM69" s="1">
        <f t="shared" si="42"/>
        <v>2805.0264061307744</v>
      </c>
      <c r="AN69" s="1">
        <f t="shared" si="22"/>
        <v>4145.6770647635021</v>
      </c>
      <c r="AO69" s="1">
        <f t="shared" si="23"/>
        <v>617.51964782970026</v>
      </c>
      <c r="AP69" s="1">
        <f t="shared" si="24"/>
        <v>0.48206061501147562</v>
      </c>
      <c r="AQ69" s="1">
        <f t="shared" si="25"/>
        <v>1636.0634249321024</v>
      </c>
      <c r="AR69" s="1">
        <f t="shared" si="43"/>
        <v>2083.4095979745266</v>
      </c>
      <c r="AS69" s="1">
        <f t="shared" si="26"/>
        <v>2651.5411643267789</v>
      </c>
      <c r="AT69" s="1">
        <f t="shared" si="27"/>
        <v>355.06342493210241</v>
      </c>
      <c r="AU69" s="1">
        <f t="shared" si="28"/>
        <v>0.27717675638727746</v>
      </c>
      <c r="AV69" s="1">
        <f t="shared" si="29"/>
        <v>1437.0093967402222</v>
      </c>
      <c r="AW69" s="1">
        <f t="shared" si="44"/>
        <v>1608.7167715390692</v>
      </c>
      <c r="AX69" s="1">
        <f t="shared" si="30"/>
        <v>1799.2233377204793</v>
      </c>
      <c r="AY69" s="1">
        <f t="shared" si="31"/>
        <v>156.0093967402222</v>
      </c>
      <c r="AZ69" s="1">
        <f t="shared" si="32"/>
        <v>0.12178719495723825</v>
      </c>
      <c r="BA69" s="1">
        <f t="shared" si="33"/>
        <v>1280.2669076185496</v>
      </c>
      <c r="BB69" s="1">
        <f t="shared" si="45"/>
        <v>1278.5637940487504</v>
      </c>
      <c r="BC69" s="1">
        <f t="shared" si="34"/>
        <v>1276.1484562119711</v>
      </c>
      <c r="BD69" s="1">
        <f t="shared" si="35"/>
        <v>0.73309238145043309</v>
      </c>
      <c r="BE69" s="1">
        <f t="shared" si="36"/>
        <v>5.7228132822047858E-4</v>
      </c>
    </row>
    <row r="70" spans="1:57">
      <c r="A70" s="1" t="s">
        <v>70</v>
      </c>
      <c r="B70" s="1">
        <v>1152</v>
      </c>
      <c r="C70" s="1">
        <v>69</v>
      </c>
      <c r="D70" s="1">
        <f t="shared" si="46"/>
        <v>4761</v>
      </c>
      <c r="E70" s="2"/>
      <c r="F70" s="2"/>
      <c r="G70" s="2"/>
      <c r="K70" s="1" t="s">
        <v>64</v>
      </c>
      <c r="L70" s="1">
        <v>1224</v>
      </c>
      <c r="M70" s="1">
        <f t="shared" si="1"/>
        <v>10398.348960538737</v>
      </c>
      <c r="N70" s="1">
        <f t="shared" si="37"/>
        <v>86176.037003929392</v>
      </c>
      <c r="O70" s="1">
        <f t="shared" si="2"/>
        <v>701752.3248831575</v>
      </c>
      <c r="P70" s="1">
        <f t="shared" si="3"/>
        <v>9174.3489605387367</v>
      </c>
      <c r="Q70" s="1">
        <f t="shared" si="4"/>
        <v>7.4953831376950459</v>
      </c>
      <c r="R70" s="1">
        <f t="shared" si="5"/>
        <v>5426.7640346646385</v>
      </c>
      <c r="S70" s="1">
        <f t="shared" si="38"/>
        <v>23529.240031967074</v>
      </c>
      <c r="T70" s="1">
        <f t="shared" si="6"/>
        <v>102530.96962568659</v>
      </c>
      <c r="U70" s="1">
        <f t="shared" si="7"/>
        <v>4202.7640346646385</v>
      </c>
      <c r="V70" s="1">
        <f t="shared" si="8"/>
        <v>3.4336307472750316</v>
      </c>
      <c r="W70" s="1">
        <f t="shared" si="9"/>
        <v>3677.1211442089052</v>
      </c>
      <c r="X70" s="1">
        <f t="shared" si="39"/>
        <v>10766.671734984615</v>
      </c>
      <c r="Y70" s="1">
        <f t="shared" si="10"/>
        <v>31527.255106177101</v>
      </c>
      <c r="Z70" s="1">
        <f t="shared" si="11"/>
        <v>2453.1211442089052</v>
      </c>
      <c r="AA70" s="1">
        <f t="shared" si="12"/>
        <v>2.0041839413471449</v>
      </c>
      <c r="AB70" s="1">
        <f t="shared" si="13"/>
        <v>2780.7143972185595</v>
      </c>
      <c r="AC70" s="1">
        <f t="shared" si="40"/>
        <v>6173.3155677155828</v>
      </c>
      <c r="AD70" s="1">
        <f t="shared" si="14"/>
        <v>13626.896562283921</v>
      </c>
      <c r="AE70" s="1">
        <f t="shared" si="15"/>
        <v>1556.7143972185595</v>
      </c>
      <c r="AF70" s="1">
        <f t="shared" si="16"/>
        <v>1.2718254879236597</v>
      </c>
      <c r="AG70" s="1">
        <f t="shared" si="17"/>
        <v>2232.3786597827047</v>
      </c>
      <c r="AH70" s="1">
        <f t="shared" si="41"/>
        <v>4000.9738660263338</v>
      </c>
      <c r="AI70" s="1">
        <f t="shared" si="18"/>
        <v>7116.4891584111683</v>
      </c>
      <c r="AJ70" s="1">
        <f t="shared" si="19"/>
        <v>1008.3786597827047</v>
      </c>
      <c r="AK70" s="1">
        <f t="shared" si="20"/>
        <v>0.82383877433227515</v>
      </c>
      <c r="AL70" s="1">
        <f t="shared" si="21"/>
        <v>1861.0078591318802</v>
      </c>
      <c r="AM70" s="1">
        <f t="shared" si="42"/>
        <v>2796.9176356710022</v>
      </c>
      <c r="AN70" s="1">
        <f t="shared" si="22"/>
        <v>4175.4966980093031</v>
      </c>
      <c r="AO70" s="1">
        <f t="shared" si="23"/>
        <v>637.0078591318802</v>
      </c>
      <c r="AP70" s="1">
        <f t="shared" si="24"/>
        <v>0.52043125746068641</v>
      </c>
      <c r="AQ70" s="1">
        <f t="shared" si="25"/>
        <v>1592.4190274796308</v>
      </c>
      <c r="AR70" s="1">
        <f t="shared" si="43"/>
        <v>2058.2000041240258</v>
      </c>
      <c r="AS70" s="1">
        <f t="shared" si="26"/>
        <v>2647.842353009657</v>
      </c>
      <c r="AT70" s="1">
        <f t="shared" si="27"/>
        <v>368.41902747963081</v>
      </c>
      <c r="AU70" s="1">
        <f t="shared" si="28"/>
        <v>0.30099593748335851</v>
      </c>
      <c r="AV70" s="1">
        <f t="shared" si="29"/>
        <v>1389.0018793480447</v>
      </c>
      <c r="AW70" s="1">
        <f t="shared" si="44"/>
        <v>1571.845045721054</v>
      </c>
      <c r="AX70" s="1">
        <f t="shared" si="30"/>
        <v>1774.5052086930446</v>
      </c>
      <c r="AY70" s="1">
        <f t="shared" si="31"/>
        <v>165.00187934804467</v>
      </c>
      <c r="AZ70" s="1">
        <f t="shared" si="32"/>
        <v>0.13480545698369661</v>
      </c>
      <c r="BA70" s="1">
        <f t="shared" si="33"/>
        <v>1229.6266907618551</v>
      </c>
      <c r="BB70" s="1">
        <f t="shared" si="45"/>
        <v>1234.5204010905447</v>
      </c>
      <c r="BC70" s="1">
        <f t="shared" si="34"/>
        <v>1238.6832066026873</v>
      </c>
      <c r="BD70" s="1">
        <f t="shared" si="35"/>
        <v>5.6266907618551159</v>
      </c>
      <c r="BE70" s="1">
        <f t="shared" si="36"/>
        <v>4.5969695766790164E-3</v>
      </c>
    </row>
    <row r="71" spans="1:57">
      <c r="A71" s="1" t="s">
        <v>71</v>
      </c>
      <c r="B71" s="1">
        <v>1205</v>
      </c>
      <c r="C71" s="1">
        <v>70</v>
      </c>
      <c r="D71" s="1">
        <f t="shared" si="46"/>
        <v>4900</v>
      </c>
      <c r="E71" s="2"/>
      <c r="F71" s="2"/>
      <c r="G71" s="2"/>
      <c r="K71" s="1" t="s">
        <v>65</v>
      </c>
      <c r="L71" s="1">
        <v>1280</v>
      </c>
      <c r="M71" s="1">
        <f t="shared" si="1"/>
        <v>10510.514064484863</v>
      </c>
      <c r="N71" s="1">
        <f t="shared" si="37"/>
        <v>87017.895961572824</v>
      </c>
      <c r="O71" s="1">
        <f t="shared" si="2"/>
        <v>709893.19876025722</v>
      </c>
      <c r="P71" s="1">
        <f t="shared" si="3"/>
        <v>9230.5140644848634</v>
      </c>
      <c r="Q71" s="1">
        <f t="shared" si="4"/>
        <v>7.2113391128787994</v>
      </c>
      <c r="R71" s="1">
        <f t="shared" si="5"/>
        <v>5493.4112277317108</v>
      </c>
      <c r="S71" s="1">
        <f t="shared" si="38"/>
        <v>23767.4621305322</v>
      </c>
      <c r="T71" s="1">
        <f t="shared" si="6"/>
        <v>103415.49161802826</v>
      </c>
      <c r="U71" s="1">
        <f t="shared" si="7"/>
        <v>4213.4112277317108</v>
      </c>
      <c r="V71" s="1">
        <f t="shared" si="8"/>
        <v>3.2917275216653992</v>
      </c>
      <c r="W71" s="1">
        <f t="shared" si="9"/>
        <v>3725.9848009462335</v>
      </c>
      <c r="X71" s="1">
        <f t="shared" si="39"/>
        <v>10890.05653534084</v>
      </c>
      <c r="Y71" s="1">
        <f t="shared" si="10"/>
        <v>31870.129456130722</v>
      </c>
      <c r="Z71" s="1">
        <f t="shared" si="11"/>
        <v>2445.9848009462335</v>
      </c>
      <c r="AA71" s="1">
        <f t="shared" si="12"/>
        <v>1.9109256257392448</v>
      </c>
      <c r="AB71" s="1">
        <f t="shared" si="13"/>
        <v>2820.4286383311355</v>
      </c>
      <c r="AC71" s="1">
        <f t="shared" si="40"/>
        <v>6242.3751151273718</v>
      </c>
      <c r="AD71" s="1">
        <f t="shared" si="14"/>
        <v>13794.275540984987</v>
      </c>
      <c r="AE71" s="1">
        <f t="shared" si="15"/>
        <v>1540.4286383311355</v>
      </c>
      <c r="AF71" s="1">
        <f t="shared" si="16"/>
        <v>1.2034598736961997</v>
      </c>
      <c r="AG71" s="1">
        <f t="shared" si="17"/>
        <v>2268.1893298913524</v>
      </c>
      <c r="AH71" s="1">
        <f t="shared" si="41"/>
        <v>4041.8573299153841</v>
      </c>
      <c r="AI71" s="1">
        <f t="shared" si="18"/>
        <v>7195.9161761294299</v>
      </c>
      <c r="AJ71" s="1">
        <f t="shared" si="19"/>
        <v>988.18932989135237</v>
      </c>
      <c r="AK71" s="1">
        <f t="shared" si="20"/>
        <v>0.77202291397761902</v>
      </c>
      <c r="AL71" s="1">
        <f t="shared" si="21"/>
        <v>1896.4031436527521</v>
      </c>
      <c r="AM71" s="1">
        <f t="shared" si="42"/>
        <v>2825.5298835558779</v>
      </c>
      <c r="AN71" s="1">
        <f t="shared" si="22"/>
        <v>4213.1755744040111</v>
      </c>
      <c r="AO71" s="1">
        <f t="shared" si="23"/>
        <v>616.40314365275208</v>
      </c>
      <c r="AP71" s="1">
        <f t="shared" si="24"/>
        <v>0.48156495597871257</v>
      </c>
      <c r="AQ71" s="1">
        <f t="shared" si="25"/>
        <v>1629.7257082438891</v>
      </c>
      <c r="AR71" s="1">
        <f t="shared" si="43"/>
        <v>2084.213138656708</v>
      </c>
      <c r="AS71" s="1">
        <f t="shared" si="26"/>
        <v>2670.1445306939345</v>
      </c>
      <c r="AT71" s="1">
        <f t="shared" si="27"/>
        <v>349.72570824388913</v>
      </c>
      <c r="AU71" s="1">
        <f t="shared" si="28"/>
        <v>0.27322320956553836</v>
      </c>
      <c r="AV71" s="1">
        <f t="shared" si="29"/>
        <v>1429.8003758696091</v>
      </c>
      <c r="AW71" s="1">
        <f t="shared" si="44"/>
        <v>1601.1893474268591</v>
      </c>
      <c r="AX71" s="1">
        <f t="shared" si="30"/>
        <v>1795.971454422782</v>
      </c>
      <c r="AY71" s="1">
        <f t="shared" si="31"/>
        <v>149.80037586960907</v>
      </c>
      <c r="AZ71" s="1">
        <f t="shared" si="32"/>
        <v>0.11703154364813209</v>
      </c>
      <c r="BA71" s="1">
        <f t="shared" si="33"/>
        <v>1274.9626690761854</v>
      </c>
      <c r="BB71" s="1">
        <f t="shared" si="45"/>
        <v>1270.9184422776214</v>
      </c>
      <c r="BC71" s="1">
        <f t="shared" si="34"/>
        <v>1267.6949187101279</v>
      </c>
      <c r="BD71" s="1">
        <f t="shared" si="35"/>
        <v>5.0373309238145794</v>
      </c>
      <c r="BE71" s="1">
        <f t="shared" si="36"/>
        <v>3.93541478423014E-3</v>
      </c>
    </row>
    <row r="72" spans="1:57">
      <c r="A72" s="1" t="s">
        <v>72</v>
      </c>
      <c r="B72" s="1">
        <v>1260</v>
      </c>
      <c r="C72" s="1">
        <v>71</v>
      </c>
      <c r="D72" s="1">
        <f t="shared" si="46"/>
        <v>5041</v>
      </c>
      <c r="E72" s="2"/>
      <c r="F72" s="2"/>
      <c r="G72" s="2"/>
      <c r="K72" s="1" t="s">
        <v>66</v>
      </c>
      <c r="L72" s="1">
        <v>1228</v>
      </c>
      <c r="M72" s="1">
        <f t="shared" si="1"/>
        <v>10564.662658036377</v>
      </c>
      <c r="N72" s="1">
        <f t="shared" si="37"/>
        <v>87824.302757648285</v>
      </c>
      <c r="O72" s="1">
        <f t="shared" si="2"/>
        <v>717945.75136611506</v>
      </c>
      <c r="P72" s="1">
        <f t="shared" si="3"/>
        <v>9336.6626580363773</v>
      </c>
      <c r="Q72" s="1">
        <f t="shared" si="4"/>
        <v>7.6031454870003072</v>
      </c>
      <c r="R72" s="1">
        <f t="shared" si="5"/>
        <v>5499.928982185369</v>
      </c>
      <c r="S72" s="1">
        <f t="shared" si="38"/>
        <v>23963.905788392593</v>
      </c>
      <c r="T72" s="1">
        <f t="shared" si="6"/>
        <v>104299.90850397595</v>
      </c>
      <c r="U72" s="1">
        <f t="shared" si="7"/>
        <v>4271.928982185369</v>
      </c>
      <c r="V72" s="1">
        <f t="shared" si="8"/>
        <v>3.4787695294669128</v>
      </c>
      <c r="W72" s="1">
        <f t="shared" si="9"/>
        <v>3713.3893606623633</v>
      </c>
      <c r="X72" s="1">
        <f t="shared" si="39"/>
        <v>10965.089999334714</v>
      </c>
      <c r="Y72" s="1">
        <f t="shared" si="10"/>
        <v>32177.671618692744</v>
      </c>
      <c r="Z72" s="1">
        <f t="shared" si="11"/>
        <v>2485.3893606623633</v>
      </c>
      <c r="AA72" s="1">
        <f t="shared" si="12"/>
        <v>2.0239327041224455</v>
      </c>
      <c r="AB72" s="1">
        <f t="shared" si="13"/>
        <v>2797.4571829986812</v>
      </c>
      <c r="AC72" s="1">
        <f t="shared" si="40"/>
        <v>6263.1365337752359</v>
      </c>
      <c r="AD72" s="1">
        <f t="shared" si="14"/>
        <v>13913.388204988705</v>
      </c>
      <c r="AE72" s="1">
        <f t="shared" si="15"/>
        <v>1569.4571829986812</v>
      </c>
      <c r="AF72" s="1">
        <f t="shared" si="16"/>
        <v>1.2780595952757989</v>
      </c>
      <c r="AG72" s="1">
        <f t="shared" si="17"/>
        <v>2239.2946649456762</v>
      </c>
      <c r="AH72" s="1">
        <f t="shared" si="41"/>
        <v>4036.2938634088005</v>
      </c>
      <c r="AI72" s="1">
        <f t="shared" si="18"/>
        <v>7230.6225651326349</v>
      </c>
      <c r="AJ72" s="1">
        <f t="shared" si="19"/>
        <v>1011.2946649456762</v>
      </c>
      <c r="AK72" s="1">
        <f t="shared" si="20"/>
        <v>0.82352985744761908</v>
      </c>
      <c r="AL72" s="1">
        <f t="shared" si="21"/>
        <v>1863.761257461101</v>
      </c>
      <c r="AM72" s="1">
        <f t="shared" si="42"/>
        <v>2807.5970851373422</v>
      </c>
      <c r="AN72" s="1">
        <f t="shared" si="22"/>
        <v>4212.1076063852124</v>
      </c>
      <c r="AO72" s="1">
        <f t="shared" si="23"/>
        <v>635.76125746110097</v>
      </c>
      <c r="AP72" s="1">
        <f t="shared" si="24"/>
        <v>0.51772089369796492</v>
      </c>
      <c r="AQ72" s="1">
        <f t="shared" si="25"/>
        <v>1594.1177124731666</v>
      </c>
      <c r="AR72" s="1">
        <f t="shared" si="43"/>
        <v>2059.9698828228625</v>
      </c>
      <c r="AS72" s="1">
        <f t="shared" si="26"/>
        <v>2655.0162537487568</v>
      </c>
      <c r="AT72" s="1">
        <f t="shared" si="27"/>
        <v>366.11771247316665</v>
      </c>
      <c r="AU72" s="1">
        <f t="shared" si="28"/>
        <v>0.29814145966870248</v>
      </c>
      <c r="AV72" s="1">
        <f t="shared" si="29"/>
        <v>1391.160075173922</v>
      </c>
      <c r="AW72" s="1">
        <f t="shared" si="44"/>
        <v>1572.2819371419018</v>
      </c>
      <c r="AX72" s="1">
        <f t="shared" si="30"/>
        <v>1774.2480343122681</v>
      </c>
      <c r="AY72" s="1">
        <f t="shared" si="31"/>
        <v>163.160075173922</v>
      </c>
      <c r="AZ72" s="1">
        <f t="shared" si="32"/>
        <v>0.1328665107279495</v>
      </c>
      <c r="BA72" s="1">
        <f t="shared" si="33"/>
        <v>1232.6962669076186</v>
      </c>
      <c r="BB72" s="1">
        <f t="shared" si="45"/>
        <v>1236.5184844446187</v>
      </c>
      <c r="BC72" s="1">
        <f t="shared" si="34"/>
        <v>1239.6361278711697</v>
      </c>
      <c r="BD72" s="1">
        <f t="shared" si="35"/>
        <v>4.6962669076185648</v>
      </c>
      <c r="BE72" s="1">
        <f t="shared" si="36"/>
        <v>3.8243215860086031E-3</v>
      </c>
    </row>
    <row r="73" spans="1:57">
      <c r="A73" s="1" t="s">
        <v>73</v>
      </c>
      <c r="B73" s="1">
        <v>1188</v>
      </c>
      <c r="C73" s="1">
        <v>72</v>
      </c>
      <c r="D73" s="1">
        <f t="shared" si="46"/>
        <v>5184</v>
      </c>
      <c r="E73" s="2"/>
      <c r="F73" s="2"/>
      <c r="G73" s="2"/>
      <c r="K73" s="1" t="s">
        <v>67</v>
      </c>
      <c r="L73" s="1">
        <v>1181</v>
      </c>
      <c r="M73" s="1">
        <f t="shared" ref="M73:M118" si="47">$M$5*$L73+N$5*M72</f>
        <v>10571.096392232739</v>
      </c>
      <c r="N73" s="1">
        <f t="shared" ref="N73:N118" si="48">$M$5*M73+N$5*N72</f>
        <v>88555.859234892923</v>
      </c>
      <c r="O73" s="1">
        <f t="shared" ref="O73:O118" si="49">$M$5*N73+N$5*O72</f>
        <v>725851.44954090728</v>
      </c>
      <c r="P73" s="1">
        <f t="shared" ref="P73:P118" si="50">ABS($L73-M73)</f>
        <v>9390.0963922327392</v>
      </c>
      <c r="Q73" s="1">
        <f t="shared" ref="Q73:Q121" si="51">P73/$L73</f>
        <v>7.9509706962173912</v>
      </c>
      <c r="R73" s="1">
        <f t="shared" ref="R73:R118" si="52">$M$5*$L73+S$5*R72</f>
        <v>5462.8431857482956</v>
      </c>
      <c r="S73" s="1">
        <f t="shared" si="38"/>
        <v>24087.683497887541</v>
      </c>
      <c r="T73" s="1">
        <f t="shared" ref="T73:T118" si="53">$M$5*S73+S$5*T72</f>
        <v>105118.84195127957</v>
      </c>
      <c r="U73" s="1">
        <f t="shared" ref="U73:U121" si="54">ABS($L73-R73)</f>
        <v>4281.8431857482956</v>
      </c>
      <c r="V73" s="1">
        <f t="shared" ref="V73:V121" si="55">U73/$L73</f>
        <v>3.6256081166369989</v>
      </c>
      <c r="W73" s="1">
        <f t="shared" ref="W73:W118" si="56">$M$5*$L73+X$5*W72</f>
        <v>3662.2725524636544</v>
      </c>
      <c r="X73" s="1">
        <f t="shared" si="39"/>
        <v>10971.608296751587</v>
      </c>
      <c r="Y73" s="1">
        <f t="shared" ref="Y73:Y118" si="57">$M$5*X73+X$5*Y72</f>
        <v>32398.817600161346</v>
      </c>
      <c r="Z73" s="1">
        <f t="shared" ref="Z73:Z121" si="58">ABS($L73-W73)</f>
        <v>2481.2725524636544</v>
      </c>
      <c r="AA73" s="1">
        <f t="shared" ref="AA73:AA121" si="59">Z73/$L73</f>
        <v>2.1009928471326456</v>
      </c>
      <c r="AB73" s="1">
        <f t="shared" ref="AB73:AB118" si="60">$M$5*$L73+AC$5*AB72</f>
        <v>2741.3743097992087</v>
      </c>
      <c r="AC73" s="1">
        <f t="shared" si="40"/>
        <v>6225.1187990844292</v>
      </c>
      <c r="AD73" s="1">
        <f t="shared" ref="AD73:AD118" si="61">$M$5*AC73+AC$5*AD72</f>
        <v>13950.63984216921</v>
      </c>
      <c r="AE73" s="1">
        <f t="shared" ref="AE73:AE121" si="62">ABS($L73-AB73)</f>
        <v>1560.3743097992087</v>
      </c>
      <c r="AF73" s="1">
        <f t="shared" ref="AF73:AF121" si="63">AE73/$L73</f>
        <v>1.3212314223532673</v>
      </c>
      <c r="AG73" s="1">
        <f t="shared" ref="AG73:AG118" si="64">$M$5*$L73+AH$5*AG72</f>
        <v>2182.5473324728382</v>
      </c>
      <c r="AH73" s="1">
        <f t="shared" si="41"/>
        <v>3982.4395309299543</v>
      </c>
      <c r="AI73" s="1">
        <f t="shared" ref="AI73:AI118" si="65">$M$5*AH73+AH$5*AI72</f>
        <v>7199.5068604032767</v>
      </c>
      <c r="AJ73" s="1">
        <f t="shared" ref="AJ73:AJ121" si="66">ABS($L73-AG73)</f>
        <v>1001.5473324728382</v>
      </c>
      <c r="AK73" s="1">
        <f t="shared" ref="AK73:AK121" si="67">AJ73/$L73</f>
        <v>0.84805023918106537</v>
      </c>
      <c r="AL73" s="1">
        <f t="shared" ref="AL73:AL118" si="68">$M$5*$L73+AM$5*AL72</f>
        <v>1808.4045029844406</v>
      </c>
      <c r="AM73" s="1">
        <f t="shared" si="42"/>
        <v>2750.6028867409332</v>
      </c>
      <c r="AN73" s="1">
        <f t="shared" ref="AN73:AN118" si="69">$M$5*AM73+AM$5*AN72</f>
        <v>4160.3856406209252</v>
      </c>
      <c r="AO73" s="1">
        <f t="shared" ref="AO73:AO121" si="70">ABS($L73-AL73)</f>
        <v>627.40450298444057</v>
      </c>
      <c r="AP73" s="1">
        <f t="shared" ref="AP73:AP121" si="71">AO73/$L73</f>
        <v>0.5312485207319565</v>
      </c>
      <c r="AQ73" s="1">
        <f t="shared" ref="AQ73:AQ118" si="72">$M$5*$L73+AR$5*AQ72</f>
        <v>1541.1353137419501</v>
      </c>
      <c r="AR73" s="1">
        <f t="shared" si="43"/>
        <v>2005.0127472146137</v>
      </c>
      <c r="AS73" s="1">
        <f t="shared" ref="AS73:AS118" si="73">$M$5*AR73+AR$5*AS72</f>
        <v>2601.0163486177794</v>
      </c>
      <c r="AT73" s="1">
        <f t="shared" ref="AT73:AT121" si="74">ABS($L73-AQ73)</f>
        <v>360.13531374195009</v>
      </c>
      <c r="AU73" s="1">
        <f t="shared" ref="AU73:AU121" si="75">AT73/$L73</f>
        <v>0.30494099385431844</v>
      </c>
      <c r="AV73" s="1">
        <f t="shared" ref="AV73:AV118" si="76">$M$5*$L73+AW$5*AV72</f>
        <v>1341.1320150347844</v>
      </c>
      <c r="AW73" s="1">
        <f t="shared" si="44"/>
        <v>1521.4752009596864</v>
      </c>
      <c r="AX73" s="1">
        <f t="shared" ref="AX73:AX118" si="77">$M$5*AW73+AW$5*AX72</f>
        <v>1724.1772877261715</v>
      </c>
      <c r="AY73" s="1">
        <f t="shared" ref="AY73:AY121" si="78">ABS($L73-AV73)</f>
        <v>160.13201503478444</v>
      </c>
      <c r="AZ73" s="1">
        <f t="shared" ref="AZ73:AZ121" si="79">AY73/$L73</f>
        <v>0.1355901905459648</v>
      </c>
      <c r="BA73" s="1">
        <f t="shared" ref="BA73:BA118" si="80">$M$5*$L73+BB$5*BA72</f>
        <v>1186.169626690762</v>
      </c>
      <c r="BB73" s="1">
        <f t="shared" si="45"/>
        <v>1191.2045124661477</v>
      </c>
      <c r="BC73" s="1">
        <f t="shared" ref="BC73:BC118" si="81">$M$5*BB73+BB$5*BC72</f>
        <v>1196.0476740066499</v>
      </c>
      <c r="BD73" s="1">
        <f t="shared" ref="BD73:BD121" si="82">ABS($L73-BA73)</f>
        <v>5.1696266907620156</v>
      </c>
      <c r="BE73" s="1">
        <f t="shared" ref="BE73:BE121" si="83">BD73/$L73</f>
        <v>4.3773299667756276E-3</v>
      </c>
    </row>
    <row r="74" spans="1:57">
      <c r="A74" s="1" t="s">
        <v>74</v>
      </c>
      <c r="B74" s="1">
        <v>1212</v>
      </c>
      <c r="C74" s="1">
        <v>73</v>
      </c>
      <c r="D74" s="1">
        <f t="shared" si="46"/>
        <v>5329</v>
      </c>
      <c r="E74" s="2"/>
      <c r="F74" s="2"/>
      <c r="G74" s="2"/>
      <c r="K74" s="1" t="s">
        <v>68</v>
      </c>
      <c r="L74" s="1">
        <v>1156</v>
      </c>
      <c r="M74" s="1">
        <f t="shared" si="47"/>
        <v>10554.386753009465</v>
      </c>
      <c r="N74" s="1">
        <f t="shared" si="48"/>
        <v>89199.22138911215</v>
      </c>
      <c r="O74" s="1">
        <f t="shared" si="49"/>
        <v>733545.60383701755</v>
      </c>
      <c r="P74" s="1">
        <f t="shared" si="50"/>
        <v>9398.3867530094649</v>
      </c>
      <c r="Q74" s="1">
        <f t="shared" si="51"/>
        <v>8.130092346894001</v>
      </c>
      <c r="R74" s="1">
        <f t="shared" si="52"/>
        <v>5410.6745485986376</v>
      </c>
      <c r="S74" s="1">
        <f t="shared" si="38"/>
        <v>24139.753892048808</v>
      </c>
      <c r="T74" s="1">
        <f t="shared" si="53"/>
        <v>105820.85206386758</v>
      </c>
      <c r="U74" s="1">
        <f t="shared" si="54"/>
        <v>4254.6745485986376</v>
      </c>
      <c r="V74" s="1">
        <f t="shared" si="55"/>
        <v>3.6805143153967452</v>
      </c>
      <c r="W74" s="1">
        <f t="shared" si="56"/>
        <v>3603.9907867245579</v>
      </c>
      <c r="X74" s="1">
        <f t="shared" si="39"/>
        <v>10923.717515778211</v>
      </c>
      <c r="Y74" s="1">
        <f t="shared" si="57"/>
        <v>32510.518084313335</v>
      </c>
      <c r="Z74" s="1">
        <f t="shared" si="58"/>
        <v>2447.9907867245579</v>
      </c>
      <c r="AA74" s="1">
        <f t="shared" si="59"/>
        <v>2.1176390888620742</v>
      </c>
      <c r="AB74" s="1">
        <f t="shared" si="60"/>
        <v>2685.224585879525</v>
      </c>
      <c r="AC74" s="1">
        <f t="shared" si="40"/>
        <v>6151.7734067422298</v>
      </c>
      <c r="AD74" s="1">
        <f t="shared" si="61"/>
        <v>13906.979971369532</v>
      </c>
      <c r="AE74" s="1">
        <f t="shared" si="62"/>
        <v>1529.224585879525</v>
      </c>
      <c r="AF74" s="1">
        <f t="shared" si="63"/>
        <v>1.3228586383040872</v>
      </c>
      <c r="AG74" s="1">
        <f t="shared" si="64"/>
        <v>2131.6736662364192</v>
      </c>
      <c r="AH74" s="1">
        <f t="shared" si="41"/>
        <v>3909.7260650777544</v>
      </c>
      <c r="AI74" s="1">
        <f t="shared" si="65"/>
        <v>7118.506888771617</v>
      </c>
      <c r="AJ74" s="1">
        <f t="shared" si="66"/>
        <v>975.67366623641919</v>
      </c>
      <c r="AK74" s="1">
        <f t="shared" si="67"/>
        <v>0.84400836179621042</v>
      </c>
      <c r="AL74" s="1">
        <f t="shared" si="68"/>
        <v>1763.7618011937764</v>
      </c>
      <c r="AM74" s="1">
        <f t="shared" si="42"/>
        <v>2687.6267757707719</v>
      </c>
      <c r="AN74" s="1">
        <f t="shared" si="69"/>
        <v>4083.0183544420647</v>
      </c>
      <c r="AO74" s="1">
        <f t="shared" si="70"/>
        <v>607.76180119377636</v>
      </c>
      <c r="AP74" s="1">
        <f t="shared" si="71"/>
        <v>0.52574550276278231</v>
      </c>
      <c r="AQ74" s="1">
        <f t="shared" si="72"/>
        <v>1502.7405941225852</v>
      </c>
      <c r="AR74" s="1">
        <f t="shared" si="43"/>
        <v>1953.9703588747107</v>
      </c>
      <c r="AS74" s="1">
        <f t="shared" si="73"/>
        <v>2538.8782275725735</v>
      </c>
      <c r="AT74" s="1">
        <f t="shared" si="74"/>
        <v>346.74059412258521</v>
      </c>
      <c r="AU74" s="1">
        <f t="shared" si="75"/>
        <v>0.29994861083268615</v>
      </c>
      <c r="AV74" s="1">
        <f t="shared" si="76"/>
        <v>1308.6264030069569</v>
      </c>
      <c r="AW74" s="1">
        <f t="shared" si="44"/>
        <v>1482.0588028981986</v>
      </c>
      <c r="AX74" s="1">
        <f t="shared" si="77"/>
        <v>1678.688380153613</v>
      </c>
      <c r="AY74" s="1">
        <f t="shared" si="78"/>
        <v>152.62640300695693</v>
      </c>
      <c r="AZ74" s="1">
        <f t="shared" si="79"/>
        <v>0.13202976038664094</v>
      </c>
      <c r="BA74" s="1">
        <f t="shared" si="80"/>
        <v>1159.0169626690763</v>
      </c>
      <c r="BB74" s="1">
        <f t="shared" si="45"/>
        <v>1162.2357176487835</v>
      </c>
      <c r="BC74" s="1">
        <f t="shared" si="81"/>
        <v>1165.6169132845703</v>
      </c>
      <c r="BD74" s="1">
        <f t="shared" si="82"/>
        <v>3.0169626690762925</v>
      </c>
      <c r="BE74" s="1">
        <f t="shared" si="83"/>
        <v>2.6098292985089035E-3</v>
      </c>
    </row>
    <row r="75" spans="1:57">
      <c r="A75" s="1" t="s">
        <v>75</v>
      </c>
      <c r="B75" s="1">
        <v>1269</v>
      </c>
      <c r="C75" s="1">
        <v>74</v>
      </c>
      <c r="D75" s="1">
        <f t="shared" si="46"/>
        <v>5476</v>
      </c>
      <c r="E75" s="2"/>
      <c r="F75" s="2"/>
      <c r="G75" s="2"/>
      <c r="K75" s="1" t="s">
        <v>69</v>
      </c>
      <c r="L75" s="1">
        <v>1124</v>
      </c>
      <c r="M75" s="1">
        <f t="shared" si="47"/>
        <v>10510.548077708519</v>
      </c>
      <c r="N75" s="1">
        <f t="shared" si="48"/>
        <v>89738.79252013861</v>
      </c>
      <c r="O75" s="1">
        <f t="shared" si="49"/>
        <v>740955.95672144066</v>
      </c>
      <c r="P75" s="1">
        <f t="shared" si="50"/>
        <v>9386.5480777085195</v>
      </c>
      <c r="Q75" s="1">
        <f t="shared" si="51"/>
        <v>8.3510214214488609</v>
      </c>
      <c r="R75" s="1">
        <f t="shared" si="52"/>
        <v>5340.1396388789108</v>
      </c>
      <c r="S75" s="1">
        <f t="shared" si="38"/>
        <v>24117.928788630066</v>
      </c>
      <c r="T75" s="1">
        <f t="shared" si="53"/>
        <v>106362.81756086113</v>
      </c>
      <c r="U75" s="1">
        <f t="shared" si="54"/>
        <v>4216.1396388789108</v>
      </c>
      <c r="V75" s="1">
        <f t="shared" si="55"/>
        <v>3.7510139135933369</v>
      </c>
      <c r="W75" s="1">
        <f t="shared" si="56"/>
        <v>3534.3935507071901</v>
      </c>
      <c r="X75" s="1">
        <f t="shared" si="39"/>
        <v>10827.556456681217</v>
      </c>
      <c r="Y75" s="1">
        <f t="shared" si="57"/>
        <v>32502.163470032428</v>
      </c>
      <c r="Z75" s="1">
        <f t="shared" si="58"/>
        <v>2410.3935507071901</v>
      </c>
      <c r="AA75" s="1">
        <f t="shared" si="59"/>
        <v>2.1444782479601336</v>
      </c>
      <c r="AB75" s="1">
        <f t="shared" si="60"/>
        <v>2622.7347515277152</v>
      </c>
      <c r="AC75" s="1">
        <f t="shared" si="40"/>
        <v>6051.5253204202818</v>
      </c>
      <c r="AD75" s="1">
        <f t="shared" si="61"/>
        <v>13790.560771199973</v>
      </c>
      <c r="AE75" s="1">
        <f t="shared" si="62"/>
        <v>1498.7347515277152</v>
      </c>
      <c r="AF75" s="1">
        <f t="shared" si="63"/>
        <v>1.3333939070531273</v>
      </c>
      <c r="AG75" s="1">
        <f t="shared" si="64"/>
        <v>2077.4368331182095</v>
      </c>
      <c r="AH75" s="1">
        <f t="shared" si="41"/>
        <v>3824.5561823452658</v>
      </c>
      <c r="AI75" s="1">
        <f t="shared" si="65"/>
        <v>7001.354008496548</v>
      </c>
      <c r="AJ75" s="1">
        <f t="shared" si="66"/>
        <v>953.43683311820951</v>
      </c>
      <c r="AK75" s="1">
        <f t="shared" si="67"/>
        <v>0.84825341024751733</v>
      </c>
      <c r="AL75" s="1">
        <f t="shared" si="68"/>
        <v>1717.1047204775105</v>
      </c>
      <c r="AM75" s="1">
        <f t="shared" si="42"/>
        <v>2620.4449587380686</v>
      </c>
      <c r="AN75" s="1">
        <f t="shared" si="69"/>
        <v>3991.607804641088</v>
      </c>
      <c r="AO75" s="1">
        <f t="shared" si="70"/>
        <v>593.10472047751045</v>
      </c>
      <c r="AP75" s="1">
        <f t="shared" si="71"/>
        <v>0.52767323885899509</v>
      </c>
      <c r="AQ75" s="1">
        <f t="shared" si="72"/>
        <v>1462.4221782367756</v>
      </c>
      <c r="AR75" s="1">
        <f t="shared" si="43"/>
        <v>1902.3710680755112</v>
      </c>
      <c r="AS75" s="1">
        <f t="shared" si="73"/>
        <v>2473.7974295397321</v>
      </c>
      <c r="AT75" s="1">
        <f t="shared" si="74"/>
        <v>338.42217823677561</v>
      </c>
      <c r="AU75" s="1">
        <f t="shared" si="75"/>
        <v>0.30108734718574343</v>
      </c>
      <c r="AV75" s="1">
        <f t="shared" si="76"/>
        <v>1273.3252806013913</v>
      </c>
      <c r="AW75" s="1">
        <f t="shared" si="44"/>
        <v>1442.404513120892</v>
      </c>
      <c r="AX75" s="1">
        <f t="shared" si="77"/>
        <v>1633.9017378395256</v>
      </c>
      <c r="AY75" s="1">
        <f t="shared" si="78"/>
        <v>149.32528060139134</v>
      </c>
      <c r="AZ75" s="1">
        <f t="shared" si="79"/>
        <v>0.13285167313291044</v>
      </c>
      <c r="BA75" s="1">
        <f t="shared" si="80"/>
        <v>1127.5016962669076</v>
      </c>
      <c r="BB75" s="1">
        <f t="shared" si="45"/>
        <v>1130.9750984050952</v>
      </c>
      <c r="BC75" s="1">
        <f t="shared" si="81"/>
        <v>1134.4392798930428</v>
      </c>
      <c r="BD75" s="1">
        <f t="shared" si="82"/>
        <v>3.5016962669076293</v>
      </c>
      <c r="BE75" s="1">
        <f t="shared" si="83"/>
        <v>3.1153881378181755E-3</v>
      </c>
    </row>
    <row r="76" spans="1:57">
      <c r="A76" s="1" t="s">
        <v>76</v>
      </c>
      <c r="B76" s="1">
        <v>1246</v>
      </c>
      <c r="C76" s="1">
        <v>75</v>
      </c>
      <c r="D76" s="1">
        <f t="shared" si="46"/>
        <v>5625</v>
      </c>
      <c r="E76" s="2"/>
      <c r="F76" s="2"/>
      <c r="G76" s="2"/>
      <c r="K76" s="1" t="s">
        <v>70</v>
      </c>
      <c r="L76" s="1">
        <v>1152</v>
      </c>
      <c r="M76" s="1">
        <f t="shared" si="47"/>
        <v>10496.293269937667</v>
      </c>
      <c r="N76" s="1">
        <f t="shared" si="48"/>
        <v>90211.577211068652</v>
      </c>
      <c r="O76" s="1">
        <f t="shared" si="49"/>
        <v>748050.78053925838</v>
      </c>
      <c r="P76" s="1">
        <f t="shared" si="50"/>
        <v>9344.293269937667</v>
      </c>
      <c r="Q76" s="1">
        <f t="shared" si="51"/>
        <v>8.1113656857097798</v>
      </c>
      <c r="R76" s="1">
        <f t="shared" si="52"/>
        <v>5308.9117111031292</v>
      </c>
      <c r="S76" s="1">
        <f t="shared" ref="S76:S118" si="84">$M$5*R76+S$5*S75</f>
        <v>24072.363570896869</v>
      </c>
      <c r="T76" s="1">
        <f t="shared" si="53"/>
        <v>106755.3812624961</v>
      </c>
      <c r="U76" s="1">
        <f t="shared" si="54"/>
        <v>4156.9117111031292</v>
      </c>
      <c r="V76" s="1">
        <f t="shared" si="55"/>
        <v>3.6084303047770216</v>
      </c>
      <c r="W76" s="1">
        <f t="shared" si="56"/>
        <v>3510.875485495033</v>
      </c>
      <c r="X76" s="1">
        <f t="shared" ref="X76:X118" si="85">$M$5*W76+X$5*X75</f>
        <v>10739.077456622381</v>
      </c>
      <c r="Y76" s="1">
        <f t="shared" si="57"/>
        <v>32416.684139982841</v>
      </c>
      <c r="Z76" s="1">
        <f t="shared" si="58"/>
        <v>2358.875485495033</v>
      </c>
      <c r="AA76" s="1">
        <f t="shared" si="59"/>
        <v>2.0476349700477718</v>
      </c>
      <c r="AB76" s="1">
        <f t="shared" si="60"/>
        <v>2610.4408509166287</v>
      </c>
      <c r="AC76" s="1">
        <f t="shared" ref="AC76:AC118" si="86">$M$5*AB76+AC$5*AC75</f>
        <v>5980.3119580771345</v>
      </c>
      <c r="AD76" s="1">
        <f t="shared" si="61"/>
        <v>13656.617224989404</v>
      </c>
      <c r="AE76" s="1">
        <f t="shared" si="62"/>
        <v>1458.4408509166287</v>
      </c>
      <c r="AF76" s="1">
        <f t="shared" si="63"/>
        <v>1.2660076830873512</v>
      </c>
      <c r="AG76" s="1">
        <f t="shared" si="64"/>
        <v>2075.5184165591045</v>
      </c>
      <c r="AH76" s="1">
        <f t="shared" ref="AH76:AH118" si="87">$M$5*AG76+AH$5*AH75</f>
        <v>3780.2446660758269</v>
      </c>
      <c r="AI76" s="1">
        <f t="shared" si="65"/>
        <v>6902.8972037165186</v>
      </c>
      <c r="AJ76" s="1">
        <f t="shared" si="66"/>
        <v>923.51841655910448</v>
      </c>
      <c r="AK76" s="1">
        <f t="shared" si="67"/>
        <v>0.80166529215200044</v>
      </c>
      <c r="AL76" s="1">
        <f t="shared" si="68"/>
        <v>1723.6418881910042</v>
      </c>
      <c r="AM76" s="1">
        <f t="shared" ref="AM76:AM118" si="88">$M$5*AL76+AM$5*AM75</f>
        <v>2599.4556828671311</v>
      </c>
      <c r="AN76" s="1">
        <f t="shared" si="69"/>
        <v>3936.1532364368536</v>
      </c>
      <c r="AO76" s="1">
        <f t="shared" si="70"/>
        <v>571.64188819100423</v>
      </c>
      <c r="AP76" s="1">
        <f t="shared" si="71"/>
        <v>0.49621691683246894</v>
      </c>
      <c r="AQ76" s="1">
        <f t="shared" si="72"/>
        <v>1475.5266534710327</v>
      </c>
      <c r="AR76" s="1">
        <f t="shared" ref="AR76:AR118" si="89">$M$5*AQ76+AR$5*AR75</f>
        <v>1898.6853085465827</v>
      </c>
      <c r="AS76" s="1">
        <f t="shared" si="73"/>
        <v>2450.956006553844</v>
      </c>
      <c r="AT76" s="1">
        <f t="shared" si="74"/>
        <v>323.52665347103266</v>
      </c>
      <c r="AU76" s="1">
        <f t="shared" si="75"/>
        <v>0.28083910891582697</v>
      </c>
      <c r="AV76" s="1">
        <f t="shared" si="76"/>
        <v>1291.4650561202782</v>
      </c>
      <c r="AW76" s="1">
        <f t="shared" ref="AW76:AW118" si="90">$M$5*AV76+AW$5*AW75</f>
        <v>1450.7994531324289</v>
      </c>
      <c r="AX76" s="1">
        <f t="shared" si="77"/>
        <v>1632.4998553870912</v>
      </c>
      <c r="AY76" s="1">
        <f t="shared" si="78"/>
        <v>139.46505612027818</v>
      </c>
      <c r="AZ76" s="1">
        <f t="shared" si="79"/>
        <v>0.12106341677107481</v>
      </c>
      <c r="BA76" s="1">
        <f t="shared" si="80"/>
        <v>1149.5501696266906</v>
      </c>
      <c r="BB76" s="1">
        <f t="shared" ref="BB76:BB118" si="91">$M$5*BA76+BB$5*BB75</f>
        <v>1147.692662504531</v>
      </c>
      <c r="BC76" s="1">
        <f t="shared" si="81"/>
        <v>1146.3673242433822</v>
      </c>
      <c r="BD76" s="1">
        <f t="shared" si="82"/>
        <v>2.4498303733093962</v>
      </c>
      <c r="BE76" s="1">
        <f t="shared" si="83"/>
        <v>2.1265888657199619E-3</v>
      </c>
    </row>
    <row r="77" spans="1:57">
      <c r="A77" s="1" t="s">
        <v>77</v>
      </c>
      <c r="B77" s="1">
        <v>1299</v>
      </c>
      <c r="C77" s="1">
        <v>76</v>
      </c>
      <c r="D77" s="1">
        <f t="shared" si="46"/>
        <v>5776</v>
      </c>
      <c r="E77" s="2"/>
      <c r="F77" s="2"/>
      <c r="G77" s="2"/>
      <c r="K77" s="1" t="s">
        <v>71</v>
      </c>
      <c r="L77" s="1">
        <v>1205</v>
      </c>
      <c r="M77" s="1">
        <f t="shared" si="47"/>
        <v>10531.1639429439</v>
      </c>
      <c r="N77" s="1">
        <f t="shared" si="48"/>
        <v>90668.467038611299</v>
      </c>
      <c r="O77" s="1">
        <f t="shared" si="49"/>
        <v>754847.32282008277</v>
      </c>
      <c r="P77" s="1">
        <f t="shared" si="50"/>
        <v>9326.1639429439001</v>
      </c>
      <c r="Q77" s="1">
        <f t="shared" si="51"/>
        <v>7.7395551393725315</v>
      </c>
      <c r="R77" s="1">
        <f t="shared" si="52"/>
        <v>5331.6293688825035</v>
      </c>
      <c r="S77" s="1">
        <f t="shared" si="84"/>
        <v>24056.357288711748</v>
      </c>
      <c r="T77" s="1">
        <f t="shared" si="53"/>
        <v>107055.02656983746</v>
      </c>
      <c r="U77" s="1">
        <f t="shared" si="54"/>
        <v>4126.6293688825035</v>
      </c>
      <c r="V77" s="1">
        <f t="shared" si="55"/>
        <v>3.4245886878692975</v>
      </c>
      <c r="W77" s="1">
        <f t="shared" si="56"/>
        <v>3542.112839846523</v>
      </c>
      <c r="X77" s="1">
        <f t="shared" si="85"/>
        <v>10705.255775497537</v>
      </c>
      <c r="Y77" s="1">
        <f t="shared" si="57"/>
        <v>32326.409095935771</v>
      </c>
      <c r="Z77" s="1">
        <f t="shared" si="58"/>
        <v>2337.112839846523</v>
      </c>
      <c r="AA77" s="1">
        <f t="shared" si="59"/>
        <v>1.9395127301630897</v>
      </c>
      <c r="AB77" s="1">
        <f t="shared" si="60"/>
        <v>2650.7645105499769</v>
      </c>
      <c r="AC77" s="1">
        <f t="shared" si="86"/>
        <v>5973.8752343412598</v>
      </c>
      <c r="AD77" s="1">
        <f t="shared" si="61"/>
        <v>13570.458045900778</v>
      </c>
      <c r="AE77" s="1">
        <f t="shared" si="62"/>
        <v>1445.7645105499769</v>
      </c>
      <c r="AF77" s="1">
        <f t="shared" si="63"/>
        <v>1.1998045730705202</v>
      </c>
      <c r="AG77" s="1">
        <f t="shared" si="64"/>
        <v>2122.2592082795522</v>
      </c>
      <c r="AH77" s="1">
        <f t="shared" si="87"/>
        <v>3800.1556204895105</v>
      </c>
      <c r="AI77" s="1">
        <f t="shared" si="65"/>
        <v>6871.5886602988194</v>
      </c>
      <c r="AJ77" s="1">
        <f t="shared" si="66"/>
        <v>917.25920827955224</v>
      </c>
      <c r="AK77" s="1">
        <f t="shared" si="67"/>
        <v>0.76121096122784415</v>
      </c>
      <c r="AL77" s="1">
        <f t="shared" si="68"/>
        <v>1773.9567552764017</v>
      </c>
      <c r="AM77" s="1">
        <f t="shared" si="88"/>
        <v>2636.3433528956139</v>
      </c>
      <c r="AN77" s="1">
        <f t="shared" si="69"/>
        <v>3947.1703121807941</v>
      </c>
      <c r="AO77" s="1">
        <f t="shared" si="70"/>
        <v>568.95675527640174</v>
      </c>
      <c r="AP77" s="1">
        <f t="shared" si="71"/>
        <v>0.47216328238705541</v>
      </c>
      <c r="AQ77" s="1">
        <f t="shared" si="72"/>
        <v>1527.1579960413098</v>
      </c>
      <c r="AR77" s="1">
        <f t="shared" si="89"/>
        <v>1944.0477890011537</v>
      </c>
      <c r="AS77" s="1">
        <f t="shared" si="73"/>
        <v>2484.9298120671915</v>
      </c>
      <c r="AT77" s="1">
        <f t="shared" si="74"/>
        <v>322.15799604130984</v>
      </c>
      <c r="AU77" s="1">
        <f t="shared" si="75"/>
        <v>0.26735103405917832</v>
      </c>
      <c r="AV77" s="1">
        <f t="shared" si="76"/>
        <v>1342.7930112240556</v>
      </c>
      <c r="AW77" s="1">
        <f t="shared" si="90"/>
        <v>1498.6736007281359</v>
      </c>
      <c r="AX77" s="1">
        <f t="shared" si="77"/>
        <v>1675.3062117327404</v>
      </c>
      <c r="AY77" s="1">
        <f t="shared" si="78"/>
        <v>137.79301122405559</v>
      </c>
      <c r="AZ77" s="1">
        <f t="shared" si="79"/>
        <v>0.1143510466589673</v>
      </c>
      <c r="BA77" s="1">
        <f t="shared" si="80"/>
        <v>1199.4550169626691</v>
      </c>
      <c r="BB77" s="1">
        <f t="shared" si="91"/>
        <v>1194.2787815168554</v>
      </c>
      <c r="BC77" s="1">
        <f t="shared" si="81"/>
        <v>1189.4876357895082</v>
      </c>
      <c r="BD77" s="1">
        <f t="shared" si="82"/>
        <v>5.5449830373308941</v>
      </c>
      <c r="BE77" s="1">
        <f t="shared" si="83"/>
        <v>4.6016456741335221E-3</v>
      </c>
    </row>
    <row r="78" spans="1:57">
      <c r="A78" s="1" t="s">
        <v>78</v>
      </c>
      <c r="B78" s="1">
        <v>1284</v>
      </c>
      <c r="C78" s="1">
        <v>77</v>
      </c>
      <c r="D78" s="1">
        <f t="shared" si="46"/>
        <v>5929</v>
      </c>
      <c r="E78" s="2"/>
      <c r="F78" s="2"/>
      <c r="G78" s="2"/>
      <c r="K78" s="1" t="s">
        <v>72</v>
      </c>
      <c r="L78" s="1">
        <v>1260</v>
      </c>
      <c r="M78" s="1">
        <f t="shared" si="47"/>
        <v>10612.047548649511</v>
      </c>
      <c r="N78" s="1">
        <f t="shared" si="48"/>
        <v>91152.463128534728</v>
      </c>
      <c r="O78" s="1">
        <f t="shared" si="49"/>
        <v>761399.80735375569</v>
      </c>
      <c r="P78" s="1">
        <f t="shared" si="50"/>
        <v>9352.0475486495106</v>
      </c>
      <c r="Q78" s="1">
        <f t="shared" si="51"/>
        <v>7.4222599592456433</v>
      </c>
      <c r="R78" s="1">
        <f t="shared" si="52"/>
        <v>5399.3034951060026</v>
      </c>
      <c r="S78" s="1">
        <f t="shared" si="84"/>
        <v>24104.458976564798</v>
      </c>
      <c r="T78" s="1">
        <f t="shared" si="53"/>
        <v>107338.03433477829</v>
      </c>
      <c r="U78" s="1">
        <f t="shared" si="54"/>
        <v>4139.3034951060026</v>
      </c>
      <c r="V78" s="1">
        <f t="shared" si="55"/>
        <v>3.2851615040523829</v>
      </c>
      <c r="W78" s="1">
        <f t="shared" si="56"/>
        <v>3613.4789878925658</v>
      </c>
      <c r="X78" s="1">
        <f t="shared" si="85"/>
        <v>10745.810131951584</v>
      </c>
      <c r="Y78" s="1">
        <f t="shared" si="57"/>
        <v>32299.715485911463</v>
      </c>
      <c r="Z78" s="1">
        <f t="shared" si="58"/>
        <v>2353.4789878925658</v>
      </c>
      <c r="AA78" s="1">
        <f t="shared" si="59"/>
        <v>1.8678404665814015</v>
      </c>
      <c r="AB78" s="1">
        <f t="shared" si="60"/>
        <v>2724.4587063299859</v>
      </c>
      <c r="AC78" s="1">
        <f t="shared" si="86"/>
        <v>6036.3379763017438</v>
      </c>
      <c r="AD78" s="1">
        <f t="shared" si="61"/>
        <v>13574.979006212037</v>
      </c>
      <c r="AE78" s="1">
        <f t="shared" si="62"/>
        <v>1464.4587063299859</v>
      </c>
      <c r="AF78" s="1">
        <f t="shared" si="63"/>
        <v>1.1622688145476079</v>
      </c>
      <c r="AG78" s="1">
        <f t="shared" si="64"/>
        <v>2195.1296041397763</v>
      </c>
      <c r="AH78" s="1">
        <f t="shared" si="87"/>
        <v>3875.6944539705537</v>
      </c>
      <c r="AI78" s="1">
        <f t="shared" si="65"/>
        <v>6923.9193387229079</v>
      </c>
      <c r="AJ78" s="1">
        <f t="shared" si="66"/>
        <v>935.12960413977635</v>
      </c>
      <c r="AK78" s="1">
        <f t="shared" si="67"/>
        <v>0.74216635249188601</v>
      </c>
      <c r="AL78" s="1">
        <f t="shared" si="68"/>
        <v>1843.5827021105606</v>
      </c>
      <c r="AM78" s="1">
        <f t="shared" si="88"/>
        <v>2713.7617730577504</v>
      </c>
      <c r="AN78" s="1">
        <f t="shared" si="69"/>
        <v>4021.2537206242932</v>
      </c>
      <c r="AO78" s="1">
        <f t="shared" si="70"/>
        <v>583.5827021105606</v>
      </c>
      <c r="AP78" s="1">
        <f t="shared" si="71"/>
        <v>0.4631608746909211</v>
      </c>
      <c r="AQ78" s="1">
        <f t="shared" si="72"/>
        <v>1592.147398812393</v>
      </c>
      <c r="AR78" s="1">
        <f t="shared" si="89"/>
        <v>2016.1469956315</v>
      </c>
      <c r="AS78" s="1">
        <f t="shared" si="73"/>
        <v>2560.0112396885074</v>
      </c>
      <c r="AT78" s="1">
        <f t="shared" si="74"/>
        <v>332.14739881239302</v>
      </c>
      <c r="AU78" s="1">
        <f t="shared" si="75"/>
        <v>0.26360904667650242</v>
      </c>
      <c r="AV78" s="1">
        <f t="shared" si="76"/>
        <v>1402.558602244811</v>
      </c>
      <c r="AW78" s="1">
        <f t="shared" si="90"/>
        <v>1562.0374621659571</v>
      </c>
      <c r="AX78" s="1">
        <f t="shared" si="77"/>
        <v>1740.8949582959096</v>
      </c>
      <c r="AY78" s="1">
        <f t="shared" si="78"/>
        <v>142.55860224481103</v>
      </c>
      <c r="AZ78" s="1">
        <f t="shared" si="79"/>
        <v>0.11314174781334209</v>
      </c>
      <c r="BA78" s="1">
        <f t="shared" si="80"/>
        <v>1253.945501696267</v>
      </c>
      <c r="BB78" s="1">
        <f t="shared" si="91"/>
        <v>1247.9788296783258</v>
      </c>
      <c r="BC78" s="1">
        <f t="shared" si="81"/>
        <v>1242.1297102894441</v>
      </c>
      <c r="BD78" s="1">
        <f t="shared" si="82"/>
        <v>6.0544983037329985</v>
      </c>
      <c r="BE78" s="1">
        <f t="shared" si="83"/>
        <v>4.8051573839150786E-3</v>
      </c>
    </row>
    <row r="79" spans="1:57">
      <c r="A79" s="1" t="s">
        <v>79</v>
      </c>
      <c r="B79" s="1">
        <v>1345</v>
      </c>
      <c r="C79" s="1">
        <v>78</v>
      </c>
      <c r="D79" s="1">
        <f t="shared" si="46"/>
        <v>6084</v>
      </c>
      <c r="E79" s="2"/>
      <c r="F79" s="2"/>
      <c r="G79" s="2"/>
      <c r="K79" s="1" t="s">
        <v>73</v>
      </c>
      <c r="L79" s="1">
        <v>1188</v>
      </c>
      <c r="M79" s="1">
        <f t="shared" si="47"/>
        <v>10620.04279378456</v>
      </c>
      <c r="N79" s="1">
        <f t="shared" si="48"/>
        <v>91595.255330087355</v>
      </c>
      <c r="O79" s="1">
        <f t="shared" si="49"/>
        <v>767695.55641545879</v>
      </c>
      <c r="P79" s="1">
        <f t="shared" si="50"/>
        <v>9432.0427937845598</v>
      </c>
      <c r="Q79" s="1">
        <f t="shared" si="51"/>
        <v>7.9394299610981145</v>
      </c>
      <c r="R79" s="1">
        <f t="shared" si="52"/>
        <v>5388.6427960848023</v>
      </c>
      <c r="S79" s="1">
        <f t="shared" si="84"/>
        <v>24133.34569772816</v>
      </c>
      <c r="T79" s="1">
        <f t="shared" si="53"/>
        <v>107590.43859577799</v>
      </c>
      <c r="U79" s="1">
        <f t="shared" si="54"/>
        <v>4200.6427960848023</v>
      </c>
      <c r="V79" s="1">
        <f t="shared" si="55"/>
        <v>3.535894609498992</v>
      </c>
      <c r="W79" s="1">
        <f t="shared" si="56"/>
        <v>3598.6352915247962</v>
      </c>
      <c r="X79" s="1">
        <f t="shared" si="85"/>
        <v>10760.838854738424</v>
      </c>
      <c r="Y79" s="1">
        <f t="shared" si="57"/>
        <v>32294.555809402606</v>
      </c>
      <c r="Z79" s="1">
        <f t="shared" si="58"/>
        <v>2410.6352915247962</v>
      </c>
      <c r="AA79" s="1">
        <f t="shared" si="59"/>
        <v>2.0291542857952831</v>
      </c>
      <c r="AB79" s="1">
        <f t="shared" si="60"/>
        <v>2703.8752237979916</v>
      </c>
      <c r="AC79" s="1">
        <f t="shared" si="86"/>
        <v>6055.2904871992387</v>
      </c>
      <c r="AD79" s="1">
        <f t="shared" si="61"/>
        <v>13594.748842206536</v>
      </c>
      <c r="AE79" s="1">
        <f t="shared" si="62"/>
        <v>1515.8752237979916</v>
      </c>
      <c r="AF79" s="1">
        <f t="shared" si="63"/>
        <v>1.275989245621205</v>
      </c>
      <c r="AG79" s="1">
        <f t="shared" si="64"/>
        <v>2166.764802069888</v>
      </c>
      <c r="AH79" s="1">
        <f t="shared" si="87"/>
        <v>3887.935548848176</v>
      </c>
      <c r="AI79" s="1">
        <f t="shared" si="65"/>
        <v>6961.1016633248128</v>
      </c>
      <c r="AJ79" s="1">
        <f t="shared" si="66"/>
        <v>978.76480206988799</v>
      </c>
      <c r="AK79" s="1">
        <f t="shared" si="67"/>
        <v>0.82387609601842426</v>
      </c>
      <c r="AL79" s="1">
        <f t="shared" si="68"/>
        <v>1806.6330808442244</v>
      </c>
      <c r="AM79" s="1">
        <f t="shared" si="88"/>
        <v>2711.474481982902</v>
      </c>
      <c r="AN79" s="1">
        <f t="shared" si="69"/>
        <v>4048.8285220343296</v>
      </c>
      <c r="AO79" s="1">
        <f t="shared" si="70"/>
        <v>618.63308084422442</v>
      </c>
      <c r="AP79" s="1">
        <f t="shared" si="71"/>
        <v>0.52073491653554249</v>
      </c>
      <c r="AQ79" s="1">
        <f t="shared" si="72"/>
        <v>1546.8442196437179</v>
      </c>
      <c r="AR79" s="1">
        <f t="shared" si="89"/>
        <v>1997.0038963687962</v>
      </c>
      <c r="AS79" s="1">
        <f t="shared" si="73"/>
        <v>2565.3068786384688</v>
      </c>
      <c r="AT79" s="1">
        <f t="shared" si="74"/>
        <v>358.84421964371791</v>
      </c>
      <c r="AU79" s="1">
        <f t="shared" si="75"/>
        <v>0.3020574239425235</v>
      </c>
      <c r="AV79" s="1">
        <f t="shared" si="76"/>
        <v>1349.7117204489623</v>
      </c>
      <c r="AW79" s="1">
        <f t="shared" si="90"/>
        <v>1527.1480408372577</v>
      </c>
      <c r="AX79" s="1">
        <f t="shared" si="77"/>
        <v>1722.6122284127139</v>
      </c>
      <c r="AY79" s="1">
        <f t="shared" si="78"/>
        <v>161.7117204489623</v>
      </c>
      <c r="AZ79" s="1">
        <f t="shared" si="79"/>
        <v>0.13612097680889082</v>
      </c>
      <c r="BA79" s="1">
        <f t="shared" si="80"/>
        <v>1194.5945501696267</v>
      </c>
      <c r="BB79" s="1">
        <f t="shared" si="91"/>
        <v>1199.9329781204965</v>
      </c>
      <c r="BC79" s="1">
        <f t="shared" si="81"/>
        <v>1204.1526513373913</v>
      </c>
      <c r="BD79" s="1">
        <f t="shared" si="82"/>
        <v>6.5945501696267002</v>
      </c>
      <c r="BE79" s="1">
        <f t="shared" si="83"/>
        <v>5.5509681562514309E-3</v>
      </c>
    </row>
    <row r="80" spans="1:57">
      <c r="A80" s="1" t="s">
        <v>80</v>
      </c>
      <c r="B80" s="1">
        <v>1341</v>
      </c>
      <c r="C80" s="1">
        <v>79</v>
      </c>
      <c r="D80" s="1">
        <f t="shared" si="46"/>
        <v>6241</v>
      </c>
      <c r="E80" s="2"/>
      <c r="F80" s="2"/>
      <c r="G80" s="2"/>
      <c r="K80" s="1" t="s">
        <v>74</v>
      </c>
      <c r="L80" s="1">
        <v>1212</v>
      </c>
      <c r="M80" s="1">
        <f t="shared" si="47"/>
        <v>10648.838514406103</v>
      </c>
      <c r="N80" s="1">
        <f t="shared" si="48"/>
        <v>92019.684460044111</v>
      </c>
      <c r="O80" s="1">
        <f t="shared" si="49"/>
        <v>773743.71678795258</v>
      </c>
      <c r="P80" s="1">
        <f t="shared" si="50"/>
        <v>9436.8385144061031</v>
      </c>
      <c r="Q80" s="1">
        <f t="shared" si="51"/>
        <v>7.7861703914241778</v>
      </c>
      <c r="R80" s="1">
        <f t="shared" si="52"/>
        <v>5401.7142368678424</v>
      </c>
      <c r="S80" s="1">
        <f t="shared" si="84"/>
        <v>24168.219371363586</v>
      </c>
      <c r="T80" s="1">
        <f t="shared" si="53"/>
        <v>107823.74831084962</v>
      </c>
      <c r="U80" s="1">
        <f t="shared" si="54"/>
        <v>4189.7142368678424</v>
      </c>
      <c r="V80" s="1">
        <f t="shared" si="55"/>
        <v>3.4568599314091109</v>
      </c>
      <c r="W80" s="1">
        <f t="shared" si="56"/>
        <v>3609.8447040673573</v>
      </c>
      <c r="X80" s="1">
        <f t="shared" si="85"/>
        <v>10781.447431977518</v>
      </c>
      <c r="Y80" s="1">
        <f t="shared" si="57"/>
        <v>32309.491755361589</v>
      </c>
      <c r="Z80" s="1">
        <f t="shared" si="58"/>
        <v>2397.8447040673573</v>
      </c>
      <c r="AA80" s="1">
        <f t="shared" si="59"/>
        <v>1.9784197228278526</v>
      </c>
      <c r="AB80" s="1">
        <f t="shared" si="60"/>
        <v>2713.1251342787946</v>
      </c>
      <c r="AC80" s="1">
        <f t="shared" si="86"/>
        <v>6074.9869131704581</v>
      </c>
      <c r="AD80" s="1">
        <f t="shared" si="61"/>
        <v>13624.337527177333</v>
      </c>
      <c r="AE80" s="1">
        <f t="shared" si="62"/>
        <v>1501.1251342787946</v>
      </c>
      <c r="AF80" s="1">
        <f t="shared" si="63"/>
        <v>1.2385520909891043</v>
      </c>
      <c r="AG80" s="1">
        <f t="shared" si="64"/>
        <v>2174.1824010349437</v>
      </c>
      <c r="AH80" s="1">
        <f t="shared" si="87"/>
        <v>3900.7319353555376</v>
      </c>
      <c r="AI80" s="1">
        <f t="shared" si="65"/>
        <v>6991.2095734823906</v>
      </c>
      <c r="AJ80" s="1">
        <f t="shared" si="66"/>
        <v>962.18240103494372</v>
      </c>
      <c r="AK80" s="1">
        <f t="shared" si="67"/>
        <v>0.7938798688407126</v>
      </c>
      <c r="AL80" s="1">
        <f t="shared" si="68"/>
        <v>1813.4532323376898</v>
      </c>
      <c r="AM80" s="1">
        <f t="shared" si="88"/>
        <v>2716.6977018970815</v>
      </c>
      <c r="AN80" s="1">
        <f t="shared" si="69"/>
        <v>4064.5593405211052</v>
      </c>
      <c r="AO80" s="1">
        <f t="shared" si="70"/>
        <v>601.45323233768977</v>
      </c>
      <c r="AP80" s="1">
        <f t="shared" si="71"/>
        <v>0.49624854153274733</v>
      </c>
      <c r="AQ80" s="1">
        <f t="shared" si="72"/>
        <v>1554.8532658931153</v>
      </c>
      <c r="AR80" s="1">
        <f t="shared" si="89"/>
        <v>1998.4691082144427</v>
      </c>
      <c r="AS80" s="1">
        <f t="shared" si="73"/>
        <v>2568.2142609845391</v>
      </c>
      <c r="AT80" s="1">
        <f t="shared" si="74"/>
        <v>342.85326589311535</v>
      </c>
      <c r="AU80" s="1">
        <f t="shared" si="75"/>
        <v>0.28288223258507866</v>
      </c>
      <c r="AV80" s="1">
        <f t="shared" si="76"/>
        <v>1360.7423440897924</v>
      </c>
      <c r="AW80" s="1">
        <f t="shared" si="90"/>
        <v>1530.0977178482647</v>
      </c>
      <c r="AX80" s="1">
        <f t="shared" si="77"/>
        <v>1721.6103917459811</v>
      </c>
      <c r="AY80" s="1">
        <f t="shared" si="78"/>
        <v>148.74234408979237</v>
      </c>
      <c r="AZ80" s="1">
        <f t="shared" si="79"/>
        <v>0.12272470634471318</v>
      </c>
      <c r="BA80" s="1">
        <f t="shared" si="80"/>
        <v>1210.2594550169626</v>
      </c>
      <c r="BB80" s="1">
        <f t="shared" si="91"/>
        <v>1209.226807327316</v>
      </c>
      <c r="BC80" s="1">
        <f t="shared" si="81"/>
        <v>1208.7193917283234</v>
      </c>
      <c r="BD80" s="1">
        <f t="shared" si="82"/>
        <v>1.7405449830373527</v>
      </c>
      <c r="BE80" s="1">
        <f t="shared" si="83"/>
        <v>1.4360932203278487E-3</v>
      </c>
    </row>
    <row r="81" spans="1:57">
      <c r="A81" s="1" t="s">
        <v>81</v>
      </c>
      <c r="B81" s="1">
        <v>1308</v>
      </c>
      <c r="C81" s="1">
        <v>80</v>
      </c>
      <c r="D81" s="1">
        <f t="shared" si="46"/>
        <v>6400</v>
      </c>
      <c r="E81" s="2"/>
      <c r="F81" s="2"/>
      <c r="G81" s="2"/>
      <c r="K81" s="1" t="s">
        <v>75</v>
      </c>
      <c r="L81" s="1">
        <v>1269</v>
      </c>
      <c r="M81" s="1">
        <f t="shared" si="47"/>
        <v>10726.054662965493</v>
      </c>
      <c r="N81" s="1">
        <f t="shared" si="48"/>
        <v>92471.165210708641</v>
      </c>
      <c r="O81" s="1">
        <f t="shared" si="49"/>
        <v>779593.39379879518</v>
      </c>
      <c r="P81" s="1">
        <f t="shared" si="50"/>
        <v>9457.0546629654928</v>
      </c>
      <c r="Q81" s="1">
        <f t="shared" si="51"/>
        <v>7.452367740713548</v>
      </c>
      <c r="R81" s="1">
        <f t="shared" si="52"/>
        <v>5463.4713894942743</v>
      </c>
      <c r="S81" s="1">
        <f t="shared" si="84"/>
        <v>24251.699747635717</v>
      </c>
      <c r="T81" s="1">
        <f t="shared" si="53"/>
        <v>108085.52842155185</v>
      </c>
      <c r="U81" s="1">
        <f t="shared" si="54"/>
        <v>4194.4713894942743</v>
      </c>
      <c r="V81" s="1">
        <f t="shared" si="55"/>
        <v>3.3053360043296092</v>
      </c>
      <c r="W81" s="1">
        <f t="shared" si="56"/>
        <v>3668.9912928471504</v>
      </c>
      <c r="X81" s="1">
        <f t="shared" si="85"/>
        <v>10849.105365946698</v>
      </c>
      <c r="Y81" s="1">
        <f t="shared" si="57"/>
        <v>32380.839058105139</v>
      </c>
      <c r="Z81" s="1">
        <f t="shared" si="58"/>
        <v>2399.9912928471504</v>
      </c>
      <c r="AA81" s="1">
        <f t="shared" si="59"/>
        <v>1.8912460936541768</v>
      </c>
      <c r="AB81" s="1">
        <f t="shared" si="60"/>
        <v>2769.9750805672766</v>
      </c>
      <c r="AC81" s="1">
        <f t="shared" si="86"/>
        <v>6137.9697204128242</v>
      </c>
      <c r="AD81" s="1">
        <f t="shared" si="61"/>
        <v>13698.775264677941</v>
      </c>
      <c r="AE81" s="1">
        <f t="shared" si="62"/>
        <v>1500.9750805672766</v>
      </c>
      <c r="AF81" s="1">
        <f t="shared" si="63"/>
        <v>1.182801481928508</v>
      </c>
      <c r="AG81" s="1">
        <f t="shared" si="64"/>
        <v>2229.1912005174718</v>
      </c>
      <c r="AH81" s="1">
        <f t="shared" si="87"/>
        <v>3956.6380481434935</v>
      </c>
      <c r="AI81" s="1">
        <f t="shared" si="65"/>
        <v>7056.5790300703393</v>
      </c>
      <c r="AJ81" s="1">
        <f t="shared" si="66"/>
        <v>960.19120051747177</v>
      </c>
      <c r="AK81" s="1">
        <f t="shared" si="67"/>
        <v>0.75665185225963105</v>
      </c>
      <c r="AL81" s="1">
        <f t="shared" si="68"/>
        <v>1867.481292935076</v>
      </c>
      <c r="AM81" s="1">
        <f t="shared" si="88"/>
        <v>2767.4122444004011</v>
      </c>
      <c r="AN81" s="1">
        <f t="shared" si="69"/>
        <v>4116.4947561688032</v>
      </c>
      <c r="AO81" s="1">
        <f t="shared" si="70"/>
        <v>598.481292935076</v>
      </c>
      <c r="AP81" s="1">
        <f t="shared" si="71"/>
        <v>0.47161646409383451</v>
      </c>
      <c r="AQ81" s="1">
        <f t="shared" si="72"/>
        <v>1608.5559797679348</v>
      </c>
      <c r="AR81" s="1">
        <f t="shared" si="89"/>
        <v>2047.2411142554743</v>
      </c>
      <c r="AS81" s="1">
        <f t="shared" si="73"/>
        <v>2612.9812811252887</v>
      </c>
      <c r="AT81" s="1">
        <f t="shared" si="74"/>
        <v>339.55597976793479</v>
      </c>
      <c r="AU81" s="1">
        <f t="shared" si="75"/>
        <v>0.26757760423005106</v>
      </c>
      <c r="AV81" s="1">
        <f t="shared" si="76"/>
        <v>1414.2484688179586</v>
      </c>
      <c r="AW81" s="1">
        <f t="shared" si="90"/>
        <v>1578.8431655058157</v>
      </c>
      <c r="AX81" s="1">
        <f t="shared" si="77"/>
        <v>1765.2809273044304</v>
      </c>
      <c r="AY81" s="1">
        <f t="shared" si="78"/>
        <v>145.24846881795861</v>
      </c>
      <c r="AZ81" s="1">
        <f t="shared" si="79"/>
        <v>0.11445899828050324</v>
      </c>
      <c r="BA81" s="1">
        <f t="shared" si="80"/>
        <v>1263.1259455016964</v>
      </c>
      <c r="BB81" s="1">
        <f t="shared" si="91"/>
        <v>1257.7360316842583</v>
      </c>
      <c r="BC81" s="1">
        <f t="shared" si="81"/>
        <v>1252.8343676886648</v>
      </c>
      <c r="BD81" s="1">
        <f t="shared" si="82"/>
        <v>5.8740544983036216</v>
      </c>
      <c r="BE81" s="1">
        <f t="shared" si="83"/>
        <v>4.6288845534307498E-3</v>
      </c>
    </row>
    <row r="82" spans="1:57">
      <c r="A82" s="1" t="s">
        <v>82</v>
      </c>
      <c r="B82" s="1">
        <v>1448</v>
      </c>
      <c r="C82" s="1">
        <v>81</v>
      </c>
      <c r="D82" s="1">
        <f t="shared" si="46"/>
        <v>6561</v>
      </c>
      <c r="E82" s="2"/>
      <c r="F82" s="2"/>
      <c r="G82" s="2"/>
      <c r="K82" s="1" t="s">
        <v>76</v>
      </c>
      <c r="L82" s="1">
        <v>1246</v>
      </c>
      <c r="M82" s="1">
        <f t="shared" si="47"/>
        <v>10774.849196668943</v>
      </c>
      <c r="N82" s="1">
        <f t="shared" si="48"/>
        <v>92921.412966639837</v>
      </c>
      <c r="O82" s="1">
        <f t="shared" si="49"/>
        <v>785263.32608889148</v>
      </c>
      <c r="P82" s="1">
        <f t="shared" si="50"/>
        <v>9528.8491966689435</v>
      </c>
      <c r="Q82" s="1">
        <f t="shared" si="51"/>
        <v>7.6475515222062143</v>
      </c>
      <c r="R82" s="1">
        <f t="shared" si="52"/>
        <v>5492.1771115954198</v>
      </c>
      <c r="S82" s="1">
        <f t="shared" si="84"/>
        <v>24344.31919854445</v>
      </c>
      <c r="T82" s="1">
        <f t="shared" si="53"/>
        <v>108378.31001593149</v>
      </c>
      <c r="U82" s="1">
        <f t="shared" si="54"/>
        <v>4246.1771115954198</v>
      </c>
      <c r="V82" s="1">
        <f t="shared" si="55"/>
        <v>3.4078467990332424</v>
      </c>
      <c r="W82" s="1">
        <f t="shared" si="56"/>
        <v>3689.6939049930052</v>
      </c>
      <c r="X82" s="1">
        <f t="shared" si="85"/>
        <v>10915.098270656392</v>
      </c>
      <c r="Y82" s="1">
        <f t="shared" si="57"/>
        <v>32490.175784264349</v>
      </c>
      <c r="Z82" s="1">
        <f t="shared" si="58"/>
        <v>2443.6939049930052</v>
      </c>
      <c r="AA82" s="1">
        <f t="shared" si="59"/>
        <v>1.9612310633972754</v>
      </c>
      <c r="AB82" s="1">
        <f t="shared" si="60"/>
        <v>2783.3850483403658</v>
      </c>
      <c r="AC82" s="1">
        <f t="shared" si="86"/>
        <v>6187.8283757540239</v>
      </c>
      <c r="AD82" s="1">
        <f t="shared" si="61"/>
        <v>13788.310696985385</v>
      </c>
      <c r="AE82" s="1">
        <f t="shared" si="62"/>
        <v>1537.3850483403658</v>
      </c>
      <c r="AF82" s="1">
        <f t="shared" si="63"/>
        <v>1.2338563790853658</v>
      </c>
      <c r="AG82" s="1">
        <f t="shared" si="64"/>
        <v>2235.995600258736</v>
      </c>
      <c r="AH82" s="1">
        <f t="shared" si="87"/>
        <v>3990.7150643046089</v>
      </c>
      <c r="AI82" s="1">
        <f t="shared" si="65"/>
        <v>7119.9330729093181</v>
      </c>
      <c r="AJ82" s="1">
        <f t="shared" si="66"/>
        <v>989.99560025873598</v>
      </c>
      <c r="AK82" s="1">
        <f t="shared" si="67"/>
        <v>0.79453900502306263</v>
      </c>
      <c r="AL82" s="1">
        <f t="shared" si="68"/>
        <v>1868.3925171740307</v>
      </c>
      <c r="AM82" s="1">
        <f t="shared" si="88"/>
        <v>2788.5181632167883</v>
      </c>
      <c r="AN82" s="1">
        <f t="shared" si="69"/>
        <v>4156.2642493626308</v>
      </c>
      <c r="AO82" s="1">
        <f t="shared" si="70"/>
        <v>622.39251717403067</v>
      </c>
      <c r="AP82" s="1">
        <f t="shared" si="71"/>
        <v>0.49951245359071483</v>
      </c>
      <c r="AQ82" s="1">
        <f t="shared" si="72"/>
        <v>1603.9667939303804</v>
      </c>
      <c r="AR82" s="1">
        <f t="shared" si="89"/>
        <v>2057.7424488139845</v>
      </c>
      <c r="AS82" s="1">
        <f t="shared" si="73"/>
        <v>2635.8625882701726</v>
      </c>
      <c r="AT82" s="1">
        <f t="shared" si="74"/>
        <v>357.96679393038039</v>
      </c>
      <c r="AU82" s="1">
        <f t="shared" si="75"/>
        <v>0.28729277201475151</v>
      </c>
      <c r="AV82" s="1">
        <f t="shared" si="76"/>
        <v>1404.2496937635919</v>
      </c>
      <c r="AW82" s="1">
        <f t="shared" si="90"/>
        <v>1579.5933574883961</v>
      </c>
      <c r="AX82" s="1">
        <f t="shared" si="77"/>
        <v>1774.6902072004427</v>
      </c>
      <c r="AY82" s="1">
        <f t="shared" si="78"/>
        <v>158.24969376359195</v>
      </c>
      <c r="AZ82" s="1">
        <f t="shared" si="79"/>
        <v>0.12700617477013801</v>
      </c>
      <c r="BA82" s="1">
        <f t="shared" si="80"/>
        <v>1247.7125945501698</v>
      </c>
      <c r="BB82" s="1">
        <f t="shared" si="91"/>
        <v>1248.7149382635787</v>
      </c>
      <c r="BC82" s="1">
        <f t="shared" si="81"/>
        <v>1249.1268812060873</v>
      </c>
      <c r="BD82" s="1">
        <f t="shared" si="82"/>
        <v>1.712594550169797</v>
      </c>
      <c r="BE82" s="1">
        <f t="shared" si="83"/>
        <v>1.3744739567975899E-3</v>
      </c>
    </row>
    <row r="83" spans="1:57">
      <c r="A83" s="1" t="s">
        <v>83</v>
      </c>
      <c r="B83" s="1">
        <v>1454</v>
      </c>
      <c r="C83" s="1">
        <v>82</v>
      </c>
      <c r="D83" s="1">
        <f t="shared" si="46"/>
        <v>6724</v>
      </c>
      <c r="E83" s="2"/>
      <c r="F83" s="2"/>
      <c r="G83" s="2"/>
      <c r="K83" s="1" t="s">
        <v>77</v>
      </c>
      <c r="L83" s="1">
        <v>1299</v>
      </c>
      <c r="M83" s="1">
        <f t="shared" si="47"/>
        <v>10866.464277002049</v>
      </c>
      <c r="N83" s="1">
        <f t="shared" si="48"/>
        <v>93409.08951927771</v>
      </c>
      <c r="O83" s="1">
        <f t="shared" si="49"/>
        <v>790805.17404735228</v>
      </c>
      <c r="P83" s="1">
        <f t="shared" si="50"/>
        <v>9567.4642770020491</v>
      </c>
      <c r="Q83" s="1">
        <f t="shared" si="51"/>
        <v>7.3652534849900304</v>
      </c>
      <c r="R83" s="1">
        <f t="shared" si="52"/>
        <v>5562.8416892763362</v>
      </c>
      <c r="S83" s="1">
        <f t="shared" si="84"/>
        <v>24482.012879184262</v>
      </c>
      <c r="T83" s="1">
        <f t="shared" si="53"/>
        <v>108736.45960401103</v>
      </c>
      <c r="U83" s="1">
        <f t="shared" si="54"/>
        <v>4263.8416892763362</v>
      </c>
      <c r="V83" s="1">
        <f t="shared" si="55"/>
        <v>3.2824031480187346</v>
      </c>
      <c r="W83" s="1">
        <f t="shared" si="56"/>
        <v>3751.8857334951035</v>
      </c>
      <c r="X83" s="1">
        <f t="shared" si="85"/>
        <v>11017.265949605067</v>
      </c>
      <c r="Y83" s="1">
        <f t="shared" si="57"/>
        <v>32658.662403629605</v>
      </c>
      <c r="Z83" s="1">
        <f t="shared" si="58"/>
        <v>2452.8857334951035</v>
      </c>
      <c r="AA83" s="1">
        <f t="shared" si="59"/>
        <v>1.8882877086182475</v>
      </c>
      <c r="AB83" s="1">
        <f t="shared" si="60"/>
        <v>2839.1310290042193</v>
      </c>
      <c r="AC83" s="1">
        <f t="shared" si="86"/>
        <v>6267.9149515562112</v>
      </c>
      <c r="AD83" s="1">
        <f t="shared" si="61"/>
        <v>13914.109874591821</v>
      </c>
      <c r="AE83" s="1">
        <f t="shared" si="62"/>
        <v>1540.1310290042193</v>
      </c>
      <c r="AF83" s="1">
        <f t="shared" si="63"/>
        <v>1.1856281978477439</v>
      </c>
      <c r="AG83" s="1">
        <f t="shared" si="64"/>
        <v>2287.0978001293679</v>
      </c>
      <c r="AH83" s="1">
        <f t="shared" si="87"/>
        <v>4053.7455522687355</v>
      </c>
      <c r="AI83" s="1">
        <f t="shared" si="65"/>
        <v>7208.3375334965212</v>
      </c>
      <c r="AJ83" s="1">
        <f t="shared" si="66"/>
        <v>988.0978001293679</v>
      </c>
      <c r="AK83" s="1">
        <f t="shared" si="67"/>
        <v>0.76066035421814315</v>
      </c>
      <c r="AL83" s="1">
        <f t="shared" si="68"/>
        <v>1916.4570068696125</v>
      </c>
      <c r="AM83" s="1">
        <f t="shared" si="88"/>
        <v>2840.2185714693669</v>
      </c>
      <c r="AN83" s="1">
        <f t="shared" si="69"/>
        <v>4218.7024140674821</v>
      </c>
      <c r="AO83" s="1">
        <f t="shared" si="70"/>
        <v>617.45700686961254</v>
      </c>
      <c r="AP83" s="1">
        <f t="shared" si="71"/>
        <v>0.47533256879877794</v>
      </c>
      <c r="AQ83" s="1">
        <f t="shared" si="72"/>
        <v>1650.2900381791142</v>
      </c>
      <c r="AR83" s="1">
        <f t="shared" si="89"/>
        <v>2102.5837690053982</v>
      </c>
      <c r="AS83" s="1">
        <f t="shared" si="73"/>
        <v>2683.08416858591</v>
      </c>
      <c r="AT83" s="1">
        <f t="shared" si="74"/>
        <v>351.29003817911416</v>
      </c>
      <c r="AU83" s="1">
        <f t="shared" si="75"/>
        <v>0.27043113023796317</v>
      </c>
      <c r="AV83" s="1">
        <f t="shared" si="76"/>
        <v>1449.9499387527185</v>
      </c>
      <c r="AW83" s="1">
        <f t="shared" si="90"/>
        <v>1620.8736163751259</v>
      </c>
      <c r="AX83" s="1">
        <f t="shared" si="77"/>
        <v>1813.7242961777019</v>
      </c>
      <c r="AY83" s="1">
        <f t="shared" si="78"/>
        <v>150.94993875271848</v>
      </c>
      <c r="AZ83" s="1">
        <f t="shared" si="79"/>
        <v>0.11620472575267012</v>
      </c>
      <c r="BA83" s="1">
        <f t="shared" si="80"/>
        <v>1293.871259455017</v>
      </c>
      <c r="BB83" s="1">
        <f t="shared" si="91"/>
        <v>1289.3556273358734</v>
      </c>
      <c r="BC83" s="1">
        <f t="shared" si="81"/>
        <v>1285.3327527228946</v>
      </c>
      <c r="BD83" s="1">
        <f t="shared" si="82"/>
        <v>5.1287405449829748</v>
      </c>
      <c r="BE83" s="1">
        <f t="shared" si="83"/>
        <v>3.9482221285473251E-3</v>
      </c>
    </row>
    <row r="84" spans="1:57">
      <c r="A84" s="1" t="s">
        <v>84</v>
      </c>
      <c r="B84" s="1">
        <v>1467</v>
      </c>
      <c r="C84" s="1">
        <v>83</v>
      </c>
      <c r="D84" s="1">
        <f t="shared" si="46"/>
        <v>6889</v>
      </c>
      <c r="E84" s="2"/>
      <c r="F84" s="2"/>
      <c r="G84" s="2"/>
      <c r="K84" s="1" t="s">
        <v>78</v>
      </c>
      <c r="L84" s="1">
        <v>1284</v>
      </c>
      <c r="M84" s="1">
        <f t="shared" si="47"/>
        <v>10935.417849301844</v>
      </c>
      <c r="N84" s="1">
        <f t="shared" si="48"/>
        <v>93910.056631721614</v>
      </c>
      <c r="O84" s="1">
        <f t="shared" si="49"/>
        <v>796243.70761116652</v>
      </c>
      <c r="P84" s="1">
        <f t="shared" si="50"/>
        <v>9651.4178493018444</v>
      </c>
      <c r="Q84" s="1">
        <f t="shared" si="51"/>
        <v>7.5166805679920907</v>
      </c>
      <c r="R84" s="1">
        <f t="shared" si="52"/>
        <v>5605.8733514210699</v>
      </c>
      <c r="S84" s="1">
        <f t="shared" si="84"/>
        <v>24630.896319626372</v>
      </c>
      <c r="T84" s="1">
        <f t="shared" si="53"/>
        <v>109156.97437087256</v>
      </c>
      <c r="U84" s="1">
        <f t="shared" si="54"/>
        <v>4321.8733514210699</v>
      </c>
      <c r="V84" s="1">
        <f t="shared" si="55"/>
        <v>3.3659449777422661</v>
      </c>
      <c r="W84" s="1">
        <f t="shared" si="56"/>
        <v>3781.9200134465727</v>
      </c>
      <c r="X84" s="1">
        <f t="shared" si="85"/>
        <v>11115.814176825463</v>
      </c>
      <c r="Y84" s="1">
        <f t="shared" si="57"/>
        <v>32865.29644168364</v>
      </c>
      <c r="Z84" s="1">
        <f t="shared" si="58"/>
        <v>2497.9200134465727</v>
      </c>
      <c r="AA84" s="1">
        <f t="shared" si="59"/>
        <v>1.9454205712200723</v>
      </c>
      <c r="AB84" s="1">
        <f t="shared" si="60"/>
        <v>2859.0786174025316</v>
      </c>
      <c r="AC84" s="1">
        <f t="shared" si="86"/>
        <v>6333.9197265960047</v>
      </c>
      <c r="AD84" s="1">
        <f t="shared" si="61"/>
        <v>14048.993678691495</v>
      </c>
      <c r="AE84" s="1">
        <f t="shared" si="62"/>
        <v>1575.0786174025316</v>
      </c>
      <c r="AF84" s="1">
        <f t="shared" si="63"/>
        <v>1.2266967425253361</v>
      </c>
      <c r="AG84" s="1">
        <f t="shared" si="64"/>
        <v>2299.1489000646843</v>
      </c>
      <c r="AH84" s="1">
        <f t="shared" si="87"/>
        <v>4096.106786192584</v>
      </c>
      <c r="AI84" s="1">
        <f t="shared" si="65"/>
        <v>7290.6648743215865</v>
      </c>
      <c r="AJ84" s="1">
        <f t="shared" si="66"/>
        <v>1015.1489000646843</v>
      </c>
      <c r="AK84" s="1">
        <f t="shared" si="67"/>
        <v>0.79061440815006567</v>
      </c>
      <c r="AL84" s="1">
        <f t="shared" si="68"/>
        <v>1922.1828027478452</v>
      </c>
      <c r="AM84" s="1">
        <f t="shared" si="88"/>
        <v>2866.0519510608074</v>
      </c>
      <c r="AN84" s="1">
        <f t="shared" si="69"/>
        <v>4266.9277215817192</v>
      </c>
      <c r="AO84" s="1">
        <f t="shared" si="70"/>
        <v>638.18280274784524</v>
      </c>
      <c r="AP84" s="1">
        <f t="shared" si="71"/>
        <v>0.4970271049438047</v>
      </c>
      <c r="AQ84" s="1">
        <f t="shared" si="72"/>
        <v>1650.6870114537344</v>
      </c>
      <c r="AR84" s="1">
        <f t="shared" si="89"/>
        <v>2116.3934410099805</v>
      </c>
      <c r="AS84" s="1">
        <f t="shared" si="73"/>
        <v>2709.6793474847555</v>
      </c>
      <c r="AT84" s="1">
        <f t="shared" si="74"/>
        <v>366.68701145373439</v>
      </c>
      <c r="AU84" s="1">
        <f t="shared" si="75"/>
        <v>0.28558178462128847</v>
      </c>
      <c r="AV84" s="1">
        <f t="shared" si="76"/>
        <v>1445.589987750544</v>
      </c>
      <c r="AW84" s="1">
        <f t="shared" si="90"/>
        <v>1625.2057122505148</v>
      </c>
      <c r="AX84" s="1">
        <f t="shared" si="77"/>
        <v>1825.4300002610037</v>
      </c>
      <c r="AY84" s="1">
        <f t="shared" si="78"/>
        <v>161.58998775054397</v>
      </c>
      <c r="AZ84" s="1">
        <f t="shared" si="79"/>
        <v>0.12584890011724609</v>
      </c>
      <c r="BA84" s="1">
        <f t="shared" si="80"/>
        <v>1284.9871259455019</v>
      </c>
      <c r="BB84" s="1">
        <f t="shared" si="91"/>
        <v>1285.4239760845392</v>
      </c>
      <c r="BC84" s="1">
        <f t="shared" si="81"/>
        <v>1285.4148537483748</v>
      </c>
      <c r="BD84" s="1">
        <f t="shared" si="82"/>
        <v>0.98712594550192989</v>
      </c>
      <c r="BE84" s="1">
        <f t="shared" si="83"/>
        <v>7.6878967718218834E-4</v>
      </c>
    </row>
    <row r="85" spans="1:57">
      <c r="A85" s="1" t="s">
        <v>85</v>
      </c>
      <c r="B85" s="1">
        <v>1431</v>
      </c>
      <c r="C85" s="1">
        <v>84</v>
      </c>
      <c r="D85" s="1">
        <f t="shared" si="46"/>
        <v>7056</v>
      </c>
      <c r="E85" s="2"/>
      <c r="F85" s="2"/>
      <c r="G85" s="2"/>
      <c r="K85" s="1" t="s">
        <v>79</v>
      </c>
      <c r="L85" s="1">
        <v>1345</v>
      </c>
      <c r="M85" s="1">
        <f t="shared" si="47"/>
        <v>11052.37606437166</v>
      </c>
      <c r="N85" s="1">
        <f t="shared" si="48"/>
        <v>94466.18942648395</v>
      </c>
      <c r="O85" s="1">
        <f t="shared" si="49"/>
        <v>801638.90733388544</v>
      </c>
      <c r="P85" s="1">
        <f t="shared" si="50"/>
        <v>9707.3760643716596</v>
      </c>
      <c r="Q85" s="1">
        <f t="shared" si="51"/>
        <v>7.2173799735105275</v>
      </c>
      <c r="R85" s="1">
        <f t="shared" si="52"/>
        <v>5695.1986811368561</v>
      </c>
      <c r="S85" s="1">
        <f t="shared" si="84"/>
        <v>24830.39586872427</v>
      </c>
      <c r="T85" s="1">
        <f t="shared" si="53"/>
        <v>109672.93577854989</v>
      </c>
      <c r="U85" s="1">
        <f t="shared" si="54"/>
        <v>4350.1986811368561</v>
      </c>
      <c r="V85" s="1">
        <f t="shared" si="55"/>
        <v>3.234348461811789</v>
      </c>
      <c r="W85" s="1">
        <f t="shared" si="56"/>
        <v>3857.8440094126008</v>
      </c>
      <c r="X85" s="1">
        <f t="shared" si="85"/>
        <v>11253.129532249164</v>
      </c>
      <c r="Y85" s="1">
        <f t="shared" si="57"/>
        <v>33133.524088202794</v>
      </c>
      <c r="Z85" s="1">
        <f t="shared" si="58"/>
        <v>2512.8440094126008</v>
      </c>
      <c r="AA85" s="1">
        <f t="shared" si="59"/>
        <v>1.8682855088569523</v>
      </c>
      <c r="AB85" s="1">
        <f t="shared" si="60"/>
        <v>2925.9471704415191</v>
      </c>
      <c r="AC85" s="1">
        <f t="shared" si="86"/>
        <v>6433.7042893549697</v>
      </c>
      <c r="AD85" s="1">
        <f t="shared" si="61"/>
        <v>14219.730067634369</v>
      </c>
      <c r="AE85" s="1">
        <f t="shared" si="62"/>
        <v>1580.9471704415191</v>
      </c>
      <c r="AF85" s="1">
        <f t="shared" si="63"/>
        <v>1.175425405532728</v>
      </c>
      <c r="AG85" s="1">
        <f t="shared" si="64"/>
        <v>2360.0744500323422</v>
      </c>
      <c r="AH85" s="1">
        <f t="shared" si="87"/>
        <v>4172.1203981254002</v>
      </c>
      <c r="AI85" s="1">
        <f t="shared" si="65"/>
        <v>7400.2407954736536</v>
      </c>
      <c r="AJ85" s="1">
        <f t="shared" si="66"/>
        <v>1015.0744500323422</v>
      </c>
      <c r="AK85" s="1">
        <f t="shared" si="67"/>
        <v>0.75470219333259636</v>
      </c>
      <c r="AL85" s="1">
        <f t="shared" si="68"/>
        <v>1979.3731210991382</v>
      </c>
      <c r="AM85" s="1">
        <f t="shared" si="88"/>
        <v>2927.8565894135472</v>
      </c>
      <c r="AN85" s="1">
        <f t="shared" si="69"/>
        <v>4341.8420191048808</v>
      </c>
      <c r="AO85" s="1">
        <f t="shared" si="70"/>
        <v>634.37312109913819</v>
      </c>
      <c r="AP85" s="1">
        <f t="shared" si="71"/>
        <v>0.47165287814062318</v>
      </c>
      <c r="AQ85" s="1">
        <f t="shared" si="72"/>
        <v>1705.7061034361204</v>
      </c>
      <c r="AR85" s="1">
        <f t="shared" si="89"/>
        <v>2170.0535253955022</v>
      </c>
      <c r="AS85" s="1">
        <f t="shared" si="73"/>
        <v>2765.9519771013788</v>
      </c>
      <c r="AT85" s="1">
        <f t="shared" si="74"/>
        <v>360.70610343612043</v>
      </c>
      <c r="AU85" s="1">
        <f t="shared" si="75"/>
        <v>0.26818297653243156</v>
      </c>
      <c r="AV85" s="1">
        <f t="shared" si="76"/>
        <v>1499.6179975501088</v>
      </c>
      <c r="AW85" s="1">
        <f t="shared" si="90"/>
        <v>1674.6973402452011</v>
      </c>
      <c r="AX85" s="1">
        <f t="shared" si="77"/>
        <v>1872.3136062728818</v>
      </c>
      <c r="AY85" s="1">
        <f t="shared" si="78"/>
        <v>154.61799755010884</v>
      </c>
      <c r="AZ85" s="1">
        <f t="shared" si="79"/>
        <v>0.11495761899636345</v>
      </c>
      <c r="BA85" s="1">
        <f t="shared" si="80"/>
        <v>1338.9987125945502</v>
      </c>
      <c r="BB85" s="1">
        <f t="shared" si="91"/>
        <v>1333.6412389435491</v>
      </c>
      <c r="BC85" s="1">
        <f t="shared" si="81"/>
        <v>1328.8186004240317</v>
      </c>
      <c r="BD85" s="1">
        <f t="shared" si="82"/>
        <v>6.0012874054498297</v>
      </c>
      <c r="BE85" s="1">
        <f t="shared" si="83"/>
        <v>4.4619237215240371E-3</v>
      </c>
    </row>
    <row r="86" spans="1:57">
      <c r="A86" s="1" t="s">
        <v>86</v>
      </c>
      <c r="B86" s="1">
        <v>1510</v>
      </c>
      <c r="C86" s="1">
        <v>85</v>
      </c>
      <c r="D86" s="1">
        <f t="shared" si="46"/>
        <v>7225</v>
      </c>
      <c r="E86" s="2"/>
      <c r="F86" s="2"/>
      <c r="G86" s="2"/>
      <c r="K86" s="1" t="s">
        <v>80</v>
      </c>
      <c r="L86" s="1">
        <v>1341</v>
      </c>
      <c r="M86" s="1">
        <f t="shared" si="47"/>
        <v>11154.038457934494</v>
      </c>
      <c r="N86" s="1">
        <f t="shared" si="48"/>
        <v>95058.205095976606</v>
      </c>
      <c r="O86" s="1">
        <f t="shared" si="49"/>
        <v>807027.40118687588</v>
      </c>
      <c r="P86" s="1">
        <f t="shared" si="50"/>
        <v>9813.0384579344936</v>
      </c>
      <c r="Q86" s="1">
        <f t="shared" si="51"/>
        <v>7.3177020566252748</v>
      </c>
      <c r="R86" s="1">
        <f t="shared" si="52"/>
        <v>5763.0589449094859</v>
      </c>
      <c r="S86" s="1">
        <f t="shared" si="84"/>
        <v>25051.069745397956</v>
      </c>
      <c r="T86" s="1">
        <f t="shared" si="53"/>
        <v>110284.31139369807</v>
      </c>
      <c r="U86" s="1">
        <f t="shared" si="54"/>
        <v>4422.0589449094859</v>
      </c>
      <c r="V86" s="1">
        <f t="shared" si="55"/>
        <v>3.2975831058236285</v>
      </c>
      <c r="W86" s="1">
        <f t="shared" si="56"/>
        <v>3907.3908065888204</v>
      </c>
      <c r="X86" s="1">
        <f t="shared" si="85"/>
        <v>11393.842398504354</v>
      </c>
      <c r="Y86" s="1">
        <f t="shared" si="57"/>
        <v>33447.925020395873</v>
      </c>
      <c r="Z86" s="1">
        <f t="shared" si="58"/>
        <v>2566.3908065888204</v>
      </c>
      <c r="AA86" s="1">
        <f t="shared" si="59"/>
        <v>1.9137888192310368</v>
      </c>
      <c r="AB86" s="1">
        <f t="shared" si="60"/>
        <v>2962.4683022649115</v>
      </c>
      <c r="AC86" s="1">
        <f t="shared" si="86"/>
        <v>6526.4440456514021</v>
      </c>
      <c r="AD86" s="1">
        <f t="shared" si="61"/>
        <v>14405.637681666885</v>
      </c>
      <c r="AE86" s="1">
        <f t="shared" si="62"/>
        <v>1621.4683022649115</v>
      </c>
      <c r="AF86" s="1">
        <f t="shared" si="63"/>
        <v>1.2091486221214851</v>
      </c>
      <c r="AG86" s="1">
        <f t="shared" si="64"/>
        <v>2386.9372250161714</v>
      </c>
      <c r="AH86" s="1">
        <f t="shared" si="87"/>
        <v>4234.3037015772543</v>
      </c>
      <c r="AI86" s="1">
        <f t="shared" si="65"/>
        <v>7510.9937291563556</v>
      </c>
      <c r="AJ86" s="1">
        <f t="shared" si="66"/>
        <v>1045.9372250161714</v>
      </c>
      <c r="AK86" s="1">
        <f t="shared" si="67"/>
        <v>0.77996810217462442</v>
      </c>
      <c r="AL86" s="1">
        <f t="shared" si="68"/>
        <v>1998.6492484396554</v>
      </c>
      <c r="AM86" s="1">
        <f t="shared" si="88"/>
        <v>2969.9269593611089</v>
      </c>
      <c r="AN86" s="1">
        <f t="shared" si="69"/>
        <v>4409.6710710669504</v>
      </c>
      <c r="AO86" s="1">
        <f t="shared" si="70"/>
        <v>657.64924843965537</v>
      </c>
      <c r="AP86" s="1">
        <f t="shared" si="71"/>
        <v>0.49041703835917627</v>
      </c>
      <c r="AQ86" s="1">
        <f t="shared" si="72"/>
        <v>1718.6118310308361</v>
      </c>
      <c r="AR86" s="1">
        <f t="shared" si="89"/>
        <v>2197.7667055464035</v>
      </c>
      <c r="AS86" s="1">
        <f t="shared" si="73"/>
        <v>2807.7756281221768</v>
      </c>
      <c r="AT86" s="1">
        <f t="shared" si="74"/>
        <v>377.61183103083613</v>
      </c>
      <c r="AU86" s="1">
        <f t="shared" si="75"/>
        <v>0.2815897323123312</v>
      </c>
      <c r="AV86" s="1">
        <f t="shared" si="76"/>
        <v>1506.8235995100219</v>
      </c>
      <c r="AW86" s="1">
        <f t="shared" si="90"/>
        <v>1691.08070760806</v>
      </c>
      <c r="AX86" s="1">
        <f t="shared" si="77"/>
        <v>1896.4353581018304</v>
      </c>
      <c r="AY86" s="1">
        <f t="shared" si="78"/>
        <v>165.82359951002195</v>
      </c>
      <c r="AZ86" s="1">
        <f t="shared" si="79"/>
        <v>0.12365667375840562</v>
      </c>
      <c r="BA86" s="1">
        <f t="shared" si="80"/>
        <v>1340.7998712594551</v>
      </c>
      <c r="BB86" s="1">
        <f t="shared" si="91"/>
        <v>1340.0840080278645</v>
      </c>
      <c r="BC86" s="1">
        <f t="shared" si="81"/>
        <v>1338.9574672674812</v>
      </c>
      <c r="BD86" s="1">
        <f t="shared" si="82"/>
        <v>0.20012874054486929</v>
      </c>
      <c r="BE86" s="1">
        <f t="shared" si="83"/>
        <v>1.4923843441078992E-4</v>
      </c>
    </row>
    <row r="87" spans="1:57">
      <c r="A87" s="1" t="s">
        <v>87</v>
      </c>
      <c r="B87" s="1">
        <v>1558</v>
      </c>
      <c r="C87" s="1">
        <v>86</v>
      </c>
      <c r="D87" s="1">
        <f t="shared" si="46"/>
        <v>7396</v>
      </c>
      <c r="E87" s="2"/>
      <c r="F87" s="2"/>
      <c r="G87" s="2"/>
      <c r="K87" s="1" t="s">
        <v>81</v>
      </c>
      <c r="L87" s="1">
        <v>1308</v>
      </c>
      <c r="M87" s="1">
        <f t="shared" si="47"/>
        <v>11215.834612141045</v>
      </c>
      <c r="N87" s="1">
        <f t="shared" si="48"/>
        <v>95646.635737305885</v>
      </c>
      <c r="O87" s="1">
        <f t="shared" si="49"/>
        <v>812406.6332317635</v>
      </c>
      <c r="P87" s="1">
        <f t="shared" si="50"/>
        <v>9907.834612141045</v>
      </c>
      <c r="Q87" s="1">
        <f t="shared" si="51"/>
        <v>7.5747971040833679</v>
      </c>
      <c r="R87" s="1">
        <f t="shared" si="52"/>
        <v>5787.6471559275888</v>
      </c>
      <c r="S87" s="1">
        <f t="shared" si="84"/>
        <v>25249.738236653197</v>
      </c>
      <c r="T87" s="1">
        <f t="shared" si="53"/>
        <v>110952.21352794634</v>
      </c>
      <c r="U87" s="1">
        <f t="shared" si="54"/>
        <v>4479.6471559275888</v>
      </c>
      <c r="V87" s="1">
        <f t="shared" si="55"/>
        <v>3.4248066941342423</v>
      </c>
      <c r="W87" s="1">
        <f t="shared" si="56"/>
        <v>3912.3735646121741</v>
      </c>
      <c r="X87" s="1">
        <f t="shared" si="85"/>
        <v>11496.825887104005</v>
      </c>
      <c r="Y87" s="1">
        <f t="shared" si="57"/>
        <v>33760.690812670713</v>
      </c>
      <c r="Z87" s="1">
        <f t="shared" si="58"/>
        <v>2604.3735646121741</v>
      </c>
      <c r="AA87" s="1">
        <f t="shared" si="59"/>
        <v>1.9911112879297967</v>
      </c>
      <c r="AB87" s="1">
        <f t="shared" si="60"/>
        <v>2954.6809813589471</v>
      </c>
      <c r="AC87" s="1">
        <f t="shared" si="86"/>
        <v>6575.0793106138935</v>
      </c>
      <c r="AD87" s="1">
        <f t="shared" si="61"/>
        <v>14560.953988552636</v>
      </c>
      <c r="AE87" s="1">
        <f t="shared" si="62"/>
        <v>1646.6809813589471</v>
      </c>
      <c r="AF87" s="1">
        <f t="shared" si="63"/>
        <v>1.2589304138829871</v>
      </c>
      <c r="AG87" s="1">
        <f t="shared" si="64"/>
        <v>2370.668612508086</v>
      </c>
      <c r="AH87" s="1">
        <f t="shared" si="87"/>
        <v>4250.7536020459047</v>
      </c>
      <c r="AI87" s="1">
        <f t="shared" si="65"/>
        <v>7581.1751064194923</v>
      </c>
      <c r="AJ87" s="1">
        <f t="shared" si="66"/>
        <v>1062.668612508086</v>
      </c>
      <c r="AK87" s="1">
        <f t="shared" si="67"/>
        <v>0.81243777714685472</v>
      </c>
      <c r="AL87" s="1">
        <f t="shared" si="68"/>
        <v>1976.6596993758621</v>
      </c>
      <c r="AM87" s="1">
        <f t="shared" si="88"/>
        <v>2966.9645131827197</v>
      </c>
      <c r="AN87" s="1">
        <f t="shared" si="69"/>
        <v>4434.1364902912283</v>
      </c>
      <c r="AO87" s="1">
        <f t="shared" si="70"/>
        <v>668.65969937586215</v>
      </c>
      <c r="AP87" s="1">
        <f t="shared" si="71"/>
        <v>0.51120772123536862</v>
      </c>
      <c r="AQ87" s="1">
        <f t="shared" si="72"/>
        <v>1692.7835493092507</v>
      </c>
      <c r="AR87" s="1">
        <f t="shared" si="89"/>
        <v>2182.8352060422467</v>
      </c>
      <c r="AS87" s="1">
        <f t="shared" si="73"/>
        <v>2806.884373874675</v>
      </c>
      <c r="AT87" s="1">
        <f t="shared" si="74"/>
        <v>384.7835493092507</v>
      </c>
      <c r="AU87" s="1">
        <f t="shared" si="75"/>
        <v>0.294177025465788</v>
      </c>
      <c r="AV87" s="1">
        <f t="shared" si="76"/>
        <v>1478.5647199020045</v>
      </c>
      <c r="AW87" s="1">
        <f t="shared" si="90"/>
        <v>1668.9243894334163</v>
      </c>
      <c r="AX87" s="1">
        <f t="shared" si="77"/>
        <v>1881.3190221104408</v>
      </c>
      <c r="AY87" s="1">
        <f t="shared" si="78"/>
        <v>170.56471990200453</v>
      </c>
      <c r="AZ87" s="1">
        <f t="shared" si="79"/>
        <v>0.13040116200459062</v>
      </c>
      <c r="BA87" s="1">
        <f t="shared" si="80"/>
        <v>1311.2799871259456</v>
      </c>
      <c r="BB87" s="1">
        <f t="shared" si="91"/>
        <v>1314.1603892161374</v>
      </c>
      <c r="BC87" s="1">
        <f t="shared" si="81"/>
        <v>1316.6400970212717</v>
      </c>
      <c r="BD87" s="1">
        <f t="shared" si="82"/>
        <v>3.2799871259455813</v>
      </c>
      <c r="BE87" s="1">
        <f t="shared" si="83"/>
        <v>2.507635417389588E-3</v>
      </c>
    </row>
    <row r="88" spans="1:57">
      <c r="A88" s="1" t="s">
        <v>88</v>
      </c>
      <c r="B88" s="1">
        <v>1536</v>
      </c>
      <c r="C88" s="1">
        <v>87</v>
      </c>
      <c r="D88" s="1">
        <f t="shared" si="46"/>
        <v>7569</v>
      </c>
      <c r="E88" s="2"/>
      <c r="F88" s="2"/>
      <c r="G88" s="2"/>
      <c r="K88" s="1" t="s">
        <v>82</v>
      </c>
      <c r="L88" s="1">
        <v>1448</v>
      </c>
      <c r="M88" s="1">
        <f t="shared" si="47"/>
        <v>11397.451150926941</v>
      </c>
      <c r="N88" s="1">
        <f t="shared" si="48"/>
        <v>96339.678199409536</v>
      </c>
      <c r="O88" s="1">
        <f t="shared" si="49"/>
        <v>817871.6802880558</v>
      </c>
      <c r="P88" s="1">
        <f t="shared" si="50"/>
        <v>9949.4511509269414</v>
      </c>
      <c r="Q88" s="1">
        <f t="shared" si="51"/>
        <v>6.871167921910871</v>
      </c>
      <c r="R88" s="1">
        <f t="shared" si="52"/>
        <v>5933.3177247420708</v>
      </c>
      <c r="S88" s="1">
        <f t="shared" si="84"/>
        <v>25539.776541590421</v>
      </c>
      <c r="T88" s="1">
        <f t="shared" si="53"/>
        <v>111747.56970978845</v>
      </c>
      <c r="U88" s="1">
        <f t="shared" si="54"/>
        <v>4485.3177247420708</v>
      </c>
      <c r="V88" s="1">
        <f t="shared" si="55"/>
        <v>3.0975951137721482</v>
      </c>
      <c r="W88" s="1">
        <f t="shared" si="56"/>
        <v>4041.8614952285216</v>
      </c>
      <c r="X88" s="1">
        <f t="shared" si="85"/>
        <v>11685.453466678471</v>
      </c>
      <c r="Y88" s="1">
        <f t="shared" si="57"/>
        <v>34149.391688880125</v>
      </c>
      <c r="Z88" s="1">
        <f t="shared" si="58"/>
        <v>2593.8614952285216</v>
      </c>
      <c r="AA88" s="1">
        <f t="shared" si="59"/>
        <v>1.7913408116219072</v>
      </c>
      <c r="AB88" s="1">
        <f t="shared" si="60"/>
        <v>3076.0085888153681</v>
      </c>
      <c r="AC88" s="1">
        <f t="shared" si="86"/>
        <v>6713.4553163021674</v>
      </c>
      <c r="AD88" s="1">
        <f t="shared" si="61"/>
        <v>14778.68217780353</v>
      </c>
      <c r="AE88" s="1">
        <f t="shared" si="62"/>
        <v>1628.0085888153681</v>
      </c>
      <c r="AF88" s="1">
        <f t="shared" si="63"/>
        <v>1.1243153237675194</v>
      </c>
      <c r="AG88" s="1">
        <f t="shared" si="64"/>
        <v>2488.5343062540433</v>
      </c>
      <c r="AH88" s="1">
        <f t="shared" si="87"/>
        <v>4365.0576766515915</v>
      </c>
      <c r="AI88" s="1">
        <f t="shared" si="65"/>
        <v>7719.139462196179</v>
      </c>
      <c r="AJ88" s="1">
        <f t="shared" si="66"/>
        <v>1040.5343062540433</v>
      </c>
      <c r="AK88" s="1">
        <f t="shared" si="67"/>
        <v>0.71860104023069282</v>
      </c>
      <c r="AL88" s="1">
        <f t="shared" si="68"/>
        <v>2093.8638797503449</v>
      </c>
      <c r="AM88" s="1">
        <f t="shared" si="88"/>
        <v>3071.2632970483983</v>
      </c>
      <c r="AN88" s="1">
        <f t="shared" si="69"/>
        <v>4537.7915634600495</v>
      </c>
      <c r="AO88" s="1">
        <f t="shared" si="70"/>
        <v>645.86387975034495</v>
      </c>
      <c r="AP88" s="1">
        <f t="shared" si="71"/>
        <v>0.44603859098780729</v>
      </c>
      <c r="AQ88" s="1">
        <f t="shared" si="72"/>
        <v>1811.0350647927753</v>
      </c>
      <c r="AR88" s="1">
        <f t="shared" si="89"/>
        <v>2284.7821201261718</v>
      </c>
      <c r="AS88" s="1">
        <f t="shared" si="73"/>
        <v>2898.3692202759576</v>
      </c>
      <c r="AT88" s="1">
        <f t="shared" si="74"/>
        <v>363.0350647927753</v>
      </c>
      <c r="AU88" s="1">
        <f t="shared" si="75"/>
        <v>0.25071482375191667</v>
      </c>
      <c r="AV88" s="1">
        <f t="shared" si="76"/>
        <v>1598.912943980401</v>
      </c>
      <c r="AW88" s="1">
        <f t="shared" si="90"/>
        <v>1772.8065274690441</v>
      </c>
      <c r="AX88" s="1">
        <f t="shared" si="77"/>
        <v>1971.7896791442279</v>
      </c>
      <c r="AY88" s="1">
        <f t="shared" si="78"/>
        <v>150.912943980401</v>
      </c>
      <c r="AZ88" s="1">
        <f t="shared" si="79"/>
        <v>0.10422164639530455</v>
      </c>
      <c r="BA88" s="1">
        <f t="shared" si="80"/>
        <v>1434.3279987125945</v>
      </c>
      <c r="BB88" s="1">
        <f t="shared" si="91"/>
        <v>1422.3112377629488</v>
      </c>
      <c r="BC88" s="1">
        <f t="shared" si="81"/>
        <v>1411.7441236887812</v>
      </c>
      <c r="BD88" s="1">
        <f t="shared" si="82"/>
        <v>13.672001287405465</v>
      </c>
      <c r="BE88" s="1">
        <f t="shared" si="83"/>
        <v>9.4419898393684146E-3</v>
      </c>
    </row>
    <row r="89" spans="1:57">
      <c r="A89" s="1" t="s">
        <v>89</v>
      </c>
      <c r="B89" s="1">
        <v>1523</v>
      </c>
      <c r="C89" s="1">
        <v>88</v>
      </c>
      <c r="D89" s="1">
        <f t="shared" si="46"/>
        <v>7744</v>
      </c>
      <c r="E89" s="2"/>
      <c r="F89" s="2"/>
      <c r="G89" s="2"/>
      <c r="K89" s="1" t="s">
        <v>83</v>
      </c>
      <c r="L89" s="1">
        <v>1454</v>
      </c>
      <c r="M89" s="1">
        <f t="shared" si="47"/>
        <v>11566.306035834248</v>
      </c>
      <c r="N89" s="1">
        <f t="shared" si="48"/>
        <v>97115.385811719403</v>
      </c>
      <c r="O89" s="1">
        <f t="shared" si="49"/>
        <v>823488.35948979773</v>
      </c>
      <c r="P89" s="1">
        <f t="shared" si="50"/>
        <v>10112.306035834248</v>
      </c>
      <c r="Q89" s="1">
        <f t="shared" si="51"/>
        <v>6.9548184565572546</v>
      </c>
      <c r="R89" s="1">
        <f t="shared" si="52"/>
        <v>6055.2541797936574</v>
      </c>
      <c r="S89" s="1">
        <f t="shared" si="84"/>
        <v>25881.549995086629</v>
      </c>
      <c r="T89" s="1">
        <f t="shared" si="53"/>
        <v>112691.45076340873</v>
      </c>
      <c r="U89" s="1">
        <f t="shared" si="54"/>
        <v>4601.2541797936574</v>
      </c>
      <c r="V89" s="1">
        <f t="shared" si="55"/>
        <v>3.1645489544660643</v>
      </c>
      <c r="W89" s="1">
        <f t="shared" si="56"/>
        <v>4137.9030466599652</v>
      </c>
      <c r="X89" s="1">
        <f t="shared" si="85"/>
        <v>11903.930168668898</v>
      </c>
      <c r="Y89" s="1">
        <f t="shared" si="57"/>
        <v>34618.111334018089</v>
      </c>
      <c r="Z89" s="1">
        <f t="shared" si="58"/>
        <v>2683.9030466599652</v>
      </c>
      <c r="AA89" s="1">
        <f t="shared" si="59"/>
        <v>1.8458755479091919</v>
      </c>
      <c r="AB89" s="1">
        <f t="shared" si="60"/>
        <v>3154.205153289221</v>
      </c>
      <c r="AC89" s="1">
        <f t="shared" si="86"/>
        <v>6866.8578277415991</v>
      </c>
      <c r="AD89" s="1">
        <f t="shared" si="61"/>
        <v>15047.381351649557</v>
      </c>
      <c r="AE89" s="1">
        <f t="shared" si="62"/>
        <v>1700.205153289221</v>
      </c>
      <c r="AF89" s="1">
        <f t="shared" si="63"/>
        <v>1.1693295414643885</v>
      </c>
      <c r="AG89" s="1">
        <f t="shared" si="64"/>
        <v>2552.867153127022</v>
      </c>
      <c r="AH89" s="1">
        <f t="shared" si="87"/>
        <v>4480.109276140116</v>
      </c>
      <c r="AI89" s="1">
        <f t="shared" si="65"/>
        <v>7891.6680796241944</v>
      </c>
      <c r="AJ89" s="1">
        <f t="shared" si="66"/>
        <v>1098.867153127022</v>
      </c>
      <c r="AK89" s="1">
        <f t="shared" si="67"/>
        <v>0.75575457574073035</v>
      </c>
      <c r="AL89" s="1">
        <f t="shared" si="68"/>
        <v>2146.1455519001383</v>
      </c>
      <c r="AM89" s="1">
        <f t="shared" si="88"/>
        <v>3160.036315529484</v>
      </c>
      <c r="AN89" s="1">
        <f t="shared" si="69"/>
        <v>4659.1493093605559</v>
      </c>
      <c r="AO89" s="1">
        <f t="shared" si="70"/>
        <v>692.14555190013834</v>
      </c>
      <c r="AP89" s="1">
        <f t="shared" si="71"/>
        <v>0.47602857764796308</v>
      </c>
      <c r="AQ89" s="1">
        <f t="shared" si="72"/>
        <v>1851.9105194378326</v>
      </c>
      <c r="AR89" s="1">
        <f t="shared" si="89"/>
        <v>2352.154103531901</v>
      </c>
      <c r="AS89" s="1">
        <f t="shared" si="73"/>
        <v>2986.4494592614979</v>
      </c>
      <c r="AT89" s="1">
        <f t="shared" si="74"/>
        <v>397.91051943783259</v>
      </c>
      <c r="AU89" s="1">
        <f t="shared" si="75"/>
        <v>0.27366610690359877</v>
      </c>
      <c r="AV89" s="1">
        <f t="shared" si="76"/>
        <v>1628.3825887960804</v>
      </c>
      <c r="AW89" s="1">
        <f t="shared" si="90"/>
        <v>1820.1056354102811</v>
      </c>
      <c r="AX89" s="1">
        <f t="shared" si="77"/>
        <v>2032.4530076980986</v>
      </c>
      <c r="AY89" s="1">
        <f t="shared" si="78"/>
        <v>174.38258879608043</v>
      </c>
      <c r="AZ89" s="1">
        <f t="shared" si="79"/>
        <v>0.11993300467405807</v>
      </c>
      <c r="BA89" s="1">
        <f t="shared" si="80"/>
        <v>1452.0327998712596</v>
      </c>
      <c r="BB89" s="1">
        <f t="shared" si="91"/>
        <v>1449.0606436604287</v>
      </c>
      <c r="BC89" s="1">
        <f t="shared" si="81"/>
        <v>1445.3289916632641</v>
      </c>
      <c r="BD89" s="1">
        <f t="shared" si="82"/>
        <v>1.9672001287403873</v>
      </c>
      <c r="BE89" s="1">
        <f t="shared" si="83"/>
        <v>1.3529574475518481E-3</v>
      </c>
    </row>
    <row r="90" spans="1:57">
      <c r="A90" s="1" t="s">
        <v>90</v>
      </c>
      <c r="B90" s="1">
        <v>1492</v>
      </c>
      <c r="C90" s="1">
        <v>89</v>
      </c>
      <c r="D90" s="1">
        <f t="shared" si="46"/>
        <v>7921</v>
      </c>
      <c r="E90" s="2"/>
      <c r="F90" s="2"/>
      <c r="G90" s="2"/>
      <c r="K90" s="1" t="s">
        <v>84</v>
      </c>
      <c r="L90" s="1">
        <v>1467</v>
      </c>
      <c r="M90" s="1">
        <f t="shared" si="47"/>
        <v>11729.975432250823</v>
      </c>
      <c r="N90" s="1">
        <f t="shared" si="48"/>
        <v>97960.825119573215</v>
      </c>
      <c r="O90" s="1">
        <f t="shared" si="49"/>
        <v>829304.2661484339</v>
      </c>
      <c r="P90" s="1">
        <f t="shared" si="50"/>
        <v>10262.975432250823</v>
      </c>
      <c r="Q90" s="1">
        <f t="shared" si="51"/>
        <v>6.995893273517944</v>
      </c>
      <c r="R90" s="1">
        <f t="shared" si="52"/>
        <v>6164.5033438349265</v>
      </c>
      <c r="S90" s="1">
        <f t="shared" si="84"/>
        <v>26253.29300552074</v>
      </c>
      <c r="T90" s="1">
        <f t="shared" si="53"/>
        <v>113781.12431569566</v>
      </c>
      <c r="U90" s="1">
        <f t="shared" si="54"/>
        <v>4697.5033438349265</v>
      </c>
      <c r="V90" s="1">
        <f t="shared" si="55"/>
        <v>3.2021154354702976</v>
      </c>
      <c r="W90" s="1">
        <f t="shared" si="56"/>
        <v>4216.8321326619753</v>
      </c>
      <c r="X90" s="1">
        <f t="shared" si="85"/>
        <v>12127.900037464005</v>
      </c>
      <c r="Y90" s="1">
        <f t="shared" si="57"/>
        <v>35147.787967530268</v>
      </c>
      <c r="Z90" s="1">
        <f t="shared" si="58"/>
        <v>2749.8321326619753</v>
      </c>
      <c r="AA90" s="1">
        <f t="shared" si="59"/>
        <v>1.8744595314669226</v>
      </c>
      <c r="AB90" s="1">
        <f t="shared" si="60"/>
        <v>3212.8230919735324</v>
      </c>
      <c r="AC90" s="1">
        <f t="shared" si="86"/>
        <v>7011.6554794211388</v>
      </c>
      <c r="AD90" s="1">
        <f t="shared" si="61"/>
        <v>15338.918742468759</v>
      </c>
      <c r="AE90" s="1">
        <f t="shared" si="62"/>
        <v>1745.8230919735324</v>
      </c>
      <c r="AF90" s="1">
        <f t="shared" si="63"/>
        <v>1.1900634573780045</v>
      </c>
      <c r="AG90" s="1">
        <f t="shared" si="64"/>
        <v>2596.7335765635107</v>
      </c>
      <c r="AH90" s="1">
        <f t="shared" si="87"/>
        <v>4577.1148569772176</v>
      </c>
      <c r="AI90" s="1">
        <f t="shared" si="65"/>
        <v>8065.2374110915935</v>
      </c>
      <c r="AJ90" s="1">
        <f t="shared" si="66"/>
        <v>1129.7335765635107</v>
      </c>
      <c r="AK90" s="1">
        <f t="shared" si="67"/>
        <v>0.77009787086810544</v>
      </c>
      <c r="AL90" s="1">
        <f t="shared" si="68"/>
        <v>2178.7582207600553</v>
      </c>
      <c r="AM90" s="1">
        <f t="shared" si="88"/>
        <v>3224.8969248958438</v>
      </c>
      <c r="AN90" s="1">
        <f t="shared" si="69"/>
        <v>4766.0669561504819</v>
      </c>
      <c r="AO90" s="1">
        <f t="shared" si="70"/>
        <v>711.75822076005534</v>
      </c>
      <c r="AP90" s="1">
        <f t="shared" si="71"/>
        <v>0.4851794279209648</v>
      </c>
      <c r="AQ90" s="1">
        <f t="shared" si="72"/>
        <v>1875.8731558313498</v>
      </c>
      <c r="AR90" s="1">
        <f t="shared" si="89"/>
        <v>2393.932071307785</v>
      </c>
      <c r="AS90" s="1">
        <f t="shared" si="73"/>
        <v>3050.4737019554559</v>
      </c>
      <c r="AT90" s="1">
        <f t="shared" si="74"/>
        <v>408.87315583134978</v>
      </c>
      <c r="AU90" s="1">
        <f t="shared" si="75"/>
        <v>0.27871380765599846</v>
      </c>
      <c r="AV90" s="1">
        <f t="shared" si="76"/>
        <v>1645.976517759216</v>
      </c>
      <c r="AW90" s="1">
        <f t="shared" si="90"/>
        <v>1845.3999930653506</v>
      </c>
      <c r="AX90" s="1">
        <f t="shared" si="77"/>
        <v>2067.3505952984351</v>
      </c>
      <c r="AY90" s="1">
        <f t="shared" si="78"/>
        <v>178.97651775921599</v>
      </c>
      <c r="AZ90" s="1">
        <f t="shared" si="79"/>
        <v>0.12200171626395091</v>
      </c>
      <c r="BA90" s="1">
        <f t="shared" si="80"/>
        <v>1465.503279987126</v>
      </c>
      <c r="BB90" s="1">
        <f t="shared" si="91"/>
        <v>1463.8590163544563</v>
      </c>
      <c r="BC90" s="1">
        <f t="shared" si="81"/>
        <v>1462.0060138853371</v>
      </c>
      <c r="BD90" s="1">
        <f t="shared" si="82"/>
        <v>1.4967200128739933</v>
      </c>
      <c r="BE90" s="1">
        <f t="shared" si="83"/>
        <v>1.0202590408139012E-3</v>
      </c>
    </row>
    <row r="91" spans="1:57">
      <c r="A91" s="1" t="s">
        <v>91</v>
      </c>
      <c r="B91" s="1">
        <v>1437</v>
      </c>
      <c r="C91" s="1">
        <v>90</v>
      </c>
      <c r="D91" s="1">
        <f t="shared" si="46"/>
        <v>8100</v>
      </c>
      <c r="E91" s="2"/>
      <c r="F91" s="2"/>
      <c r="G91" s="2"/>
      <c r="K91" s="1" t="s">
        <v>85</v>
      </c>
      <c r="L91" s="1">
        <v>1431</v>
      </c>
      <c r="M91" s="1">
        <f t="shared" si="47"/>
        <v>11844.877889025742</v>
      </c>
      <c r="N91" s="1">
        <f t="shared" si="48"/>
        <v>98825.132707739074</v>
      </c>
      <c r="O91" s="1">
        <f t="shared" si="49"/>
        <v>835316.45897055569</v>
      </c>
      <c r="P91" s="1">
        <f t="shared" si="50"/>
        <v>10413.877889025742</v>
      </c>
      <c r="Q91" s="1">
        <f t="shared" si="51"/>
        <v>7.2773430391514617</v>
      </c>
      <c r="R91" s="1">
        <f t="shared" si="52"/>
        <v>6219.5026750679408</v>
      </c>
      <c r="S91" s="1">
        <f t="shared" si="84"/>
        <v>26600.186811977739</v>
      </c>
      <c r="T91" s="1">
        <f t="shared" si="53"/>
        <v>114965.06758333649</v>
      </c>
      <c r="U91" s="1">
        <f t="shared" si="54"/>
        <v>4788.5026750679408</v>
      </c>
      <c r="V91" s="1">
        <f t="shared" si="55"/>
        <v>3.346263225064948</v>
      </c>
      <c r="W91" s="1">
        <f t="shared" si="56"/>
        <v>4239.6824928633832</v>
      </c>
      <c r="X91" s="1">
        <f t="shared" si="85"/>
        <v>12305.244269801849</v>
      </c>
      <c r="Y91" s="1">
        <f t="shared" si="57"/>
        <v>35678.171420092855</v>
      </c>
      <c r="Z91" s="1">
        <f t="shared" si="58"/>
        <v>2808.6824928633832</v>
      </c>
      <c r="AA91" s="1">
        <f t="shared" si="59"/>
        <v>1.962741085159597</v>
      </c>
      <c r="AB91" s="1">
        <f t="shared" si="60"/>
        <v>3215.5938551841195</v>
      </c>
      <c r="AC91" s="1">
        <f t="shared" si="86"/>
        <v>7101.0277573183903</v>
      </c>
      <c r="AD91" s="1">
        <f t="shared" si="61"/>
        <v>15594.276227067807</v>
      </c>
      <c r="AE91" s="1">
        <f t="shared" si="62"/>
        <v>1784.5938551841195</v>
      </c>
      <c r="AF91" s="1">
        <f t="shared" si="63"/>
        <v>1.2470956360476027</v>
      </c>
      <c r="AG91" s="1">
        <f t="shared" si="64"/>
        <v>2586.2667882817555</v>
      </c>
      <c r="AH91" s="1">
        <f t="shared" si="87"/>
        <v>4616.1975379421892</v>
      </c>
      <c r="AI91" s="1">
        <f t="shared" si="65"/>
        <v>8187.196489693767</v>
      </c>
      <c r="AJ91" s="1">
        <f t="shared" si="66"/>
        <v>1155.2667882817555</v>
      </c>
      <c r="AK91" s="1">
        <f t="shared" si="67"/>
        <v>0.807314317457551</v>
      </c>
      <c r="AL91" s="1">
        <f t="shared" si="68"/>
        <v>2159.4032883040222</v>
      </c>
      <c r="AM91" s="1">
        <f t="shared" si="88"/>
        <v>3233.4217294319578</v>
      </c>
      <c r="AN91" s="1">
        <f t="shared" si="69"/>
        <v>4816.5063389489551</v>
      </c>
      <c r="AO91" s="1">
        <f t="shared" si="70"/>
        <v>728.40328830402223</v>
      </c>
      <c r="AP91" s="1">
        <f t="shared" si="71"/>
        <v>0.50901697295878567</v>
      </c>
      <c r="AQ91" s="1">
        <f t="shared" si="72"/>
        <v>1850.6619467494052</v>
      </c>
      <c r="AR91" s="1">
        <f t="shared" si="89"/>
        <v>2383.7753734667999</v>
      </c>
      <c r="AS91" s="1">
        <f t="shared" si="73"/>
        <v>3060.5399467067564</v>
      </c>
      <c r="AT91" s="1">
        <f t="shared" si="74"/>
        <v>419.66194674940516</v>
      </c>
      <c r="AU91" s="1">
        <f t="shared" si="75"/>
        <v>0.29326481254326009</v>
      </c>
      <c r="AV91" s="1">
        <f t="shared" si="76"/>
        <v>1617.0953035518432</v>
      </c>
      <c r="AW91" s="1">
        <f t="shared" si="90"/>
        <v>1824.4657718097289</v>
      </c>
      <c r="AX91" s="1">
        <f t="shared" si="77"/>
        <v>2055.489313688443</v>
      </c>
      <c r="AY91" s="1">
        <f t="shared" si="78"/>
        <v>186.09530355184324</v>
      </c>
      <c r="AZ91" s="1">
        <f t="shared" si="79"/>
        <v>0.13004563490694845</v>
      </c>
      <c r="BA91" s="1">
        <f t="shared" si="80"/>
        <v>1434.4503279987127</v>
      </c>
      <c r="BB91" s="1">
        <f t="shared" si="91"/>
        <v>1437.391196834287</v>
      </c>
      <c r="BC91" s="1">
        <f t="shared" si="81"/>
        <v>1439.8526785393919</v>
      </c>
      <c r="BD91" s="1">
        <f t="shared" si="82"/>
        <v>3.4503279987127371</v>
      </c>
      <c r="BE91" s="1">
        <f t="shared" si="83"/>
        <v>2.4111306769481044E-3</v>
      </c>
    </row>
    <row r="92" spans="1:57">
      <c r="A92" s="1" t="s">
        <v>92</v>
      </c>
      <c r="B92" s="1">
        <v>1365</v>
      </c>
      <c r="C92" s="1">
        <v>91</v>
      </c>
      <c r="D92" s="1">
        <f t="shared" si="46"/>
        <v>8281</v>
      </c>
      <c r="E92" s="2"/>
      <c r="F92" s="2"/>
      <c r="G92" s="2"/>
      <c r="K92" s="1" t="s">
        <v>86</v>
      </c>
      <c r="L92" s="1">
        <v>1510</v>
      </c>
      <c r="M92" s="1">
        <f t="shared" si="47"/>
        <v>12019.390100123168</v>
      </c>
      <c r="N92" s="1">
        <f t="shared" si="48"/>
        <v>99760.070527076023</v>
      </c>
      <c r="O92" s="1">
        <f t="shared" si="49"/>
        <v>841568.8765478686</v>
      </c>
      <c r="P92" s="1">
        <f t="shared" si="50"/>
        <v>10509.390100123168</v>
      </c>
      <c r="Q92" s="1">
        <f t="shared" si="51"/>
        <v>6.9598609934590518</v>
      </c>
      <c r="R92" s="1">
        <f t="shared" si="52"/>
        <v>6334.6021400543532</v>
      </c>
      <c r="S92" s="1">
        <f t="shared" si="84"/>
        <v>26981.29137563111</v>
      </c>
      <c r="T92" s="1">
        <f t="shared" si="53"/>
        <v>116255.2163047372</v>
      </c>
      <c r="U92" s="1">
        <f t="shared" si="54"/>
        <v>4824.6021400543532</v>
      </c>
      <c r="V92" s="1">
        <f t="shared" si="55"/>
        <v>3.1951007550028829</v>
      </c>
      <c r="W92" s="1">
        <f t="shared" si="56"/>
        <v>4326.7777450043686</v>
      </c>
      <c r="X92" s="1">
        <f t="shared" si="85"/>
        <v>12507.770959365225</v>
      </c>
      <c r="Y92" s="1">
        <f t="shared" si="57"/>
        <v>36231.713857493698</v>
      </c>
      <c r="Z92" s="1">
        <f t="shared" si="58"/>
        <v>2816.7777450043686</v>
      </c>
      <c r="AA92" s="1">
        <f t="shared" si="59"/>
        <v>1.865415725168456</v>
      </c>
      <c r="AB92" s="1">
        <f t="shared" si="60"/>
        <v>3288.3563131104715</v>
      </c>
      <c r="AC92" s="1">
        <f t="shared" si="86"/>
        <v>7220.1373361904589</v>
      </c>
      <c r="AD92" s="1">
        <f t="shared" si="61"/>
        <v>15854.689338812097</v>
      </c>
      <c r="AE92" s="1">
        <f t="shared" si="62"/>
        <v>1778.3563131104715</v>
      </c>
      <c r="AF92" s="1">
        <f t="shared" si="63"/>
        <v>1.1777194126559414</v>
      </c>
      <c r="AG92" s="1">
        <f t="shared" si="64"/>
        <v>2652.1333941408775</v>
      </c>
      <c r="AH92" s="1">
        <f t="shared" si="87"/>
        <v>4695.0188236978847</v>
      </c>
      <c r="AI92" s="1">
        <f t="shared" si="65"/>
        <v>8319.1151861749804</v>
      </c>
      <c r="AJ92" s="1">
        <f t="shared" si="66"/>
        <v>1142.1333941408775</v>
      </c>
      <c r="AK92" s="1">
        <f t="shared" si="67"/>
        <v>0.75637973121912416</v>
      </c>
      <c r="AL92" s="1">
        <f t="shared" si="68"/>
        <v>2222.7613153216089</v>
      </c>
      <c r="AM92" s="1">
        <f t="shared" si="88"/>
        <v>3293.8538755622312</v>
      </c>
      <c r="AN92" s="1">
        <f t="shared" si="69"/>
        <v>4891.0710235855904</v>
      </c>
      <c r="AO92" s="1">
        <f t="shared" si="70"/>
        <v>712.76131532160889</v>
      </c>
      <c r="AP92" s="1">
        <f t="shared" si="71"/>
        <v>0.47202736114013832</v>
      </c>
      <c r="AQ92" s="1">
        <f t="shared" si="72"/>
        <v>1914.1985840248217</v>
      </c>
      <c r="AR92" s="1">
        <f t="shared" si="89"/>
        <v>2437.9113376623795</v>
      </c>
      <c r="AS92" s="1">
        <f t="shared" si="73"/>
        <v>3112.2821879081685</v>
      </c>
      <c r="AT92" s="1">
        <f t="shared" si="74"/>
        <v>404.19858402482168</v>
      </c>
      <c r="AU92" s="1">
        <f t="shared" si="75"/>
        <v>0.26768118147339187</v>
      </c>
      <c r="AV92" s="1">
        <f t="shared" si="76"/>
        <v>1682.4190607103687</v>
      </c>
      <c r="AW92" s="1">
        <f t="shared" si="90"/>
        <v>1879.0703090012778</v>
      </c>
      <c r="AX92" s="1">
        <f t="shared" si="77"/>
        <v>2102.2611408388389</v>
      </c>
      <c r="AY92" s="1">
        <f t="shared" si="78"/>
        <v>172.41906071036874</v>
      </c>
      <c r="AZ92" s="1">
        <f t="shared" si="79"/>
        <v>0.11418480841746274</v>
      </c>
      <c r="BA92" s="1">
        <f t="shared" si="80"/>
        <v>1502.4450327998713</v>
      </c>
      <c r="BB92" s="1">
        <f t="shared" si="91"/>
        <v>1495.9396492033129</v>
      </c>
      <c r="BC92" s="1">
        <f t="shared" si="81"/>
        <v>1490.3309521369208</v>
      </c>
      <c r="BD92" s="1">
        <f t="shared" si="82"/>
        <v>7.5549672001286581</v>
      </c>
      <c r="BE92" s="1">
        <f t="shared" si="83"/>
        <v>5.0032895365090448E-3</v>
      </c>
    </row>
    <row r="93" spans="1:57">
      <c r="A93" s="1" t="s">
        <v>93</v>
      </c>
      <c r="B93" s="1">
        <v>1310</v>
      </c>
      <c r="C93" s="1">
        <v>92</v>
      </c>
      <c r="D93" s="1">
        <f t="shared" si="46"/>
        <v>8464</v>
      </c>
      <c r="E93" s="2"/>
      <c r="F93" s="2"/>
      <c r="G93" s="2"/>
      <c r="K93" s="1" t="s">
        <v>87</v>
      </c>
      <c r="L93" s="1">
        <v>1558</v>
      </c>
      <c r="M93" s="1">
        <f t="shared" si="47"/>
        <v>12219.651090110852</v>
      </c>
      <c r="N93" s="1">
        <f t="shared" si="48"/>
        <v>100781.74945546819</v>
      </c>
      <c r="O93" s="1">
        <f t="shared" si="49"/>
        <v>848115.56340300315</v>
      </c>
      <c r="P93" s="1">
        <f t="shared" si="50"/>
        <v>10661.651090110852</v>
      </c>
      <c r="Q93" s="1">
        <f t="shared" si="51"/>
        <v>6.8431650129081207</v>
      </c>
      <c r="R93" s="1">
        <f t="shared" si="52"/>
        <v>6469.8817120434824</v>
      </c>
      <c r="S93" s="1">
        <f t="shared" si="84"/>
        <v>27407.926641344024</v>
      </c>
      <c r="T93" s="1">
        <f t="shared" si="53"/>
        <v>117671.30702099939</v>
      </c>
      <c r="U93" s="1">
        <f t="shared" si="54"/>
        <v>4911.8817120434824</v>
      </c>
      <c r="V93" s="1">
        <f t="shared" si="55"/>
        <v>3.1526840257018502</v>
      </c>
      <c r="W93" s="1">
        <f t="shared" si="56"/>
        <v>4430.944421503058</v>
      </c>
      <c r="X93" s="1">
        <f t="shared" si="85"/>
        <v>12743.289650908409</v>
      </c>
      <c r="Y93" s="1">
        <f t="shared" si="57"/>
        <v>36831.160386063159</v>
      </c>
      <c r="Z93" s="1">
        <f t="shared" si="58"/>
        <v>2872.944421503058</v>
      </c>
      <c r="AA93" s="1">
        <f t="shared" si="59"/>
        <v>1.8439951357529256</v>
      </c>
      <c r="AB93" s="1">
        <f t="shared" si="60"/>
        <v>3375.2137878662829</v>
      </c>
      <c r="AC93" s="1">
        <f t="shared" si="86"/>
        <v>7369.7748107939296</v>
      </c>
      <c r="AD93" s="1">
        <f t="shared" si="61"/>
        <v>16145.610933001793</v>
      </c>
      <c r="AE93" s="1">
        <f t="shared" si="62"/>
        <v>1817.2137878662829</v>
      </c>
      <c r="AF93" s="1">
        <f t="shared" si="63"/>
        <v>1.1663759870772035</v>
      </c>
      <c r="AG93" s="1">
        <f t="shared" si="64"/>
        <v>2728.2666970704386</v>
      </c>
      <c r="AH93" s="1">
        <f t="shared" si="87"/>
        <v>4802.949439212337</v>
      </c>
      <c r="AI93" s="1">
        <f t="shared" si="65"/>
        <v>8482.2120883785938</v>
      </c>
      <c r="AJ93" s="1">
        <f t="shared" si="66"/>
        <v>1170.2666970704386</v>
      </c>
      <c r="AK93" s="1">
        <f t="shared" si="67"/>
        <v>0.75113395190657162</v>
      </c>
      <c r="AL93" s="1">
        <f t="shared" si="68"/>
        <v>2291.3045261286434</v>
      </c>
      <c r="AM93" s="1">
        <f t="shared" si="88"/>
        <v>3379.7156237406716</v>
      </c>
      <c r="AN93" s="1">
        <f t="shared" si="69"/>
        <v>4998.1724708008405</v>
      </c>
      <c r="AO93" s="1">
        <f t="shared" si="70"/>
        <v>733.30452612864337</v>
      </c>
      <c r="AP93" s="1">
        <f t="shared" si="71"/>
        <v>0.47067042755368638</v>
      </c>
      <c r="AQ93" s="1">
        <f t="shared" si="72"/>
        <v>1976.4595752074465</v>
      </c>
      <c r="AR93" s="1">
        <f t="shared" si="89"/>
        <v>2510.1870189854158</v>
      </c>
      <c r="AS93" s="1">
        <f t="shared" si="73"/>
        <v>3192.8529734593249</v>
      </c>
      <c r="AT93" s="1">
        <f t="shared" si="74"/>
        <v>418.45957520744651</v>
      </c>
      <c r="AU93" s="1">
        <f t="shared" si="75"/>
        <v>0.26858766059528016</v>
      </c>
      <c r="AV93" s="1">
        <f t="shared" si="76"/>
        <v>1738.6838121420737</v>
      </c>
      <c r="AW93" s="1">
        <f t="shared" si="90"/>
        <v>1940.6294927281219</v>
      </c>
      <c r="AX93" s="1">
        <f t="shared" si="77"/>
        <v>2167.0187716230776</v>
      </c>
      <c r="AY93" s="1">
        <f t="shared" si="78"/>
        <v>180.68381214207375</v>
      </c>
      <c r="AZ93" s="1">
        <f t="shared" si="79"/>
        <v>0.11597163808862243</v>
      </c>
      <c r="BA93" s="1">
        <f t="shared" si="80"/>
        <v>1552.4445032799872</v>
      </c>
      <c r="BB93" s="1">
        <f t="shared" si="91"/>
        <v>1546.7940178723197</v>
      </c>
      <c r="BC93" s="1">
        <f t="shared" si="81"/>
        <v>1541.14771129878</v>
      </c>
      <c r="BD93" s="1">
        <f t="shared" si="82"/>
        <v>5.5554967200127976</v>
      </c>
      <c r="BE93" s="1">
        <f t="shared" si="83"/>
        <v>3.5657873684292666E-3</v>
      </c>
    </row>
    <row r="94" spans="1:57">
      <c r="A94" s="1" t="s">
        <v>94</v>
      </c>
      <c r="B94" s="1">
        <v>1441</v>
      </c>
      <c r="C94" s="1">
        <v>93</v>
      </c>
      <c r="D94" s="1">
        <f t="shared" si="46"/>
        <v>8649</v>
      </c>
      <c r="E94" s="2"/>
      <c r="F94" s="2"/>
      <c r="G94" s="2"/>
      <c r="K94" s="1" t="s">
        <v>88</v>
      </c>
      <c r="L94" s="1">
        <v>1536</v>
      </c>
      <c r="M94" s="1">
        <f t="shared" si="47"/>
        <v>12380.085981099766</v>
      </c>
      <c r="N94" s="1">
        <f t="shared" si="48"/>
        <v>101845.65189291116</v>
      </c>
      <c r="O94" s="1">
        <f t="shared" si="49"/>
        <v>854965.09376632294</v>
      </c>
      <c r="P94" s="1">
        <f t="shared" si="50"/>
        <v>10844.085981099766</v>
      </c>
      <c r="Q94" s="1">
        <f t="shared" si="51"/>
        <v>7.0599518106118273</v>
      </c>
      <c r="R94" s="1">
        <f t="shared" si="52"/>
        <v>6558.305369634787</v>
      </c>
      <c r="S94" s="1">
        <f t="shared" si="84"/>
        <v>27828.816145746528</v>
      </c>
      <c r="T94" s="1">
        <f t="shared" si="53"/>
        <v>119182.98014797139</v>
      </c>
      <c r="U94" s="1">
        <f t="shared" si="54"/>
        <v>5022.305369634787</v>
      </c>
      <c r="V94" s="1">
        <f t="shared" si="55"/>
        <v>3.269730058355981</v>
      </c>
      <c r="W94" s="1">
        <f t="shared" si="56"/>
        <v>4484.0610950521404</v>
      </c>
      <c r="X94" s="1">
        <f t="shared" si="85"/>
        <v>12955.957741182814</v>
      </c>
      <c r="Y94" s="1">
        <f t="shared" si="57"/>
        <v>37442.17423730874</v>
      </c>
      <c r="Z94" s="1">
        <f t="shared" si="58"/>
        <v>2948.0610950521404</v>
      </c>
      <c r="AA94" s="1">
        <f t="shared" si="59"/>
        <v>1.9193106087579039</v>
      </c>
      <c r="AB94" s="1">
        <f t="shared" si="60"/>
        <v>3407.52827271977</v>
      </c>
      <c r="AC94" s="1">
        <f t="shared" si="86"/>
        <v>7488.6403319241508</v>
      </c>
      <c r="AD94" s="1">
        <f t="shared" si="61"/>
        <v>16427.14285853281</v>
      </c>
      <c r="AE94" s="1">
        <f t="shared" si="62"/>
        <v>1871.52827271977</v>
      </c>
      <c r="AF94" s="1">
        <f t="shared" si="63"/>
        <v>1.2184428858852669</v>
      </c>
      <c r="AG94" s="1">
        <f t="shared" si="64"/>
        <v>2746.5333485352194</v>
      </c>
      <c r="AH94" s="1">
        <f t="shared" si="87"/>
        <v>4873.3547332878661</v>
      </c>
      <c r="AI94" s="1">
        <f t="shared" si="65"/>
        <v>8627.125304148376</v>
      </c>
      <c r="AJ94" s="1">
        <f t="shared" si="66"/>
        <v>1210.5333485352194</v>
      </c>
      <c r="AK94" s="1">
        <f t="shared" si="67"/>
        <v>0.78810764878595008</v>
      </c>
      <c r="AL94" s="1">
        <f t="shared" si="68"/>
        <v>2298.9218104514575</v>
      </c>
      <c r="AM94" s="1">
        <f t="shared" si="88"/>
        <v>3420.9158789025805</v>
      </c>
      <c r="AN94" s="1">
        <f t="shared" si="69"/>
        <v>5078.0932793326592</v>
      </c>
      <c r="AO94" s="1">
        <f t="shared" si="70"/>
        <v>762.92181045145753</v>
      </c>
      <c r="AP94" s="1">
        <f t="shared" si="71"/>
        <v>0.49669388701266765</v>
      </c>
      <c r="AQ94" s="1">
        <f t="shared" si="72"/>
        <v>1975.337872562234</v>
      </c>
      <c r="AR94" s="1">
        <f t="shared" si="89"/>
        <v>2530.8601910016355</v>
      </c>
      <c r="AS94" s="1">
        <f t="shared" si="73"/>
        <v>3235.6300639392693</v>
      </c>
      <c r="AT94" s="1">
        <f t="shared" si="74"/>
        <v>439.337872562234</v>
      </c>
      <c r="AU94" s="1">
        <f t="shared" si="75"/>
        <v>0.28602726078270441</v>
      </c>
      <c r="AV94" s="1">
        <f t="shared" si="76"/>
        <v>1730.1367624284148</v>
      </c>
      <c r="AW94" s="1">
        <f t="shared" si="90"/>
        <v>1945.2489847311977</v>
      </c>
      <c r="AX94" s="1">
        <f t="shared" si="77"/>
        <v>2184.1278405826934</v>
      </c>
      <c r="AY94" s="1">
        <f t="shared" si="78"/>
        <v>194.13676242841484</v>
      </c>
      <c r="AZ94" s="1">
        <f t="shared" si="79"/>
        <v>0.12639112137266592</v>
      </c>
      <c r="BA94" s="1">
        <f t="shared" si="80"/>
        <v>1537.6444503279988</v>
      </c>
      <c r="BB94" s="1">
        <f t="shared" si="91"/>
        <v>1538.5594070824309</v>
      </c>
      <c r="BC94" s="1">
        <f t="shared" si="81"/>
        <v>1538.818237504066</v>
      </c>
      <c r="BD94" s="1">
        <f t="shared" si="82"/>
        <v>1.6444503279988112</v>
      </c>
      <c r="BE94" s="1">
        <f t="shared" si="83"/>
        <v>1.0706056822908927E-3</v>
      </c>
    </row>
    <row r="95" spans="1:57">
      <c r="A95" s="1" t="s">
        <v>95</v>
      </c>
      <c r="B95" s="1">
        <v>1450</v>
      </c>
      <c r="C95" s="1">
        <v>94</v>
      </c>
      <c r="D95" s="1">
        <f t="shared" si="46"/>
        <v>8836</v>
      </c>
      <c r="E95" s="2"/>
      <c r="F95" s="2"/>
      <c r="G95" s="2"/>
      <c r="K95" s="1" t="s">
        <v>89</v>
      </c>
      <c r="L95" s="1">
        <v>1523</v>
      </c>
      <c r="M95" s="1">
        <f t="shared" si="47"/>
        <v>12512.777382989791</v>
      </c>
      <c r="N95" s="1">
        <f t="shared" si="48"/>
        <v>102922.58634831087</v>
      </c>
      <c r="O95" s="1">
        <f t="shared" si="49"/>
        <v>862098.91210317041</v>
      </c>
      <c r="P95" s="1">
        <f t="shared" si="50"/>
        <v>10989.777382989791</v>
      </c>
      <c r="Q95" s="1">
        <f t="shared" si="51"/>
        <v>7.2158748410963822</v>
      </c>
      <c r="R95" s="1">
        <f t="shared" si="52"/>
        <v>6617.3442957078296</v>
      </c>
      <c r="S95" s="1">
        <f t="shared" si="84"/>
        <v>28218.662782734275</v>
      </c>
      <c r="T95" s="1">
        <f t="shared" si="53"/>
        <v>120743.18062283796</v>
      </c>
      <c r="U95" s="1">
        <f t="shared" si="54"/>
        <v>5094.3442957078296</v>
      </c>
      <c r="V95" s="1">
        <f t="shared" si="55"/>
        <v>3.3449404436689623</v>
      </c>
      <c r="W95" s="1">
        <f t="shared" si="56"/>
        <v>4509.5427665364978</v>
      </c>
      <c r="X95" s="1">
        <f t="shared" si="85"/>
        <v>13127.758908710817</v>
      </c>
      <c r="Y95" s="1">
        <f t="shared" si="57"/>
        <v>38024.504983955849</v>
      </c>
      <c r="Z95" s="1">
        <f t="shared" si="58"/>
        <v>2986.5427665364978</v>
      </c>
      <c r="AA95" s="1">
        <f t="shared" si="59"/>
        <v>1.960960450779053</v>
      </c>
      <c r="AB95" s="1">
        <f t="shared" si="60"/>
        <v>3415.2169636318622</v>
      </c>
      <c r="AC95" s="1">
        <f t="shared" si="86"/>
        <v>7566.8794664231664</v>
      </c>
      <c r="AD95" s="1">
        <f t="shared" si="61"/>
        <v>16666.477234900536</v>
      </c>
      <c r="AE95" s="1">
        <f t="shared" si="62"/>
        <v>1892.2169636318622</v>
      </c>
      <c r="AF95" s="1">
        <f t="shared" si="63"/>
        <v>1.2424274219513212</v>
      </c>
      <c r="AG95" s="1">
        <f t="shared" si="64"/>
        <v>2743.96667426761</v>
      </c>
      <c r="AH95" s="1">
        <f t="shared" si="87"/>
        <v>4906.2473734847827</v>
      </c>
      <c r="AI95" s="1">
        <f t="shared" si="65"/>
        <v>8729.1852882104922</v>
      </c>
      <c r="AJ95" s="1">
        <f t="shared" si="66"/>
        <v>1220.96667426761</v>
      </c>
      <c r="AK95" s="1">
        <f t="shared" si="67"/>
        <v>0.80168527529061717</v>
      </c>
      <c r="AL95" s="1">
        <f t="shared" si="68"/>
        <v>2290.2687241805834</v>
      </c>
      <c r="AM95" s="1">
        <f t="shared" si="88"/>
        <v>3429.6082033235575</v>
      </c>
      <c r="AN95" s="1">
        <f t="shared" si="69"/>
        <v>5117.8846947242655</v>
      </c>
      <c r="AO95" s="1">
        <f t="shared" si="70"/>
        <v>767.26872418058338</v>
      </c>
      <c r="AP95" s="1">
        <f t="shared" si="71"/>
        <v>0.5037877374790436</v>
      </c>
      <c r="AQ95" s="1">
        <f t="shared" si="72"/>
        <v>1963.3013617686702</v>
      </c>
      <c r="AR95" s="1">
        <f t="shared" si="89"/>
        <v>2526.2292828922937</v>
      </c>
      <c r="AS95" s="1">
        <f t="shared" si="73"/>
        <v>3244.2953737848452</v>
      </c>
      <c r="AT95" s="1">
        <f t="shared" si="74"/>
        <v>440.30136176867018</v>
      </c>
      <c r="AU95" s="1">
        <f t="shared" si="75"/>
        <v>0.28910135375487206</v>
      </c>
      <c r="AV95" s="1">
        <f t="shared" si="76"/>
        <v>1716.727352485683</v>
      </c>
      <c r="AW95" s="1">
        <f t="shared" si="90"/>
        <v>1934.1044141833545</v>
      </c>
      <c r="AX95" s="1">
        <f t="shared" si="77"/>
        <v>2177.5195408815575</v>
      </c>
      <c r="AY95" s="1">
        <f t="shared" si="78"/>
        <v>193.72735248568301</v>
      </c>
      <c r="AZ95" s="1">
        <f t="shared" si="79"/>
        <v>0.12720115068002824</v>
      </c>
      <c r="BA95" s="1">
        <f t="shared" si="80"/>
        <v>1524.4644450327999</v>
      </c>
      <c r="BB95" s="1">
        <f t="shared" si="91"/>
        <v>1525.8739412377631</v>
      </c>
      <c r="BC95" s="1">
        <f t="shared" si="81"/>
        <v>1527.1683708643936</v>
      </c>
      <c r="BD95" s="1">
        <f t="shared" si="82"/>
        <v>1.4644450327998584</v>
      </c>
      <c r="BE95" s="1">
        <f t="shared" si="83"/>
        <v>9.6155287774120704E-4</v>
      </c>
    </row>
    <row r="96" spans="1:57">
      <c r="A96" s="1" t="s">
        <v>96</v>
      </c>
      <c r="B96" s="1">
        <v>1424</v>
      </c>
      <c r="C96" s="1">
        <v>95</v>
      </c>
      <c r="D96" s="1">
        <f t="shared" si="46"/>
        <v>9025</v>
      </c>
      <c r="E96" s="2"/>
      <c r="F96" s="2"/>
      <c r="G96" s="2"/>
      <c r="K96" s="1" t="s">
        <v>90</v>
      </c>
      <c r="L96" s="1">
        <v>1492</v>
      </c>
      <c r="M96" s="1">
        <f t="shared" si="47"/>
        <v>12604.299644690811</v>
      </c>
      <c r="N96" s="1">
        <f t="shared" si="48"/>
        <v>103974.19739370151</v>
      </c>
      <c r="O96" s="1">
        <f t="shared" si="49"/>
        <v>869465.79854718479</v>
      </c>
      <c r="P96" s="1">
        <f t="shared" si="50"/>
        <v>11112.299644690811</v>
      </c>
      <c r="Q96" s="1">
        <f t="shared" si="51"/>
        <v>7.4479220138678359</v>
      </c>
      <c r="R96" s="1">
        <f t="shared" si="52"/>
        <v>6636.6754365662646</v>
      </c>
      <c r="S96" s="1">
        <f t="shared" si="84"/>
        <v>28547.93811909706</v>
      </c>
      <c r="T96" s="1">
        <f t="shared" si="53"/>
        <v>122287.68880545773</v>
      </c>
      <c r="U96" s="1">
        <f t="shared" si="54"/>
        <v>5144.6754365662646</v>
      </c>
      <c r="V96" s="1">
        <f t="shared" si="55"/>
        <v>3.4481738850980324</v>
      </c>
      <c r="W96" s="1">
        <f t="shared" si="56"/>
        <v>4499.479936575548</v>
      </c>
      <c r="X96" s="1">
        <f t="shared" si="85"/>
        <v>13238.963179015564</v>
      </c>
      <c r="Y96" s="1">
        <f t="shared" si="57"/>
        <v>38532.2203498831</v>
      </c>
      <c r="Z96" s="1">
        <f t="shared" si="58"/>
        <v>3007.479936575548</v>
      </c>
      <c r="AA96" s="1">
        <f t="shared" si="59"/>
        <v>2.0157372229058632</v>
      </c>
      <c r="AB96" s="1">
        <f t="shared" si="60"/>
        <v>3391.9301781791173</v>
      </c>
      <c r="AC96" s="1">
        <f t="shared" si="86"/>
        <v>7592.8648402151048</v>
      </c>
      <c r="AD96" s="1">
        <f t="shared" si="61"/>
        <v>16833.464697133917</v>
      </c>
      <c r="AE96" s="1">
        <f t="shared" si="62"/>
        <v>1899.9301781791173</v>
      </c>
      <c r="AF96" s="1">
        <f t="shared" si="63"/>
        <v>1.273411647573135</v>
      </c>
      <c r="AG96" s="1">
        <f t="shared" si="64"/>
        <v>2714.7833371338047</v>
      </c>
      <c r="AH96" s="1">
        <f t="shared" si="87"/>
        <v>4896.4286901628157</v>
      </c>
      <c r="AI96" s="1">
        <f t="shared" si="65"/>
        <v>8771.3784652517807</v>
      </c>
      <c r="AJ96" s="1">
        <f t="shared" si="66"/>
        <v>1222.7833371338047</v>
      </c>
      <c r="AK96" s="1">
        <f t="shared" si="67"/>
        <v>0.81955987743552594</v>
      </c>
      <c r="AL96" s="1">
        <f t="shared" si="68"/>
        <v>2258.9074896722332</v>
      </c>
      <c r="AM96" s="1">
        <f t="shared" si="88"/>
        <v>3404.8600220344329</v>
      </c>
      <c r="AN96" s="1">
        <f t="shared" si="69"/>
        <v>5111.5278977206963</v>
      </c>
      <c r="AO96" s="1">
        <f t="shared" si="70"/>
        <v>766.90748967223317</v>
      </c>
      <c r="AP96" s="1">
        <f t="shared" si="71"/>
        <v>0.51401306278299808</v>
      </c>
      <c r="AQ96" s="1">
        <f t="shared" si="72"/>
        <v>1931.7904085306009</v>
      </c>
      <c r="AR96" s="1">
        <f t="shared" si="89"/>
        <v>2496.480152545229</v>
      </c>
      <c r="AS96" s="1">
        <f t="shared" si="73"/>
        <v>3220.1207494261598</v>
      </c>
      <c r="AT96" s="1">
        <f t="shared" si="74"/>
        <v>439.79040853060087</v>
      </c>
      <c r="AU96" s="1">
        <f t="shared" si="75"/>
        <v>0.29476568936367353</v>
      </c>
      <c r="AV96" s="1">
        <f t="shared" si="76"/>
        <v>1686.1454704971366</v>
      </c>
      <c r="AW96" s="1">
        <f t="shared" si="90"/>
        <v>1904.351806284094</v>
      </c>
      <c r="AX96" s="1">
        <f t="shared" si="77"/>
        <v>2149.4205338319962</v>
      </c>
      <c r="AY96" s="1">
        <f t="shared" si="78"/>
        <v>194.14547049713656</v>
      </c>
      <c r="AZ96" s="1">
        <f t="shared" si="79"/>
        <v>0.13012430998467597</v>
      </c>
      <c r="BA96" s="1">
        <f t="shared" si="80"/>
        <v>1495.2464445032799</v>
      </c>
      <c r="BB96" s="1">
        <f t="shared" si="91"/>
        <v>1498.3091941767282</v>
      </c>
      <c r="BC96" s="1">
        <f t="shared" si="81"/>
        <v>1501.1951118454949</v>
      </c>
      <c r="BD96" s="1">
        <f t="shared" si="82"/>
        <v>3.2464445032799176</v>
      </c>
      <c r="BE96" s="1">
        <f t="shared" si="83"/>
        <v>2.175901141608524E-3</v>
      </c>
    </row>
    <row r="97" spans="1:57">
      <c r="A97" s="1" t="s">
        <v>97</v>
      </c>
      <c r="B97" s="1">
        <v>1360</v>
      </c>
      <c r="C97" s="1">
        <v>96</v>
      </c>
      <c r="D97" s="1">
        <f t="shared" si="46"/>
        <v>9216</v>
      </c>
      <c r="E97" s="2"/>
      <c r="F97" s="2"/>
      <c r="G97" s="2"/>
      <c r="K97" s="1" t="s">
        <v>91</v>
      </c>
      <c r="L97" s="1">
        <v>1437</v>
      </c>
      <c r="M97" s="1">
        <f t="shared" si="47"/>
        <v>12637.16968022173</v>
      </c>
      <c r="N97" s="1">
        <f t="shared" si="48"/>
        <v>104950.23036653093</v>
      </c>
      <c r="O97" s="1">
        <f t="shared" si="49"/>
        <v>876974.42602234427</v>
      </c>
      <c r="P97" s="1">
        <f t="shared" si="50"/>
        <v>11200.16968022173</v>
      </c>
      <c r="Q97" s="1">
        <f t="shared" si="51"/>
        <v>7.794133389159172</v>
      </c>
      <c r="R97" s="1">
        <f t="shared" si="52"/>
        <v>6602.6403492530126</v>
      </c>
      <c r="S97" s="1">
        <f t="shared" si="84"/>
        <v>28780.726809605359</v>
      </c>
      <c r="T97" s="1">
        <f t="shared" si="53"/>
        <v>123732.805173011</v>
      </c>
      <c r="U97" s="1">
        <f t="shared" si="54"/>
        <v>5165.6403492530126</v>
      </c>
      <c r="V97" s="1">
        <f t="shared" si="55"/>
        <v>3.5947392827091251</v>
      </c>
      <c r="W97" s="1">
        <f t="shared" si="56"/>
        <v>4442.935955602883</v>
      </c>
      <c r="X97" s="1">
        <f t="shared" si="85"/>
        <v>13265.916585353489</v>
      </c>
      <c r="Y97" s="1">
        <f t="shared" si="57"/>
        <v>38911.879171736313</v>
      </c>
      <c r="Z97" s="1">
        <f t="shared" si="58"/>
        <v>3005.935955602883</v>
      </c>
      <c r="AA97" s="1">
        <f t="shared" si="59"/>
        <v>2.0918134694522497</v>
      </c>
      <c r="AB97" s="1">
        <f t="shared" si="60"/>
        <v>3328.4581069074702</v>
      </c>
      <c r="AC97" s="1">
        <f t="shared" si="86"/>
        <v>7551.3312003457868</v>
      </c>
      <c r="AD97" s="1">
        <f t="shared" si="61"/>
        <v>16896.276898591557</v>
      </c>
      <c r="AE97" s="1">
        <f t="shared" si="62"/>
        <v>1891.4581069074702</v>
      </c>
      <c r="AF97" s="1">
        <f t="shared" si="63"/>
        <v>1.3162547716823036</v>
      </c>
      <c r="AG97" s="1">
        <f t="shared" si="64"/>
        <v>2650.6916685669021</v>
      </c>
      <c r="AH97" s="1">
        <f t="shared" si="87"/>
        <v>4833.8368467916198</v>
      </c>
      <c r="AI97" s="1">
        <f t="shared" si="65"/>
        <v>8736.1423947383482</v>
      </c>
      <c r="AJ97" s="1">
        <f t="shared" si="66"/>
        <v>1213.6916685669021</v>
      </c>
      <c r="AK97" s="1">
        <f t="shared" si="67"/>
        <v>0.84460102196722486</v>
      </c>
      <c r="AL97" s="1">
        <f t="shared" si="68"/>
        <v>2196.8629958688934</v>
      </c>
      <c r="AM97" s="1">
        <f t="shared" si="88"/>
        <v>3339.1207050957773</v>
      </c>
      <c r="AN97" s="1">
        <f t="shared" si="69"/>
        <v>5049.8197936744782</v>
      </c>
      <c r="AO97" s="1">
        <f t="shared" si="70"/>
        <v>759.86299586889345</v>
      </c>
      <c r="AP97" s="1">
        <f t="shared" si="71"/>
        <v>0.52878426991572269</v>
      </c>
      <c r="AQ97" s="1">
        <f t="shared" si="72"/>
        <v>1872.8371225591802</v>
      </c>
      <c r="AR97" s="1">
        <f t="shared" si="89"/>
        <v>2434.4974560668306</v>
      </c>
      <c r="AS97" s="1">
        <f t="shared" si="73"/>
        <v>3157.0839352879957</v>
      </c>
      <c r="AT97" s="1">
        <f t="shared" si="74"/>
        <v>435.83712255918022</v>
      </c>
      <c r="AU97" s="1">
        <f t="shared" si="75"/>
        <v>0.30329653622768282</v>
      </c>
      <c r="AV97" s="1">
        <f t="shared" si="76"/>
        <v>1630.5290940994273</v>
      </c>
      <c r="AW97" s="1">
        <f t="shared" si="90"/>
        <v>1848.3465459463034</v>
      </c>
      <c r="AX97" s="1">
        <f t="shared" si="77"/>
        <v>2093.3959981180724</v>
      </c>
      <c r="AY97" s="1">
        <f t="shared" si="78"/>
        <v>193.52909409942731</v>
      </c>
      <c r="AZ97" s="1">
        <f t="shared" si="79"/>
        <v>0.13467577877482764</v>
      </c>
      <c r="BA97" s="1">
        <f t="shared" si="80"/>
        <v>1442.8246444503279</v>
      </c>
      <c r="BB97" s="1">
        <f t="shared" si="91"/>
        <v>1448.3730994229682</v>
      </c>
      <c r="BC97" s="1">
        <f t="shared" si="81"/>
        <v>1453.6553006652209</v>
      </c>
      <c r="BD97" s="1">
        <f t="shared" si="82"/>
        <v>5.8246444503279236</v>
      </c>
      <c r="BE97" s="1">
        <f t="shared" si="83"/>
        <v>4.053336430290831E-3</v>
      </c>
    </row>
    <row r="98" spans="1:57">
      <c r="A98" s="1" t="s">
        <v>98</v>
      </c>
      <c r="B98" s="1">
        <v>1429</v>
      </c>
      <c r="C98" s="1">
        <v>97</v>
      </c>
      <c r="D98" s="1">
        <f t="shared" si="46"/>
        <v>9409</v>
      </c>
      <c r="E98" s="2"/>
      <c r="F98" s="2"/>
      <c r="G98" s="2"/>
      <c r="K98" s="1" t="s">
        <v>92</v>
      </c>
      <c r="L98" s="1">
        <v>1365</v>
      </c>
      <c r="M98" s="1">
        <f t="shared" si="47"/>
        <v>12601.952712199558</v>
      </c>
      <c r="N98" s="1">
        <f t="shared" si="48"/>
        <v>105796.96477085745</v>
      </c>
      <c r="O98" s="1">
        <f t="shared" si="49"/>
        <v>884494.2517138815</v>
      </c>
      <c r="P98" s="1">
        <f t="shared" si="50"/>
        <v>11236.952712199558</v>
      </c>
      <c r="Q98" s="1">
        <f t="shared" si="51"/>
        <v>8.2321997891571854</v>
      </c>
      <c r="R98" s="1">
        <f t="shared" si="52"/>
        <v>6510.6122794024104</v>
      </c>
      <c r="S98" s="1">
        <f t="shared" si="84"/>
        <v>28884.132499146457</v>
      </c>
      <c r="T98" s="1">
        <f t="shared" si="53"/>
        <v>124981.96338764062</v>
      </c>
      <c r="U98" s="1">
        <f t="shared" si="54"/>
        <v>5145.6122794024104</v>
      </c>
      <c r="V98" s="1">
        <f t="shared" si="55"/>
        <v>3.7696793255695313</v>
      </c>
      <c r="W98" s="1">
        <f t="shared" si="56"/>
        <v>4338.5551689220174</v>
      </c>
      <c r="X98" s="1">
        <f t="shared" si="85"/>
        <v>13190.841261777257</v>
      </c>
      <c r="Y98" s="1">
        <f t="shared" si="57"/>
        <v>39110.07255581495</v>
      </c>
      <c r="Z98" s="1">
        <f t="shared" si="58"/>
        <v>2973.5551689220174</v>
      </c>
      <c r="AA98" s="1">
        <f t="shared" si="59"/>
        <v>2.178428695180965</v>
      </c>
      <c r="AB98" s="1">
        <f t="shared" si="60"/>
        <v>3225.574864144482</v>
      </c>
      <c r="AC98" s="1">
        <f t="shared" si="86"/>
        <v>7433.8160979375061</v>
      </c>
      <c r="AD98" s="1">
        <f t="shared" si="61"/>
        <v>16828.200627298691</v>
      </c>
      <c r="AE98" s="1">
        <f t="shared" si="62"/>
        <v>1860.574864144482</v>
      </c>
      <c r="AF98" s="1">
        <f t="shared" si="63"/>
        <v>1.3630585085307561</v>
      </c>
      <c r="AG98" s="1">
        <f t="shared" si="64"/>
        <v>2553.845834283451</v>
      </c>
      <c r="AH98" s="1">
        <f t="shared" si="87"/>
        <v>4715.3796742509157</v>
      </c>
      <c r="AI98" s="1">
        <f t="shared" si="65"/>
        <v>8611.9129041949982</v>
      </c>
      <c r="AJ98" s="1">
        <f t="shared" si="66"/>
        <v>1188.845834283451</v>
      </c>
      <c r="AK98" s="1">
        <f t="shared" si="67"/>
        <v>0.87094932914538536</v>
      </c>
      <c r="AL98" s="1">
        <f t="shared" si="68"/>
        <v>2107.2451983475576</v>
      </c>
      <c r="AM98" s="1">
        <f t="shared" si="88"/>
        <v>3232.1689605511128</v>
      </c>
      <c r="AN98" s="1">
        <f t="shared" si="69"/>
        <v>4928.8799819657925</v>
      </c>
      <c r="AO98" s="1">
        <f t="shared" si="70"/>
        <v>742.24519834755756</v>
      </c>
      <c r="AP98" s="1">
        <f t="shared" si="71"/>
        <v>0.54376937607879672</v>
      </c>
      <c r="AQ98" s="1">
        <f t="shared" si="72"/>
        <v>1790.351136767754</v>
      </c>
      <c r="AR98" s="1">
        <f t="shared" si="89"/>
        <v>2341.665259911028</v>
      </c>
      <c r="AS98" s="1">
        <f t="shared" si="73"/>
        <v>3054.6239145063237</v>
      </c>
      <c r="AT98" s="1">
        <f t="shared" si="74"/>
        <v>425.35113676775404</v>
      </c>
      <c r="AU98" s="1">
        <f t="shared" si="75"/>
        <v>0.31161255440861102</v>
      </c>
      <c r="AV98" s="1">
        <f t="shared" si="76"/>
        <v>1554.6058188198854</v>
      </c>
      <c r="AW98" s="1">
        <f t="shared" si="90"/>
        <v>1768.8145461271577</v>
      </c>
      <c r="AX98" s="1">
        <f t="shared" si="77"/>
        <v>2010.6122911380564</v>
      </c>
      <c r="AY98" s="1">
        <f t="shared" si="78"/>
        <v>189.60581881988537</v>
      </c>
      <c r="AZ98" s="1">
        <f t="shared" si="79"/>
        <v>0.13890536177280979</v>
      </c>
      <c r="BA98" s="1">
        <f t="shared" si="80"/>
        <v>1372.7824644450327</v>
      </c>
      <c r="BB98" s="1">
        <f t="shared" si="91"/>
        <v>1380.3415279428261</v>
      </c>
      <c r="BC98" s="1">
        <f t="shared" si="81"/>
        <v>1387.6729052150656</v>
      </c>
      <c r="BD98" s="1">
        <f t="shared" si="82"/>
        <v>7.7824644450327014</v>
      </c>
      <c r="BE98" s="1">
        <f t="shared" si="83"/>
        <v>5.7014391538701111E-3</v>
      </c>
    </row>
    <row r="99" spans="1:57">
      <c r="A99" s="1" t="s">
        <v>99</v>
      </c>
      <c r="B99" s="1">
        <v>1440</v>
      </c>
      <c r="C99" s="1">
        <v>98</v>
      </c>
      <c r="D99" s="1">
        <f t="shared" si="46"/>
        <v>9604</v>
      </c>
      <c r="E99" s="2"/>
      <c r="F99" s="2"/>
      <c r="G99" s="2"/>
      <c r="K99" s="1" t="s">
        <v>93</v>
      </c>
      <c r="L99" s="1">
        <v>1310</v>
      </c>
      <c r="M99" s="1">
        <f t="shared" si="47"/>
        <v>12520.757440979602</v>
      </c>
      <c r="N99" s="1">
        <f t="shared" si="48"/>
        <v>106485.94999065335</v>
      </c>
      <c r="O99" s="1">
        <f t="shared" si="49"/>
        <v>891882.18153408146</v>
      </c>
      <c r="P99" s="1">
        <f t="shared" si="50"/>
        <v>11210.757440979602</v>
      </c>
      <c r="Q99" s="1">
        <f t="shared" si="51"/>
        <v>8.5578301076180168</v>
      </c>
      <c r="R99" s="1">
        <f t="shared" si="52"/>
        <v>6387.4898235219289</v>
      </c>
      <c r="S99" s="1">
        <f t="shared" si="84"/>
        <v>28856.046840486903</v>
      </c>
      <c r="T99" s="1">
        <f t="shared" si="53"/>
        <v>125956.01286655071</v>
      </c>
      <c r="U99" s="1">
        <f t="shared" si="54"/>
        <v>5077.4898235219289</v>
      </c>
      <c r="V99" s="1">
        <f t="shared" si="55"/>
        <v>3.8759464301694115</v>
      </c>
      <c r="W99" s="1">
        <f t="shared" si="56"/>
        <v>4215.988618245412</v>
      </c>
      <c r="X99" s="1">
        <f t="shared" si="85"/>
        <v>13027.978639664951</v>
      </c>
      <c r="Y99" s="1">
        <f t="shared" si="57"/>
        <v>39102.231564768925</v>
      </c>
      <c r="Z99" s="1">
        <f t="shared" si="58"/>
        <v>2905.988618245412</v>
      </c>
      <c r="AA99" s="1">
        <f t="shared" si="59"/>
        <v>2.2183119223247418</v>
      </c>
      <c r="AB99" s="1">
        <f t="shared" si="60"/>
        <v>3114.344918486689</v>
      </c>
      <c r="AC99" s="1">
        <f t="shared" si="86"/>
        <v>7263.2000854005237</v>
      </c>
      <c r="AD99" s="1">
        <f t="shared" si="61"/>
        <v>16633.800453239684</v>
      </c>
      <c r="AE99" s="1">
        <f t="shared" si="62"/>
        <v>1804.344918486689</v>
      </c>
      <c r="AF99" s="1">
        <f t="shared" si="63"/>
        <v>1.3773625331959458</v>
      </c>
      <c r="AG99" s="1">
        <f t="shared" si="64"/>
        <v>2455.9229171417255</v>
      </c>
      <c r="AH99" s="1">
        <f t="shared" si="87"/>
        <v>4568.0204625530114</v>
      </c>
      <c r="AI99" s="1">
        <f t="shared" si="65"/>
        <v>8417.1748683952101</v>
      </c>
      <c r="AJ99" s="1">
        <f t="shared" si="66"/>
        <v>1145.9229171417255</v>
      </c>
      <c r="AK99" s="1">
        <f t="shared" si="67"/>
        <v>0.87475031842879813</v>
      </c>
      <c r="AL99" s="1">
        <f t="shared" si="68"/>
        <v>2021.8980793390231</v>
      </c>
      <c r="AM99" s="1">
        <f t="shared" si="88"/>
        <v>3112.575855625566</v>
      </c>
      <c r="AN99" s="1">
        <f t="shared" si="69"/>
        <v>4772.8702628493265</v>
      </c>
      <c r="AO99" s="1">
        <f t="shared" si="70"/>
        <v>711.89807933902307</v>
      </c>
      <c r="AP99" s="1">
        <f t="shared" si="71"/>
        <v>0.54343364835039931</v>
      </c>
      <c r="AQ99" s="1">
        <f t="shared" si="72"/>
        <v>1716.1053410303261</v>
      </c>
      <c r="AR99" s="1">
        <f t="shared" si="89"/>
        <v>2246.9943849006022</v>
      </c>
      <c r="AS99" s="1">
        <f t="shared" si="73"/>
        <v>2938.6821207624389</v>
      </c>
      <c r="AT99" s="1">
        <f t="shared" si="74"/>
        <v>406.10534103032614</v>
      </c>
      <c r="AU99" s="1">
        <f t="shared" si="75"/>
        <v>0.31000407712238637</v>
      </c>
      <c r="AV99" s="1">
        <f t="shared" si="76"/>
        <v>1489.9211637639771</v>
      </c>
      <c r="AW99" s="1">
        <f t="shared" si="90"/>
        <v>1694.6919566130109</v>
      </c>
      <c r="AX99" s="1">
        <f t="shared" si="77"/>
        <v>1927.3452191793212</v>
      </c>
      <c r="AY99" s="1">
        <f t="shared" si="78"/>
        <v>179.92116376397712</v>
      </c>
      <c r="AZ99" s="1">
        <f t="shared" si="79"/>
        <v>0.13734439981982985</v>
      </c>
      <c r="BA99" s="1">
        <f t="shared" si="80"/>
        <v>1316.2782464445033</v>
      </c>
      <c r="BB99" s="1">
        <f t="shared" si="91"/>
        <v>1322.6845745943356</v>
      </c>
      <c r="BC99" s="1">
        <f t="shared" si="81"/>
        <v>1329.1834076564087</v>
      </c>
      <c r="BD99" s="1">
        <f t="shared" si="82"/>
        <v>6.2782464445033384</v>
      </c>
      <c r="BE99" s="1">
        <f t="shared" si="83"/>
        <v>4.7925545377888075E-3</v>
      </c>
    </row>
    <row r="100" spans="1:57">
      <c r="A100" s="1" t="s">
        <v>100</v>
      </c>
      <c r="B100" s="1">
        <v>1414</v>
      </c>
      <c r="C100" s="1">
        <v>99</v>
      </c>
      <c r="D100" s="1">
        <f t="shared" si="46"/>
        <v>9801</v>
      </c>
      <c r="E100" s="2"/>
      <c r="F100" s="2"/>
      <c r="G100" s="2"/>
      <c r="K100" s="1" t="s">
        <v>94</v>
      </c>
      <c r="L100" s="1">
        <v>1441</v>
      </c>
      <c r="M100" s="1">
        <f t="shared" si="47"/>
        <v>12565.581696881642</v>
      </c>
      <c r="N100" s="1">
        <f t="shared" si="48"/>
        <v>107146.37851878149</v>
      </c>
      <c r="O100" s="1">
        <f t="shared" si="49"/>
        <v>899125.70404757664</v>
      </c>
      <c r="P100" s="1">
        <f t="shared" si="50"/>
        <v>11124.581696881642</v>
      </c>
      <c r="Q100" s="1">
        <f t="shared" si="51"/>
        <v>7.7200428153238319</v>
      </c>
      <c r="R100" s="1">
        <f t="shared" si="52"/>
        <v>6406.8918588175438</v>
      </c>
      <c r="S100" s="1">
        <f t="shared" si="84"/>
        <v>28851.040145325314</v>
      </c>
      <c r="T100" s="1">
        <f t="shared" si="53"/>
        <v>126730.74642403336</v>
      </c>
      <c r="U100" s="1">
        <f t="shared" si="54"/>
        <v>4965.8918588175438</v>
      </c>
      <c r="V100" s="1">
        <f t="shared" si="55"/>
        <v>3.4461428583050271</v>
      </c>
      <c r="W100" s="1">
        <f t="shared" si="56"/>
        <v>4248.0920327717886</v>
      </c>
      <c r="X100" s="1">
        <f t="shared" si="85"/>
        <v>12942.867877260074</v>
      </c>
      <c r="Y100" s="1">
        <f t="shared" si="57"/>
        <v>39020.143184872315</v>
      </c>
      <c r="Z100" s="1">
        <f t="shared" si="58"/>
        <v>2807.0920327717886</v>
      </c>
      <c r="AA100" s="1">
        <f t="shared" si="59"/>
        <v>1.9480166778430177</v>
      </c>
      <c r="AB100" s="1">
        <f t="shared" si="60"/>
        <v>3165.5069510920134</v>
      </c>
      <c r="AC100" s="1">
        <f t="shared" si="86"/>
        <v>7206.8763072231268</v>
      </c>
      <c r="AD100" s="1">
        <f t="shared" si="61"/>
        <v>16466.468948444624</v>
      </c>
      <c r="AE100" s="1">
        <f t="shared" si="62"/>
        <v>1724.5069510920134</v>
      </c>
      <c r="AF100" s="1">
        <f t="shared" si="63"/>
        <v>1.1967431999250613</v>
      </c>
      <c r="AG100" s="1">
        <f t="shared" si="64"/>
        <v>2524.8614585708629</v>
      </c>
      <c r="AH100" s="1">
        <f t="shared" si="87"/>
        <v>4556.3855439902818</v>
      </c>
      <c r="AI100" s="1">
        <f t="shared" si="65"/>
        <v>8309.3344237888596</v>
      </c>
      <c r="AJ100" s="1">
        <f t="shared" si="66"/>
        <v>1083.8614585708629</v>
      </c>
      <c r="AK100" s="1">
        <f t="shared" si="67"/>
        <v>0.75215923564945375</v>
      </c>
      <c r="AL100" s="1">
        <f t="shared" si="68"/>
        <v>2105.6592317356094</v>
      </c>
      <c r="AM100" s="1">
        <f t="shared" si="88"/>
        <v>3140.1236508122752</v>
      </c>
      <c r="AN100" s="1">
        <f t="shared" si="69"/>
        <v>4735.2593908707786</v>
      </c>
      <c r="AO100" s="1">
        <f t="shared" si="70"/>
        <v>664.65923173560941</v>
      </c>
      <c r="AP100" s="1">
        <f t="shared" si="71"/>
        <v>0.46124859940014534</v>
      </c>
      <c r="AQ100" s="1">
        <f t="shared" si="72"/>
        <v>1811.731602309098</v>
      </c>
      <c r="AR100" s="1">
        <f t="shared" si="89"/>
        <v>2304.6567575483687</v>
      </c>
      <c r="AS100" s="1">
        <f t="shared" si="73"/>
        <v>2955.7957180222634</v>
      </c>
      <c r="AT100" s="1">
        <f t="shared" si="74"/>
        <v>370.73160230909798</v>
      </c>
      <c r="AU100" s="1">
        <f t="shared" si="75"/>
        <v>0.25727383921519636</v>
      </c>
      <c r="AV100" s="1">
        <f t="shared" si="76"/>
        <v>1594.8842327527955</v>
      </c>
      <c r="AW100" s="1">
        <f t="shared" si="90"/>
        <v>1774.3342008001182</v>
      </c>
      <c r="AX100" s="1">
        <f t="shared" si="77"/>
        <v>1982.3698245559708</v>
      </c>
      <c r="AY100" s="1">
        <f t="shared" si="78"/>
        <v>153.88423275279547</v>
      </c>
      <c r="AZ100" s="1">
        <f t="shared" si="79"/>
        <v>0.10678989087633273</v>
      </c>
      <c r="BA100" s="1">
        <f t="shared" si="80"/>
        <v>1428.5278246444504</v>
      </c>
      <c r="BB100" s="1">
        <f t="shared" si="91"/>
        <v>1417.9434996394391</v>
      </c>
      <c r="BC100" s="1">
        <f t="shared" si="81"/>
        <v>1409.067490441136</v>
      </c>
      <c r="BD100" s="1">
        <f t="shared" si="82"/>
        <v>12.472175355549552</v>
      </c>
      <c r="BE100" s="1">
        <f t="shared" si="83"/>
        <v>8.6552223147463928E-3</v>
      </c>
    </row>
    <row r="101" spans="1:57">
      <c r="A101" s="1" t="s">
        <v>101</v>
      </c>
      <c r="B101" s="1">
        <v>1424</v>
      </c>
      <c r="C101" s="1">
        <v>100</v>
      </c>
      <c r="D101" s="1">
        <f t="shared" si="46"/>
        <v>10000</v>
      </c>
      <c r="E101" s="2"/>
      <c r="F101" s="2"/>
      <c r="G101" s="2"/>
      <c r="K101" s="1" t="s">
        <v>95</v>
      </c>
      <c r="L101" s="1">
        <v>1450</v>
      </c>
      <c r="M101" s="1">
        <f t="shared" si="47"/>
        <v>12614.023527193478</v>
      </c>
      <c r="N101" s="1">
        <f t="shared" si="48"/>
        <v>107784.36184137748</v>
      </c>
      <c r="O101" s="1">
        <f t="shared" si="49"/>
        <v>906219.05930005875</v>
      </c>
      <c r="P101" s="1">
        <f t="shared" si="50"/>
        <v>11164.023527193478</v>
      </c>
      <c r="Q101" s="1">
        <f t="shared" si="51"/>
        <v>7.6993265704782603</v>
      </c>
      <c r="R101" s="1">
        <f t="shared" si="52"/>
        <v>6430.5134870540351</v>
      </c>
      <c r="S101" s="1">
        <f t="shared" si="84"/>
        <v>28868.294254608882</v>
      </c>
      <c r="T101" s="1">
        <f t="shared" si="53"/>
        <v>127366.06196837469</v>
      </c>
      <c r="U101" s="1">
        <f t="shared" si="54"/>
        <v>4980.5134870540351</v>
      </c>
      <c r="V101" s="1">
        <f t="shared" si="55"/>
        <v>3.4348368876234723</v>
      </c>
      <c r="W101" s="1">
        <f t="shared" si="56"/>
        <v>4278.6644229402518</v>
      </c>
      <c r="X101" s="1">
        <f t="shared" si="85"/>
        <v>12910.805494728278</v>
      </c>
      <c r="Y101" s="1">
        <f t="shared" si="57"/>
        <v>38933.825174666068</v>
      </c>
      <c r="Z101" s="1">
        <f t="shared" si="58"/>
        <v>2828.6644229402518</v>
      </c>
      <c r="AA101" s="1">
        <f t="shared" si="59"/>
        <v>1.950803050303622</v>
      </c>
      <c r="AB101" s="1">
        <f t="shared" si="60"/>
        <v>3204.3041706552081</v>
      </c>
      <c r="AC101" s="1">
        <f t="shared" si="86"/>
        <v>7207.9995379235634</v>
      </c>
      <c r="AD101" s="1">
        <f t="shared" si="61"/>
        <v>16367.080953197981</v>
      </c>
      <c r="AE101" s="1">
        <f t="shared" si="62"/>
        <v>1754.3041706552081</v>
      </c>
      <c r="AF101" s="1">
        <f t="shared" si="63"/>
        <v>1.2098649452794539</v>
      </c>
      <c r="AG101" s="1">
        <f t="shared" si="64"/>
        <v>2567.4307292854314</v>
      </c>
      <c r="AH101" s="1">
        <f t="shared" si="87"/>
        <v>4588.8804283520294</v>
      </c>
      <c r="AI101" s="1">
        <f t="shared" si="65"/>
        <v>8284.659597411257</v>
      </c>
      <c r="AJ101" s="1">
        <f t="shared" si="66"/>
        <v>1117.4307292854314</v>
      </c>
      <c r="AK101" s="1">
        <f t="shared" si="67"/>
        <v>0.77064188226581476</v>
      </c>
      <c r="AL101" s="1">
        <f t="shared" si="68"/>
        <v>2147.2636926942437</v>
      </c>
      <c r="AM101" s="1">
        <f t="shared" si="88"/>
        <v>3188.5867837497294</v>
      </c>
      <c r="AN101" s="1">
        <f t="shared" si="69"/>
        <v>4763.831861723068</v>
      </c>
      <c r="AO101" s="1">
        <f t="shared" si="70"/>
        <v>697.26369269424367</v>
      </c>
      <c r="AP101" s="1">
        <f t="shared" si="71"/>
        <v>0.48087151220292668</v>
      </c>
      <c r="AQ101" s="1">
        <f t="shared" si="72"/>
        <v>1848.5194806927293</v>
      </c>
      <c r="AR101" s="1">
        <f t="shared" si="89"/>
        <v>2355.0645598879673</v>
      </c>
      <c r="AS101" s="1">
        <f t="shared" si="73"/>
        <v>3006.29681930585</v>
      </c>
      <c r="AT101" s="1">
        <f t="shared" si="74"/>
        <v>398.5194806927293</v>
      </c>
      <c r="AU101" s="1">
        <f t="shared" si="75"/>
        <v>0.2748410211673995</v>
      </c>
      <c r="AV101" s="1">
        <f t="shared" si="76"/>
        <v>1623.976846550559</v>
      </c>
      <c r="AW101" s="1">
        <f t="shared" si="90"/>
        <v>1816.4460020555268</v>
      </c>
      <c r="AX101" s="1">
        <f t="shared" si="77"/>
        <v>2031.2753667611682</v>
      </c>
      <c r="AY101" s="1">
        <f t="shared" si="78"/>
        <v>173.976846550559</v>
      </c>
      <c r="AZ101" s="1">
        <f t="shared" si="79"/>
        <v>0.11998403210383379</v>
      </c>
      <c r="BA101" s="1">
        <f t="shared" si="80"/>
        <v>1447.852782464445</v>
      </c>
      <c r="BB101" s="1">
        <f t="shared" si="91"/>
        <v>1444.8618541819444</v>
      </c>
      <c r="BC101" s="1">
        <f t="shared" si="81"/>
        <v>1441.2824178078636</v>
      </c>
      <c r="BD101" s="1">
        <f t="shared" si="82"/>
        <v>2.1472175355550007</v>
      </c>
      <c r="BE101" s="1">
        <f t="shared" si="83"/>
        <v>1.480839679693104E-3</v>
      </c>
    </row>
    <row r="102" spans="1:57">
      <c r="A102" s="1" t="s">
        <v>102</v>
      </c>
      <c r="B102" s="1">
        <v>1408</v>
      </c>
      <c r="C102" s="1">
        <v>101</v>
      </c>
      <c r="D102" s="1">
        <f t="shared" si="46"/>
        <v>10201</v>
      </c>
      <c r="E102" s="2"/>
      <c r="F102" s="2"/>
      <c r="G102" s="2"/>
      <c r="K102" s="1" t="s">
        <v>96</v>
      </c>
      <c r="L102" s="1">
        <v>1424</v>
      </c>
      <c r="M102" s="1">
        <f t="shared" si="47"/>
        <v>12634.221174474131</v>
      </c>
      <c r="N102" s="1">
        <f t="shared" si="48"/>
        <v>108376.72471426646</v>
      </c>
      <c r="O102" s="1">
        <f t="shared" si="49"/>
        <v>913136.20561289275</v>
      </c>
      <c r="P102" s="1">
        <f t="shared" si="50"/>
        <v>11210.221174474131</v>
      </c>
      <c r="Q102" s="1">
        <f t="shared" si="51"/>
        <v>7.8723463303891368</v>
      </c>
      <c r="R102" s="1">
        <f t="shared" si="52"/>
        <v>6426.0107896432291</v>
      </c>
      <c r="S102" s="1">
        <f t="shared" si="84"/>
        <v>28878.04511436601</v>
      </c>
      <c r="T102" s="1">
        <f t="shared" si="53"/>
        <v>127883.09017762917</v>
      </c>
      <c r="U102" s="1">
        <f t="shared" si="54"/>
        <v>5002.0107896432291</v>
      </c>
      <c r="V102" s="1">
        <f t="shared" si="55"/>
        <v>3.5126480264348521</v>
      </c>
      <c r="W102" s="1">
        <f t="shared" si="56"/>
        <v>4276.6650960581765</v>
      </c>
      <c r="X102" s="1">
        <f t="shared" si="85"/>
        <v>12886.562432762154</v>
      </c>
      <c r="Y102" s="1">
        <f t="shared" si="57"/>
        <v>38851.583811752185</v>
      </c>
      <c r="Z102" s="1">
        <f t="shared" si="58"/>
        <v>2852.6650960581765</v>
      </c>
      <c r="AA102" s="1">
        <f t="shared" si="59"/>
        <v>2.0032760506026519</v>
      </c>
      <c r="AB102" s="1">
        <f t="shared" si="60"/>
        <v>3204.1825023931251</v>
      </c>
      <c r="AC102" s="1">
        <f t="shared" si="86"/>
        <v>7208.563974907951</v>
      </c>
      <c r="AD102" s="1">
        <f t="shared" si="61"/>
        <v>16307.956149335943</v>
      </c>
      <c r="AE102" s="1">
        <f t="shared" si="62"/>
        <v>1780.1825023931251</v>
      </c>
      <c r="AF102" s="1">
        <f t="shared" si="63"/>
        <v>1.250128161792925</v>
      </c>
      <c r="AG102" s="1">
        <f t="shared" si="64"/>
        <v>2565.3153646427158</v>
      </c>
      <c r="AH102" s="1">
        <f t="shared" si="87"/>
        <v>4603.224042354459</v>
      </c>
      <c r="AI102" s="1">
        <f t="shared" si="65"/>
        <v>8285.2314368246407</v>
      </c>
      <c r="AJ102" s="1">
        <f t="shared" si="66"/>
        <v>1141.3153646427158</v>
      </c>
      <c r="AK102" s="1">
        <f t="shared" si="67"/>
        <v>0.80148550887831171</v>
      </c>
      <c r="AL102" s="1">
        <f t="shared" si="68"/>
        <v>2140.5054770776978</v>
      </c>
      <c r="AM102" s="1">
        <f t="shared" si="88"/>
        <v>3201.8896428698199</v>
      </c>
      <c r="AN102" s="1">
        <f t="shared" si="69"/>
        <v>4787.233423272065</v>
      </c>
      <c r="AO102" s="1">
        <f t="shared" si="70"/>
        <v>716.50547707769783</v>
      </c>
      <c r="AP102" s="1">
        <f t="shared" si="71"/>
        <v>0.50316395862197882</v>
      </c>
      <c r="AQ102" s="1">
        <f t="shared" si="72"/>
        <v>1836.155844207819</v>
      </c>
      <c r="AR102" s="1">
        <f t="shared" si="89"/>
        <v>2359.0596277534273</v>
      </c>
      <c r="AS102" s="1">
        <f t="shared" si="73"/>
        <v>3025.0427107698397</v>
      </c>
      <c r="AT102" s="1">
        <f t="shared" si="74"/>
        <v>412.15584420781897</v>
      </c>
      <c r="AU102" s="1">
        <f t="shared" si="75"/>
        <v>0.28943528385380546</v>
      </c>
      <c r="AV102" s="1">
        <f t="shared" si="76"/>
        <v>1606.3953693101121</v>
      </c>
      <c r="AW102" s="1">
        <f t="shared" si="90"/>
        <v>1809.0450327902063</v>
      </c>
      <c r="AX102" s="1">
        <f t="shared" si="77"/>
        <v>2034.3956028634193</v>
      </c>
      <c r="AY102" s="1">
        <f t="shared" si="78"/>
        <v>182.39536931011207</v>
      </c>
      <c r="AZ102" s="1">
        <f t="shared" si="79"/>
        <v>0.12808663575148319</v>
      </c>
      <c r="BA102" s="1">
        <f t="shared" si="80"/>
        <v>1426.3852782464446</v>
      </c>
      <c r="BB102" s="1">
        <f t="shared" si="91"/>
        <v>1428.2329358399948</v>
      </c>
      <c r="BC102" s="1">
        <f t="shared" si="81"/>
        <v>1429.5378840367816</v>
      </c>
      <c r="BD102" s="1">
        <f t="shared" si="82"/>
        <v>2.3852782464446136</v>
      </c>
      <c r="BE102" s="1">
        <f t="shared" si="83"/>
        <v>1.6750549483459365E-3</v>
      </c>
    </row>
    <row r="103" spans="1:57">
      <c r="A103" s="1" t="s">
        <v>103</v>
      </c>
      <c r="B103" s="1">
        <v>1337</v>
      </c>
      <c r="C103" s="1">
        <v>102</v>
      </c>
      <c r="D103" s="1">
        <f t="shared" si="46"/>
        <v>10404</v>
      </c>
      <c r="E103" s="2"/>
      <c r="F103" s="2"/>
      <c r="G103" s="2"/>
      <c r="K103" s="1" t="s">
        <v>97</v>
      </c>
      <c r="L103" s="1">
        <v>1360</v>
      </c>
      <c r="M103" s="1">
        <f t="shared" si="47"/>
        <v>12594.799057026717</v>
      </c>
      <c r="N103" s="1">
        <f t="shared" si="48"/>
        <v>108874.37139416386</v>
      </c>
      <c r="O103" s="1">
        <f t="shared" si="49"/>
        <v>919809.51930635097</v>
      </c>
      <c r="P103" s="1">
        <f t="shared" si="50"/>
        <v>11234.799057026717</v>
      </c>
      <c r="Q103" s="1">
        <f t="shared" si="51"/>
        <v>8.2608816595784695</v>
      </c>
      <c r="R103" s="1">
        <f t="shared" si="52"/>
        <v>6364.8086317145835</v>
      </c>
      <c r="S103" s="1">
        <f t="shared" si="84"/>
        <v>28830.763860035935</v>
      </c>
      <c r="T103" s="1">
        <f t="shared" si="53"/>
        <v>128254.15961613569</v>
      </c>
      <c r="U103" s="1">
        <f t="shared" si="54"/>
        <v>5004.8086317145835</v>
      </c>
      <c r="V103" s="1">
        <f t="shared" si="55"/>
        <v>3.6800063468489586</v>
      </c>
      <c r="W103" s="1">
        <f t="shared" si="56"/>
        <v>4217.6655672407232</v>
      </c>
      <c r="X103" s="1">
        <f t="shared" si="85"/>
        <v>12816.492713450158</v>
      </c>
      <c r="Y103" s="1">
        <f t="shared" si="57"/>
        <v>38730.952110331666</v>
      </c>
      <c r="Z103" s="1">
        <f t="shared" si="58"/>
        <v>2857.6655672407232</v>
      </c>
      <c r="AA103" s="1">
        <f t="shared" si="59"/>
        <v>2.1012246817946494</v>
      </c>
      <c r="AB103" s="1">
        <f t="shared" si="60"/>
        <v>3146.5095014358749</v>
      </c>
      <c r="AC103" s="1">
        <f t="shared" si="86"/>
        <v>7156.9969362370575</v>
      </c>
      <c r="AD103" s="1">
        <f t="shared" si="61"/>
        <v>16226.070932214916</v>
      </c>
      <c r="AE103" s="1">
        <f t="shared" si="62"/>
        <v>1786.5095014358749</v>
      </c>
      <c r="AF103" s="1">
        <f t="shared" si="63"/>
        <v>1.3136099275263786</v>
      </c>
      <c r="AG103" s="1">
        <f t="shared" si="64"/>
        <v>2506.6576823213582</v>
      </c>
      <c r="AH103" s="1">
        <f t="shared" si="87"/>
        <v>4557.603935266452</v>
      </c>
      <c r="AI103" s="1">
        <f t="shared" si="65"/>
        <v>8244.4592601521272</v>
      </c>
      <c r="AJ103" s="1">
        <f t="shared" si="66"/>
        <v>1146.6576823213582</v>
      </c>
      <c r="AK103" s="1">
        <f t="shared" si="67"/>
        <v>0.84313064876570454</v>
      </c>
      <c r="AL103" s="1">
        <f t="shared" si="68"/>
        <v>2080.202190831079</v>
      </c>
      <c r="AM103" s="1">
        <f t="shared" si="88"/>
        <v>3152.9378288958992</v>
      </c>
      <c r="AN103" s="1">
        <f t="shared" si="69"/>
        <v>4752.5374153151351</v>
      </c>
      <c r="AO103" s="1">
        <f t="shared" si="70"/>
        <v>720.20219083107895</v>
      </c>
      <c r="AP103" s="1">
        <f t="shared" si="71"/>
        <v>0.52956043443461687</v>
      </c>
      <c r="AQ103" s="1">
        <f t="shared" si="72"/>
        <v>1774.8467532623458</v>
      </c>
      <c r="AR103" s="1">
        <f t="shared" si="89"/>
        <v>2305.0799662621394</v>
      </c>
      <c r="AS103" s="1">
        <f t="shared" si="73"/>
        <v>2982.0847828668775</v>
      </c>
      <c r="AT103" s="1">
        <f t="shared" si="74"/>
        <v>414.84675326234583</v>
      </c>
      <c r="AU103" s="1">
        <f t="shared" si="75"/>
        <v>0.3050343773987837</v>
      </c>
      <c r="AV103" s="1">
        <f t="shared" si="76"/>
        <v>1545.2790738620224</v>
      </c>
      <c r="AW103" s="1">
        <f t="shared" si="90"/>
        <v>1752.5601730338615</v>
      </c>
      <c r="AX103" s="1">
        <f t="shared" si="77"/>
        <v>1984.1832763031591</v>
      </c>
      <c r="AY103" s="1">
        <f t="shared" si="78"/>
        <v>185.27907386202241</v>
      </c>
      <c r="AZ103" s="1">
        <f t="shared" si="79"/>
        <v>0.13623461313384</v>
      </c>
      <c r="BA103" s="1">
        <f t="shared" si="80"/>
        <v>1366.6385278246444</v>
      </c>
      <c r="BB103" s="1">
        <f t="shared" si="91"/>
        <v>1372.7979686261795</v>
      </c>
      <c r="BC103" s="1">
        <f t="shared" si="81"/>
        <v>1378.4719601672396</v>
      </c>
      <c r="BD103" s="1">
        <f t="shared" si="82"/>
        <v>6.6385278246443704</v>
      </c>
      <c r="BE103" s="1">
        <f t="shared" si="83"/>
        <v>4.8812704592973311E-3</v>
      </c>
    </row>
    <row r="104" spans="1:57">
      <c r="A104" s="1" t="s">
        <v>104</v>
      </c>
      <c r="B104" s="1">
        <v>1258</v>
      </c>
      <c r="C104" s="1">
        <v>103</v>
      </c>
      <c r="D104" s="1">
        <f t="shared" si="46"/>
        <v>10609</v>
      </c>
      <c r="E104" s="2"/>
      <c r="F104" s="2"/>
      <c r="G104" s="2"/>
      <c r="K104" s="1" t="s">
        <v>98</v>
      </c>
      <c r="L104" s="1">
        <v>1429</v>
      </c>
      <c r="M104" s="1">
        <f t="shared" si="47"/>
        <v>12621.419151324046</v>
      </c>
      <c r="N104" s="1">
        <f t="shared" si="48"/>
        <v>109346.21149093911</v>
      </c>
      <c r="O104" s="1">
        <f t="shared" si="49"/>
        <v>926240.15771756112</v>
      </c>
      <c r="P104" s="1">
        <f t="shared" si="50"/>
        <v>11192.419151324046</v>
      </c>
      <c r="Q104" s="1">
        <f t="shared" si="51"/>
        <v>7.8323437028159875</v>
      </c>
      <c r="R104" s="1">
        <f t="shared" si="52"/>
        <v>6377.9469053716675</v>
      </c>
      <c r="S104" s="1">
        <f t="shared" si="84"/>
        <v>28804.763302863248</v>
      </c>
      <c r="T104" s="1">
        <f t="shared" si="53"/>
        <v>128527.61466548548</v>
      </c>
      <c r="U104" s="1">
        <f t="shared" si="54"/>
        <v>4948.9469053716675</v>
      </c>
      <c r="V104" s="1">
        <f t="shared" si="55"/>
        <v>3.4632238666001873</v>
      </c>
      <c r="W104" s="1">
        <f t="shared" si="56"/>
        <v>4238.4658970685059</v>
      </c>
      <c r="X104" s="1">
        <f t="shared" si="85"/>
        <v>12786.164206776766</v>
      </c>
      <c r="Y104" s="1">
        <f t="shared" si="57"/>
        <v>38619.214263331254</v>
      </c>
      <c r="Z104" s="1">
        <f t="shared" si="58"/>
        <v>2809.4658970685059</v>
      </c>
      <c r="AA104" s="1">
        <f t="shared" si="59"/>
        <v>1.9660363170528383</v>
      </c>
      <c r="AB104" s="1">
        <f t="shared" si="60"/>
        <v>3174.0057008615249</v>
      </c>
      <c r="AC104" s="1">
        <f t="shared" si="86"/>
        <v>7150.8032925176067</v>
      </c>
      <c r="AD104" s="1">
        <f t="shared" si="61"/>
        <v>16171.365522594795</v>
      </c>
      <c r="AE104" s="1">
        <f t="shared" si="62"/>
        <v>1745.0057008615249</v>
      </c>
      <c r="AF104" s="1">
        <f t="shared" si="63"/>
        <v>1.2211376493082751</v>
      </c>
      <c r="AG104" s="1">
        <f t="shared" si="64"/>
        <v>2539.4288411606794</v>
      </c>
      <c r="AH104" s="1">
        <f t="shared" si="87"/>
        <v>4564.2879246778375</v>
      </c>
      <c r="AI104" s="1">
        <f t="shared" si="65"/>
        <v>8230.0887622861173</v>
      </c>
      <c r="AJ104" s="1">
        <f t="shared" si="66"/>
        <v>1110.4288411606794</v>
      </c>
      <c r="AK104" s="1">
        <f t="shared" si="67"/>
        <v>0.77706706869186803</v>
      </c>
      <c r="AL104" s="1">
        <f t="shared" si="68"/>
        <v>2118.1808763324316</v>
      </c>
      <c r="AM104" s="1">
        <f t="shared" si="88"/>
        <v>3167.5379202575482</v>
      </c>
      <c r="AN104" s="1">
        <f t="shared" si="69"/>
        <v>4751.7990943578479</v>
      </c>
      <c r="AO104" s="1">
        <f t="shared" si="70"/>
        <v>689.18087633243158</v>
      </c>
      <c r="AP104" s="1">
        <f t="shared" si="71"/>
        <v>0.48228192885404592</v>
      </c>
      <c r="AQ104" s="1">
        <f t="shared" si="72"/>
        <v>1818.554025978704</v>
      </c>
      <c r="AR104" s="1">
        <f t="shared" si="89"/>
        <v>2328.2226132594756</v>
      </c>
      <c r="AS104" s="1">
        <f t="shared" si="73"/>
        <v>2990.0257867935911</v>
      </c>
      <c r="AT104" s="1">
        <f t="shared" si="74"/>
        <v>389.55402597870398</v>
      </c>
      <c r="AU104" s="1">
        <f t="shared" si="75"/>
        <v>0.27260603637418052</v>
      </c>
      <c r="AV104" s="1">
        <f t="shared" si="76"/>
        <v>1595.1558147724047</v>
      </c>
      <c r="AW104" s="1">
        <f t="shared" si="90"/>
        <v>1786.1522679019367</v>
      </c>
      <c r="AX104" s="1">
        <f t="shared" si="77"/>
        <v>2004.373696372375</v>
      </c>
      <c r="AY104" s="1">
        <f t="shared" si="78"/>
        <v>166.15581477240471</v>
      </c>
      <c r="AZ104" s="1">
        <f t="shared" si="79"/>
        <v>0.11627418808425802</v>
      </c>
      <c r="BA104" s="1">
        <f t="shared" si="80"/>
        <v>1422.7638527824645</v>
      </c>
      <c r="BB104" s="1">
        <f t="shared" si="91"/>
        <v>1417.7672643668361</v>
      </c>
      <c r="BC104" s="1">
        <f t="shared" si="81"/>
        <v>1413.8377339468766</v>
      </c>
      <c r="BD104" s="1">
        <f t="shared" si="82"/>
        <v>6.2361472175355175</v>
      </c>
      <c r="BE104" s="1">
        <f t="shared" si="83"/>
        <v>4.3639938541186266E-3</v>
      </c>
    </row>
    <row r="105" spans="1:57">
      <c r="A105" s="1" t="s">
        <v>105</v>
      </c>
      <c r="B105" s="1">
        <v>1214</v>
      </c>
      <c r="C105" s="1">
        <v>104</v>
      </c>
      <c r="D105" s="1">
        <f t="shared" si="46"/>
        <v>10816</v>
      </c>
      <c r="E105" s="2"/>
      <c r="F105" s="2"/>
      <c r="G105" s="2"/>
      <c r="K105" s="1" t="s">
        <v>99</v>
      </c>
      <c r="L105" s="1">
        <v>1440</v>
      </c>
      <c r="M105" s="1">
        <f t="shared" si="47"/>
        <v>12655.277236191641</v>
      </c>
      <c r="N105" s="1">
        <f t="shared" si="48"/>
        <v>109801.33985441769</v>
      </c>
      <c r="O105" s="1">
        <f t="shared" si="49"/>
        <v>932437.34781478101</v>
      </c>
      <c r="P105" s="1">
        <f t="shared" si="50"/>
        <v>11215.277236191641</v>
      </c>
      <c r="Q105" s="1">
        <f t="shared" si="51"/>
        <v>7.7883869695775285</v>
      </c>
      <c r="R105" s="1">
        <f t="shared" si="52"/>
        <v>6398.3575242973347</v>
      </c>
      <c r="S105" s="1">
        <f t="shared" si="84"/>
        <v>28802.332414158198</v>
      </c>
      <c r="T105" s="1">
        <f t="shared" si="53"/>
        <v>128744.19090513077</v>
      </c>
      <c r="U105" s="1">
        <f t="shared" si="54"/>
        <v>4958.3575242973347</v>
      </c>
      <c r="V105" s="1">
        <f t="shared" si="55"/>
        <v>3.4433038363175936</v>
      </c>
      <c r="W105" s="1">
        <f t="shared" si="56"/>
        <v>4262.9261279479542</v>
      </c>
      <c r="X105" s="1">
        <f t="shared" si="85"/>
        <v>12786.948459896894</v>
      </c>
      <c r="Y105" s="1">
        <f t="shared" si="57"/>
        <v>38541.703598239081</v>
      </c>
      <c r="Z105" s="1">
        <f t="shared" si="58"/>
        <v>2822.9261279479542</v>
      </c>
      <c r="AA105" s="1">
        <f t="shared" si="59"/>
        <v>1.9603653666305239</v>
      </c>
      <c r="AB105" s="1">
        <f t="shared" si="60"/>
        <v>3200.4034205169146</v>
      </c>
      <c r="AC105" s="1">
        <f t="shared" si="86"/>
        <v>7170.8450539757869</v>
      </c>
      <c r="AD105" s="1">
        <f t="shared" si="61"/>
        <v>16156.579862135084</v>
      </c>
      <c r="AE105" s="1">
        <f t="shared" si="62"/>
        <v>1760.4034205169146</v>
      </c>
      <c r="AF105" s="1">
        <f t="shared" si="63"/>
        <v>1.2225023753589686</v>
      </c>
      <c r="AG105" s="1">
        <f t="shared" si="64"/>
        <v>2565.7144205803397</v>
      </c>
      <c r="AH105" s="1">
        <f t="shared" si="87"/>
        <v>4591.2869408612241</v>
      </c>
      <c r="AI105" s="1">
        <f t="shared" si="65"/>
        <v>8247.2026279181609</v>
      </c>
      <c r="AJ105" s="1">
        <f t="shared" si="66"/>
        <v>1125.7144205803397</v>
      </c>
      <c r="AK105" s="1">
        <f t="shared" si="67"/>
        <v>0.78174612540301369</v>
      </c>
      <c r="AL105" s="1">
        <f t="shared" si="68"/>
        <v>2143.2723505329727</v>
      </c>
      <c r="AM105" s="1">
        <f t="shared" si="88"/>
        <v>3195.9602835826945</v>
      </c>
      <c r="AN105" s="1">
        <f t="shared" si="69"/>
        <v>4777.0838929675647</v>
      </c>
      <c r="AO105" s="1">
        <f t="shared" si="70"/>
        <v>703.27235053297272</v>
      </c>
      <c r="AP105" s="1">
        <f t="shared" si="71"/>
        <v>0.48838357675900884</v>
      </c>
      <c r="AQ105" s="1">
        <f t="shared" si="72"/>
        <v>1841.5662077936113</v>
      </c>
      <c r="AR105" s="1">
        <f t="shared" si="89"/>
        <v>2355.8763709920931</v>
      </c>
      <c r="AS105" s="1">
        <f t="shared" si="73"/>
        <v>3017.2964699309614</v>
      </c>
      <c r="AT105" s="1">
        <f t="shared" si="74"/>
        <v>401.56620779361128</v>
      </c>
      <c r="AU105" s="1">
        <f t="shared" si="75"/>
        <v>0.27886542207889675</v>
      </c>
      <c r="AV105" s="1">
        <f t="shared" si="76"/>
        <v>1615.031162954481</v>
      </c>
      <c r="AW105" s="1">
        <f t="shared" si="90"/>
        <v>1810.7585002394203</v>
      </c>
      <c r="AX105" s="1">
        <f t="shared" si="77"/>
        <v>2030.5573894899535</v>
      </c>
      <c r="AY105" s="1">
        <f t="shared" si="78"/>
        <v>175.03116295448103</v>
      </c>
      <c r="AZ105" s="1">
        <f t="shared" si="79"/>
        <v>0.1215494187183896</v>
      </c>
      <c r="BA105" s="1">
        <f t="shared" si="80"/>
        <v>1438.2763852782464</v>
      </c>
      <c r="BB105" s="1">
        <f t="shared" si="91"/>
        <v>1436.2254731871055</v>
      </c>
      <c r="BC105" s="1">
        <f t="shared" si="81"/>
        <v>1433.9866992630828</v>
      </c>
      <c r="BD105" s="1">
        <f t="shared" si="82"/>
        <v>1.72361472175362</v>
      </c>
      <c r="BE105" s="1">
        <f t="shared" si="83"/>
        <v>1.1969546678844583E-3</v>
      </c>
    </row>
    <row r="106" spans="1:57">
      <c r="A106" s="1" t="s">
        <v>106</v>
      </c>
      <c r="B106" s="1">
        <v>1326</v>
      </c>
      <c r="C106" s="1">
        <v>105</v>
      </c>
      <c r="D106" s="1">
        <f t="shared" si="46"/>
        <v>11025</v>
      </c>
      <c r="E106" s="2"/>
      <c r="F106" s="2"/>
      <c r="G106" s="2"/>
      <c r="K106" s="1" t="s">
        <v>100</v>
      </c>
      <c r="L106" s="1">
        <v>1414</v>
      </c>
      <c r="M106" s="1">
        <f t="shared" si="47"/>
        <v>12662.349512572478</v>
      </c>
      <c r="N106" s="1">
        <f t="shared" si="48"/>
        <v>110217.32043029116</v>
      </c>
      <c r="O106" s="1">
        <f t="shared" si="49"/>
        <v>938389.20142056502</v>
      </c>
      <c r="P106" s="1">
        <f t="shared" si="50"/>
        <v>11248.349512572478</v>
      </c>
      <c r="Q106" s="1">
        <f t="shared" si="51"/>
        <v>7.9549855110130681</v>
      </c>
      <c r="R106" s="1">
        <f t="shared" si="52"/>
        <v>6391.2860194378682</v>
      </c>
      <c r="S106" s="1">
        <f t="shared" si="84"/>
        <v>28794.023348820643</v>
      </c>
      <c r="T106" s="1">
        <f t="shared" si="53"/>
        <v>128909.97373804321</v>
      </c>
      <c r="U106" s="1">
        <f t="shared" si="54"/>
        <v>4977.2860194378682</v>
      </c>
      <c r="V106" s="1">
        <f t="shared" si="55"/>
        <v>3.5200042570281953</v>
      </c>
      <c r="W106" s="1">
        <f t="shared" si="56"/>
        <v>4256.6482895635681</v>
      </c>
      <c r="X106" s="1">
        <f t="shared" si="85"/>
        <v>12781.847382535036</v>
      </c>
      <c r="Y106" s="1">
        <f t="shared" si="57"/>
        <v>38482.855163048887</v>
      </c>
      <c r="Z106" s="1">
        <f t="shared" si="58"/>
        <v>2842.6482895635681</v>
      </c>
      <c r="AA106" s="1">
        <f t="shared" si="59"/>
        <v>2.0103594692811657</v>
      </c>
      <c r="AB106" s="1">
        <f t="shared" si="60"/>
        <v>3192.8420523101486</v>
      </c>
      <c r="AC106" s="1">
        <f t="shared" si="86"/>
        <v>7176.0648794646058</v>
      </c>
      <c r="AD106" s="1">
        <f t="shared" si="61"/>
        <v>16152.406308799196</v>
      </c>
      <c r="AE106" s="1">
        <f t="shared" si="62"/>
        <v>1778.8420523101486</v>
      </c>
      <c r="AF106" s="1">
        <f t="shared" si="63"/>
        <v>1.2580212534018025</v>
      </c>
      <c r="AG106" s="1">
        <f t="shared" si="64"/>
        <v>2555.4572102901702</v>
      </c>
      <c r="AH106" s="1">
        <f t="shared" si="87"/>
        <v>4595.5549596917654</v>
      </c>
      <c r="AI106" s="1">
        <f t="shared" si="65"/>
        <v>8259.6007776816696</v>
      </c>
      <c r="AJ106" s="1">
        <f t="shared" si="66"/>
        <v>1141.4572102901702</v>
      </c>
      <c r="AK106" s="1">
        <f t="shared" si="67"/>
        <v>0.80725403839474552</v>
      </c>
      <c r="AL106" s="1">
        <f t="shared" si="68"/>
        <v>2129.9089402131895</v>
      </c>
      <c r="AM106" s="1">
        <f t="shared" si="88"/>
        <v>3195.3021596249482</v>
      </c>
      <c r="AN106" s="1">
        <f t="shared" si="69"/>
        <v>4786.6055008494795</v>
      </c>
      <c r="AO106" s="1">
        <f t="shared" si="70"/>
        <v>715.90894021318945</v>
      </c>
      <c r="AP106" s="1">
        <f t="shared" si="71"/>
        <v>0.5063005234888186</v>
      </c>
      <c r="AQ106" s="1">
        <f t="shared" si="72"/>
        <v>1825.0698623380836</v>
      </c>
      <c r="AR106" s="1">
        <f t="shared" si="89"/>
        <v>2349.3257874019032</v>
      </c>
      <c r="AS106" s="1">
        <f t="shared" si="73"/>
        <v>3019.5821496410013</v>
      </c>
      <c r="AT106" s="1">
        <f t="shared" si="74"/>
        <v>411.06986233808357</v>
      </c>
      <c r="AU106" s="1">
        <f t="shared" si="75"/>
        <v>0.29071418835790919</v>
      </c>
      <c r="AV106" s="1">
        <f t="shared" si="76"/>
        <v>1595.6062325908963</v>
      </c>
      <c r="AW106" s="1">
        <f t="shared" si="90"/>
        <v>1798.1973093796908</v>
      </c>
      <c r="AX106" s="1">
        <f t="shared" si="77"/>
        <v>2024.4890563397123</v>
      </c>
      <c r="AY106" s="1">
        <f t="shared" si="78"/>
        <v>181.6062325908963</v>
      </c>
      <c r="AZ106" s="1">
        <f t="shared" si="79"/>
        <v>0.12843439362863954</v>
      </c>
      <c r="BA106" s="1">
        <f t="shared" si="80"/>
        <v>1416.4276385278247</v>
      </c>
      <c r="BB106" s="1">
        <f t="shared" si="91"/>
        <v>1418.4074219937527</v>
      </c>
      <c r="BC106" s="1">
        <f t="shared" si="81"/>
        <v>1419.9653497206857</v>
      </c>
      <c r="BD106" s="1">
        <f t="shared" si="82"/>
        <v>2.4276385278246835</v>
      </c>
      <c r="BE106" s="1">
        <f t="shared" si="83"/>
        <v>1.7168589305690831E-3</v>
      </c>
    </row>
    <row r="107" spans="1:57">
      <c r="A107" s="1" t="s">
        <v>107</v>
      </c>
      <c r="B107" s="1">
        <v>1417</v>
      </c>
      <c r="C107" s="1">
        <v>106</v>
      </c>
      <c r="D107" s="1">
        <f t="shared" si="46"/>
        <v>11236</v>
      </c>
      <c r="E107" s="2"/>
      <c r="F107" s="2"/>
      <c r="G107" s="2"/>
      <c r="K107" s="1" t="s">
        <v>101</v>
      </c>
      <c r="L107" s="1">
        <v>1424</v>
      </c>
      <c r="M107" s="1">
        <f t="shared" si="47"/>
        <v>12677.714561315232</v>
      </c>
      <c r="N107" s="1">
        <f t="shared" si="48"/>
        <v>110605.53149244576</v>
      </c>
      <c r="O107" s="1">
        <f t="shared" si="49"/>
        <v>944095.2596217097</v>
      </c>
      <c r="P107" s="1">
        <f t="shared" si="50"/>
        <v>11253.714561315232</v>
      </c>
      <c r="Q107" s="1">
        <f t="shared" si="51"/>
        <v>7.9028894391258646</v>
      </c>
      <c r="R107" s="1">
        <f t="shared" si="52"/>
        <v>6394.6288155502953</v>
      </c>
      <c r="S107" s="1">
        <f t="shared" si="84"/>
        <v>28790.384613051785</v>
      </c>
      <c r="T107" s="1">
        <f t="shared" si="53"/>
        <v>129039.32514218117</v>
      </c>
      <c r="U107" s="1">
        <f t="shared" si="54"/>
        <v>4970.6288155502953</v>
      </c>
      <c r="V107" s="1">
        <f t="shared" si="55"/>
        <v>3.4906101232797018</v>
      </c>
      <c r="W107" s="1">
        <f t="shared" si="56"/>
        <v>4261.2538026944976</v>
      </c>
      <c r="X107" s="1">
        <f t="shared" si="85"/>
        <v>12782.421590199572</v>
      </c>
      <c r="Y107" s="1">
        <f t="shared" si="57"/>
        <v>38442.178045313834</v>
      </c>
      <c r="Z107" s="1">
        <f t="shared" si="58"/>
        <v>2837.2538026944976</v>
      </c>
      <c r="AA107" s="1">
        <f t="shared" si="59"/>
        <v>1.9924535131281584</v>
      </c>
      <c r="AB107" s="1">
        <f t="shared" si="60"/>
        <v>3197.305231386089</v>
      </c>
      <c r="AC107" s="1">
        <f t="shared" si="86"/>
        <v>7183.2136359262431</v>
      </c>
      <c r="AD107" s="1">
        <f t="shared" si="61"/>
        <v>16156.336057613138</v>
      </c>
      <c r="AE107" s="1">
        <f t="shared" si="62"/>
        <v>1773.305231386089</v>
      </c>
      <c r="AF107" s="1">
        <f t="shared" si="63"/>
        <v>1.2452986175464107</v>
      </c>
      <c r="AG107" s="1">
        <f t="shared" si="64"/>
        <v>2559.328605145085</v>
      </c>
      <c r="AH107" s="1">
        <f t="shared" si="87"/>
        <v>4601.1732244764589</v>
      </c>
      <c r="AI107" s="1">
        <f t="shared" si="65"/>
        <v>8270.8562908696476</v>
      </c>
      <c r="AJ107" s="1">
        <f t="shared" si="66"/>
        <v>1135.328605145085</v>
      </c>
      <c r="AK107" s="1">
        <f t="shared" si="67"/>
        <v>0.79728132383784056</v>
      </c>
      <c r="AL107" s="1">
        <f t="shared" si="68"/>
        <v>2133.5635760852761</v>
      </c>
      <c r="AM107" s="1">
        <f t="shared" si="88"/>
        <v>3198.3280823267278</v>
      </c>
      <c r="AN107" s="1">
        <f t="shared" si="69"/>
        <v>4793.1374744338473</v>
      </c>
      <c r="AO107" s="1">
        <f t="shared" si="70"/>
        <v>709.56357608527605</v>
      </c>
      <c r="AP107" s="1">
        <f t="shared" si="71"/>
        <v>0.49828902814977249</v>
      </c>
      <c r="AQ107" s="1">
        <f t="shared" si="72"/>
        <v>1829.120958701425</v>
      </c>
      <c r="AR107" s="1">
        <f t="shared" si="89"/>
        <v>2351.0065990518538</v>
      </c>
      <c r="AS107" s="1">
        <f t="shared" si="73"/>
        <v>3021.7805840389688</v>
      </c>
      <c r="AT107" s="1">
        <f t="shared" si="74"/>
        <v>405.12095870142502</v>
      </c>
      <c r="AU107" s="1">
        <f t="shared" si="75"/>
        <v>0.28449505526785468</v>
      </c>
      <c r="AV107" s="1">
        <f t="shared" si="76"/>
        <v>1600.7212465181794</v>
      </c>
      <c r="AW107" s="1">
        <f t="shared" si="90"/>
        <v>1800.2885837422998</v>
      </c>
      <c r="AX107" s="1">
        <f t="shared" si="77"/>
        <v>2025.1575366360123</v>
      </c>
      <c r="AY107" s="1">
        <f t="shared" si="78"/>
        <v>176.72124651817944</v>
      </c>
      <c r="AZ107" s="1">
        <f t="shared" si="79"/>
        <v>0.12410199895939568</v>
      </c>
      <c r="BA107" s="1">
        <f t="shared" si="80"/>
        <v>1423.2427638527827</v>
      </c>
      <c r="BB107" s="1">
        <f t="shared" si="91"/>
        <v>1422.7592296668797</v>
      </c>
      <c r="BC107" s="1">
        <f t="shared" si="81"/>
        <v>1422.4798416722604</v>
      </c>
      <c r="BD107" s="1">
        <f t="shared" si="82"/>
        <v>0.75723614721732702</v>
      </c>
      <c r="BE107" s="1">
        <f t="shared" si="83"/>
        <v>5.3176695731553861E-4</v>
      </c>
    </row>
    <row r="108" spans="1:57">
      <c r="A108" s="1" t="s">
        <v>108</v>
      </c>
      <c r="B108" s="1">
        <v>1417</v>
      </c>
      <c r="C108" s="1">
        <v>107</v>
      </c>
      <c r="D108" s="1">
        <f t="shared" si="46"/>
        <v>11449</v>
      </c>
      <c r="E108" s="2"/>
      <c r="F108" s="2"/>
      <c r="G108" s="2"/>
      <c r="K108" s="1" t="s">
        <v>102</v>
      </c>
      <c r="L108" s="1">
        <v>1408</v>
      </c>
      <c r="M108" s="1">
        <f t="shared" si="47"/>
        <v>12677.14310518371</v>
      </c>
      <c r="N108" s="1">
        <f t="shared" si="48"/>
        <v>110954.40713786652</v>
      </c>
      <c r="O108" s="1">
        <f t="shared" si="49"/>
        <v>949544.70008361863</v>
      </c>
      <c r="P108" s="1">
        <f t="shared" si="50"/>
        <v>11269.14310518371</v>
      </c>
      <c r="Q108" s="1">
        <f t="shared" si="51"/>
        <v>8.0036527735679766</v>
      </c>
      <c r="R108" s="1">
        <f t="shared" si="52"/>
        <v>6382.903052440236</v>
      </c>
      <c r="S108" s="1">
        <f t="shared" si="84"/>
        <v>28776.920437637644</v>
      </c>
      <c r="T108" s="1">
        <f t="shared" si="53"/>
        <v>129130.68850761883</v>
      </c>
      <c r="U108" s="1">
        <f t="shared" si="54"/>
        <v>4974.903052440236</v>
      </c>
      <c r="V108" s="1">
        <f t="shared" si="55"/>
        <v>3.5333118270172132</v>
      </c>
      <c r="W108" s="1">
        <f t="shared" si="56"/>
        <v>4250.0776618861482</v>
      </c>
      <c r="X108" s="1">
        <f t="shared" si="85"/>
        <v>12772.765008837234</v>
      </c>
      <c r="Y108" s="1">
        <f t="shared" si="57"/>
        <v>38405.013139673196</v>
      </c>
      <c r="Z108" s="1">
        <f t="shared" si="58"/>
        <v>2842.0776618861482</v>
      </c>
      <c r="AA108" s="1">
        <f t="shared" si="59"/>
        <v>2.0185210666805031</v>
      </c>
      <c r="AB108" s="1">
        <f t="shared" si="60"/>
        <v>3185.5831388316533</v>
      </c>
      <c r="AC108" s="1">
        <f t="shared" si="86"/>
        <v>7176.9530065042345</v>
      </c>
      <c r="AD108" s="1">
        <f t="shared" si="61"/>
        <v>16153.059340421692</v>
      </c>
      <c r="AE108" s="1">
        <f t="shared" si="62"/>
        <v>1777.5831388316533</v>
      </c>
      <c r="AF108" s="1">
        <f t="shared" si="63"/>
        <v>1.2624880247383901</v>
      </c>
      <c r="AG108" s="1">
        <f t="shared" si="64"/>
        <v>2546.8643025725423</v>
      </c>
      <c r="AH108" s="1">
        <f t="shared" si="87"/>
        <v>4592.7644845535178</v>
      </c>
      <c r="AI108" s="1">
        <f t="shared" si="65"/>
        <v>8268.9161815329899</v>
      </c>
      <c r="AJ108" s="1">
        <f t="shared" si="66"/>
        <v>1138.8643025725423</v>
      </c>
      <c r="AK108" s="1">
        <f t="shared" si="67"/>
        <v>0.80885248762254425</v>
      </c>
      <c r="AL108" s="1">
        <f t="shared" si="68"/>
        <v>2120.6254304341105</v>
      </c>
      <c r="AM108" s="1">
        <f t="shared" si="88"/>
        <v>3187.8941203213908</v>
      </c>
      <c r="AN108" s="1">
        <f t="shared" si="69"/>
        <v>4786.3596980627908</v>
      </c>
      <c r="AO108" s="1">
        <f t="shared" si="70"/>
        <v>712.62543043411051</v>
      </c>
      <c r="AP108" s="1">
        <f t="shared" si="71"/>
        <v>0.50612601593331707</v>
      </c>
      <c r="AQ108" s="1">
        <f t="shared" si="72"/>
        <v>1815.9362876104274</v>
      </c>
      <c r="AR108" s="1">
        <f t="shared" si="89"/>
        <v>2339.6446385649406</v>
      </c>
      <c r="AS108" s="1">
        <f t="shared" si="73"/>
        <v>3012.214349920137</v>
      </c>
      <c r="AT108" s="1">
        <f t="shared" si="74"/>
        <v>407.93628761042737</v>
      </c>
      <c r="AU108" s="1">
        <f t="shared" si="75"/>
        <v>0.28972747699604218</v>
      </c>
      <c r="AV108" s="1">
        <f t="shared" si="76"/>
        <v>1587.3442493036359</v>
      </c>
      <c r="AW108" s="1">
        <f t="shared" si="90"/>
        <v>1788.6675411217325</v>
      </c>
      <c r="AX108" s="1">
        <f t="shared" si="77"/>
        <v>2014.8322943367618</v>
      </c>
      <c r="AY108" s="1">
        <f t="shared" si="78"/>
        <v>179.34424930363593</v>
      </c>
      <c r="AZ108" s="1">
        <f t="shared" si="79"/>
        <v>0.12737517706224144</v>
      </c>
      <c r="BA108" s="1">
        <f t="shared" si="80"/>
        <v>1409.5242763852784</v>
      </c>
      <c r="BB108" s="1">
        <f t="shared" si="91"/>
        <v>1410.8477717134388</v>
      </c>
      <c r="BC108" s="1">
        <f t="shared" si="81"/>
        <v>1412.0109787093211</v>
      </c>
      <c r="BD108" s="1">
        <f t="shared" si="82"/>
        <v>1.5242763852784265</v>
      </c>
      <c r="BE108" s="1">
        <f t="shared" si="83"/>
        <v>1.0825826599988825E-3</v>
      </c>
    </row>
    <row r="109" spans="1:57">
      <c r="A109" s="1" t="s">
        <v>109</v>
      </c>
      <c r="B109" s="1">
        <v>1329</v>
      </c>
      <c r="C109" s="1">
        <v>108</v>
      </c>
      <c r="D109" s="1">
        <f t="shared" si="46"/>
        <v>11664</v>
      </c>
      <c r="E109" s="2"/>
      <c r="F109" s="2"/>
      <c r="G109" s="2"/>
      <c r="K109" s="1" t="s">
        <v>103</v>
      </c>
      <c r="L109" s="1">
        <v>1337</v>
      </c>
      <c r="M109" s="1">
        <f t="shared" si="47"/>
        <v>12612.728794665338</v>
      </c>
      <c r="N109" s="1">
        <f t="shared" si="48"/>
        <v>111210.42233927868</v>
      </c>
      <c r="O109" s="1">
        <f t="shared" si="49"/>
        <v>954679.61018060765</v>
      </c>
      <c r="P109" s="1">
        <f t="shared" si="50"/>
        <v>11275.728794665338</v>
      </c>
      <c r="Q109" s="1">
        <f t="shared" si="51"/>
        <v>8.4336041844916512</v>
      </c>
      <c r="R109" s="1">
        <f t="shared" si="52"/>
        <v>6309.6224419521895</v>
      </c>
      <c r="S109" s="1">
        <f t="shared" si="84"/>
        <v>28700.196547867086</v>
      </c>
      <c r="T109" s="1">
        <f t="shared" si="53"/>
        <v>129134.72769917545</v>
      </c>
      <c r="U109" s="1">
        <f t="shared" si="54"/>
        <v>4972.6224419521895</v>
      </c>
      <c r="V109" s="1">
        <f t="shared" si="55"/>
        <v>3.7192389244219819</v>
      </c>
      <c r="W109" s="1">
        <f t="shared" si="56"/>
        <v>4178.3543633203035</v>
      </c>
      <c r="X109" s="1">
        <f t="shared" si="85"/>
        <v>12701.454433174335</v>
      </c>
      <c r="Y109" s="1">
        <f t="shared" si="57"/>
        <v>38314.818187628138</v>
      </c>
      <c r="Z109" s="1">
        <f t="shared" si="58"/>
        <v>2841.3543633203035</v>
      </c>
      <c r="AA109" s="1">
        <f t="shared" si="59"/>
        <v>2.1251715507257321</v>
      </c>
      <c r="AB109" s="1">
        <f t="shared" si="60"/>
        <v>3114.6498832989919</v>
      </c>
      <c r="AC109" s="1">
        <f t="shared" si="86"/>
        <v>7109.3566988716339</v>
      </c>
      <c r="AD109" s="1">
        <f t="shared" si="61"/>
        <v>16090.256633237486</v>
      </c>
      <c r="AE109" s="1">
        <f t="shared" si="62"/>
        <v>1777.6498832989919</v>
      </c>
      <c r="AF109" s="1">
        <f t="shared" si="63"/>
        <v>1.3295810645467403</v>
      </c>
      <c r="AG109" s="1">
        <f t="shared" si="64"/>
        <v>2476.7321512862709</v>
      </c>
      <c r="AH109" s="1">
        <f t="shared" si="87"/>
        <v>4525.4411784344029</v>
      </c>
      <c r="AI109" s="1">
        <f t="shared" si="65"/>
        <v>8207.3551513574566</v>
      </c>
      <c r="AJ109" s="1">
        <f t="shared" si="66"/>
        <v>1139.7321512862709</v>
      </c>
      <c r="AK109" s="1">
        <f t="shared" si="67"/>
        <v>0.85245486259257364</v>
      </c>
      <c r="AL109" s="1">
        <f t="shared" si="68"/>
        <v>2051.5501721736441</v>
      </c>
      <c r="AM109" s="1">
        <f t="shared" si="88"/>
        <v>3121.5528030848363</v>
      </c>
      <c r="AN109" s="1">
        <f t="shared" si="69"/>
        <v>4723.9414020014692</v>
      </c>
      <c r="AO109" s="1">
        <f t="shared" si="70"/>
        <v>714.55017217364411</v>
      </c>
      <c r="AP109" s="1">
        <f t="shared" si="71"/>
        <v>0.53444291112464037</v>
      </c>
      <c r="AQ109" s="1">
        <f t="shared" si="72"/>
        <v>1748.0808862831282</v>
      </c>
      <c r="AR109" s="1">
        <f t="shared" si="89"/>
        <v>2275.1661892242973</v>
      </c>
      <c r="AS109" s="1">
        <f t="shared" si="73"/>
        <v>2951.3138752779087</v>
      </c>
      <c r="AT109" s="1">
        <f t="shared" si="74"/>
        <v>411.08088628312817</v>
      </c>
      <c r="AU109" s="1">
        <f t="shared" si="75"/>
        <v>0.30746513558947508</v>
      </c>
      <c r="AV109" s="1">
        <f t="shared" si="76"/>
        <v>1520.7688498607272</v>
      </c>
      <c r="AW109" s="1">
        <f t="shared" si="90"/>
        <v>1726.425473099001</v>
      </c>
      <c r="AX109" s="1">
        <f t="shared" si="77"/>
        <v>1956.7493846564535</v>
      </c>
      <c r="AY109" s="1">
        <f t="shared" si="78"/>
        <v>183.76884986072719</v>
      </c>
      <c r="AZ109" s="1">
        <f t="shared" si="79"/>
        <v>0.13744865359815048</v>
      </c>
      <c r="BA109" s="1">
        <f t="shared" si="80"/>
        <v>1344.2524276385277</v>
      </c>
      <c r="BB109" s="1">
        <f t="shared" si="91"/>
        <v>1350.9119620460187</v>
      </c>
      <c r="BC109" s="1">
        <f t="shared" si="81"/>
        <v>1357.0218637123489</v>
      </c>
      <c r="BD109" s="1">
        <f t="shared" si="82"/>
        <v>7.2524276385277062</v>
      </c>
      <c r="BE109" s="1">
        <f t="shared" si="83"/>
        <v>5.4244036189436849E-3</v>
      </c>
    </row>
    <row r="110" spans="1:57">
      <c r="A110" s="1" t="s">
        <v>110</v>
      </c>
      <c r="B110" s="1">
        <v>1461</v>
      </c>
      <c r="C110" s="1">
        <v>109</v>
      </c>
      <c r="D110" s="1">
        <f t="shared" si="46"/>
        <v>11881</v>
      </c>
      <c r="E110" s="2"/>
      <c r="F110" s="2"/>
      <c r="G110" s="2"/>
      <c r="K110" s="1" t="s">
        <v>104</v>
      </c>
      <c r="L110" s="1">
        <v>1258</v>
      </c>
      <c r="M110" s="1">
        <f t="shared" si="47"/>
        <v>12483.655915198806</v>
      </c>
      <c r="N110" s="1">
        <f t="shared" si="48"/>
        <v>111324.67042902975</v>
      </c>
      <c r="O110" s="1">
        <f t="shared" si="49"/>
        <v>959403.85254867363</v>
      </c>
      <c r="P110" s="1">
        <f t="shared" si="50"/>
        <v>11225.655915198806</v>
      </c>
      <c r="Q110" s="1">
        <f t="shared" si="51"/>
        <v>8.9234148769465857</v>
      </c>
      <c r="R110" s="1">
        <f t="shared" si="52"/>
        <v>6179.8979535617518</v>
      </c>
      <c r="S110" s="1">
        <f t="shared" si="84"/>
        <v>28522.065396499249</v>
      </c>
      <c r="T110" s="1">
        <f t="shared" si="53"/>
        <v>128977.64101618969</v>
      </c>
      <c r="U110" s="1">
        <f t="shared" si="54"/>
        <v>4921.8979535617518</v>
      </c>
      <c r="V110" s="1">
        <f t="shared" si="55"/>
        <v>3.9124785004465434</v>
      </c>
      <c r="W110" s="1">
        <f t="shared" si="56"/>
        <v>4057.048054324212</v>
      </c>
      <c r="X110" s="1">
        <f t="shared" si="85"/>
        <v>12542.361352113825</v>
      </c>
      <c r="Y110" s="1">
        <f t="shared" si="57"/>
        <v>38108.49794824214</v>
      </c>
      <c r="Z110" s="1">
        <f t="shared" si="58"/>
        <v>2799.048054324212</v>
      </c>
      <c r="AA110" s="1">
        <f t="shared" si="59"/>
        <v>2.224998453357879</v>
      </c>
      <c r="AB110" s="1">
        <f t="shared" si="60"/>
        <v>3000.9899299793951</v>
      </c>
      <c r="AC110" s="1">
        <f t="shared" si="86"/>
        <v>6966.5049563044358</v>
      </c>
      <c r="AD110" s="1">
        <f t="shared" si="61"/>
        <v>15924.008440616484</v>
      </c>
      <c r="AE110" s="1">
        <f t="shared" si="62"/>
        <v>1742.9899299793951</v>
      </c>
      <c r="AF110" s="1">
        <f t="shared" si="63"/>
        <v>1.3855245866290899</v>
      </c>
      <c r="AG110" s="1">
        <f t="shared" si="64"/>
        <v>2370.5660756431353</v>
      </c>
      <c r="AH110" s="1">
        <f t="shared" si="87"/>
        <v>4396.230057296023</v>
      </c>
      <c r="AI110" s="1">
        <f t="shared" si="65"/>
        <v>8060.2846272451497</v>
      </c>
      <c r="AJ110" s="1">
        <f t="shared" si="66"/>
        <v>1112.5660756431353</v>
      </c>
      <c r="AK110" s="1">
        <f t="shared" si="67"/>
        <v>0.88439274693412973</v>
      </c>
      <c r="AL110" s="1">
        <f t="shared" si="68"/>
        <v>1952.8200688694578</v>
      </c>
      <c r="AM110" s="1">
        <f t="shared" si="88"/>
        <v>3006.1591832164468</v>
      </c>
      <c r="AN110" s="1">
        <f t="shared" si="69"/>
        <v>4595.1198256953903</v>
      </c>
      <c r="AO110" s="1">
        <f t="shared" si="70"/>
        <v>694.82006886945783</v>
      </c>
      <c r="AP110" s="1">
        <f t="shared" si="71"/>
        <v>0.55232119941928282</v>
      </c>
      <c r="AQ110" s="1">
        <f t="shared" si="72"/>
        <v>1656.6242658849385</v>
      </c>
      <c r="AR110" s="1">
        <f t="shared" si="89"/>
        <v>2173.5116960637338</v>
      </c>
      <c r="AS110" s="1">
        <f t="shared" si="73"/>
        <v>2841.5546890407331</v>
      </c>
      <c r="AT110" s="1">
        <f t="shared" si="74"/>
        <v>398.6242658849385</v>
      </c>
      <c r="AU110" s="1">
        <f t="shared" si="75"/>
        <v>0.31687143552061886</v>
      </c>
      <c r="AV110" s="1">
        <f t="shared" si="76"/>
        <v>1436.3537699721455</v>
      </c>
      <c r="AW110" s="1">
        <f t="shared" si="90"/>
        <v>1638.0034875947313</v>
      </c>
      <c r="AX110" s="1">
        <f t="shared" si="77"/>
        <v>1865.5530157665489</v>
      </c>
      <c r="AY110" s="1">
        <f t="shared" si="78"/>
        <v>178.35376997214553</v>
      </c>
      <c r="AZ110" s="1">
        <f t="shared" si="79"/>
        <v>0.141775651806157</v>
      </c>
      <c r="BA110" s="1">
        <f t="shared" si="80"/>
        <v>1266.6252427638528</v>
      </c>
      <c r="BB110" s="1">
        <f t="shared" si="91"/>
        <v>1275.0539146920694</v>
      </c>
      <c r="BC110" s="1">
        <f t="shared" si="81"/>
        <v>1283.2507095940973</v>
      </c>
      <c r="BD110" s="1">
        <f t="shared" si="82"/>
        <v>8.6252427638528388</v>
      </c>
      <c r="BE110" s="1">
        <f t="shared" si="83"/>
        <v>6.8563138027447051E-3</v>
      </c>
    </row>
    <row r="111" spans="1:57">
      <c r="A111" s="1" t="s">
        <v>111</v>
      </c>
      <c r="B111" s="1">
        <v>1425</v>
      </c>
      <c r="C111" s="1">
        <v>110</v>
      </c>
      <c r="D111" s="1">
        <f t="shared" si="46"/>
        <v>12100</v>
      </c>
      <c r="E111" s="2"/>
      <c r="F111" s="2"/>
      <c r="G111" s="2"/>
      <c r="K111" s="1" t="s">
        <v>105</v>
      </c>
      <c r="L111" s="1">
        <v>1214</v>
      </c>
      <c r="M111" s="1">
        <f t="shared" si="47"/>
        <v>12327.890323678927</v>
      </c>
      <c r="N111" s="1">
        <f t="shared" si="48"/>
        <v>111287.3046774378</v>
      </c>
      <c r="O111" s="1">
        <f t="shared" si="49"/>
        <v>963622.04150350031</v>
      </c>
      <c r="P111" s="1">
        <f t="shared" si="50"/>
        <v>11113.890323678927</v>
      </c>
      <c r="Q111" s="1">
        <f t="shared" si="51"/>
        <v>9.1547696241177317</v>
      </c>
      <c r="R111" s="1">
        <f t="shared" si="52"/>
        <v>6036.5183628494024</v>
      </c>
      <c r="S111" s="1">
        <f t="shared" si="84"/>
        <v>28250.518843763864</v>
      </c>
      <c r="T111" s="1">
        <f t="shared" si="53"/>
        <v>128607.57977233923</v>
      </c>
      <c r="U111" s="1">
        <f t="shared" si="54"/>
        <v>4822.5183628494024</v>
      </c>
      <c r="V111" s="1">
        <f t="shared" si="55"/>
        <v>3.9724203977342687</v>
      </c>
      <c r="W111" s="1">
        <f t="shared" si="56"/>
        <v>3932.5336380269482</v>
      </c>
      <c r="X111" s="1">
        <f t="shared" si="85"/>
        <v>12318.93322070393</v>
      </c>
      <c r="Y111" s="1">
        <f t="shared" si="57"/>
        <v>37762.988462403031</v>
      </c>
      <c r="Z111" s="1">
        <f t="shared" si="58"/>
        <v>2718.5336380269482</v>
      </c>
      <c r="AA111" s="1">
        <f t="shared" si="59"/>
        <v>2.2393193064472392</v>
      </c>
      <c r="AB111" s="1">
        <f t="shared" si="60"/>
        <v>2893.1939579876371</v>
      </c>
      <c r="AC111" s="1">
        <f t="shared" si="86"/>
        <v>6783.7775359715342</v>
      </c>
      <c r="AD111" s="1">
        <f t="shared" si="61"/>
        <v>15659.804846744271</v>
      </c>
      <c r="AE111" s="1">
        <f t="shared" si="62"/>
        <v>1679.1939579876371</v>
      </c>
      <c r="AF111" s="1">
        <f t="shared" si="63"/>
        <v>1.3831910691825675</v>
      </c>
      <c r="AG111" s="1">
        <f t="shared" si="64"/>
        <v>2277.883037821568</v>
      </c>
      <c r="AH111" s="1">
        <f t="shared" si="87"/>
        <v>4248.2097626874229</v>
      </c>
      <c r="AI111" s="1">
        <f t="shared" si="65"/>
        <v>7853.5311000412557</v>
      </c>
      <c r="AJ111" s="1">
        <f t="shared" si="66"/>
        <v>1063.883037821568</v>
      </c>
      <c r="AK111" s="1">
        <f t="shared" si="67"/>
        <v>0.87634517118745303</v>
      </c>
      <c r="AL111" s="1">
        <f t="shared" si="68"/>
        <v>1873.7280275477833</v>
      </c>
      <c r="AM111" s="1">
        <f t="shared" si="88"/>
        <v>2888.818898079584</v>
      </c>
      <c r="AN111" s="1">
        <f t="shared" si="69"/>
        <v>4437.9849385497819</v>
      </c>
      <c r="AO111" s="1">
        <f t="shared" si="70"/>
        <v>659.72802754778331</v>
      </c>
      <c r="AP111" s="1">
        <f t="shared" si="71"/>
        <v>0.54343330111020038</v>
      </c>
      <c r="AQ111" s="1">
        <f t="shared" si="72"/>
        <v>1589.5872797654815</v>
      </c>
      <c r="AR111" s="1">
        <f t="shared" si="89"/>
        <v>2082.6820606080537</v>
      </c>
      <c r="AS111" s="1">
        <f t="shared" si="73"/>
        <v>2726.8802612594682</v>
      </c>
      <c r="AT111" s="1">
        <f t="shared" si="74"/>
        <v>375.58727976548153</v>
      </c>
      <c r="AU111" s="1">
        <f t="shared" si="75"/>
        <v>0.30937996685789254</v>
      </c>
      <c r="AV111" s="1">
        <f t="shared" si="76"/>
        <v>1379.8707539944294</v>
      </c>
      <c r="AW111" s="1">
        <f t="shared" si="90"/>
        <v>1569.4843761139327</v>
      </c>
      <c r="AX111" s="1">
        <f t="shared" si="77"/>
        <v>1785.6465416558492</v>
      </c>
      <c r="AY111" s="1">
        <f t="shared" si="78"/>
        <v>165.87075399442938</v>
      </c>
      <c r="AZ111" s="1">
        <f t="shared" si="79"/>
        <v>0.13663159307613623</v>
      </c>
      <c r="BA111" s="1">
        <f t="shared" si="80"/>
        <v>1219.2625242763854</v>
      </c>
      <c r="BB111" s="1">
        <f t="shared" si="91"/>
        <v>1224.8416633179538</v>
      </c>
      <c r="BC111" s="1">
        <f t="shared" si="81"/>
        <v>1230.6825679455681</v>
      </c>
      <c r="BD111" s="1">
        <f t="shared" si="82"/>
        <v>5.2625242763854203</v>
      </c>
      <c r="BE111" s="1">
        <f t="shared" si="83"/>
        <v>4.3348634896090777E-3</v>
      </c>
    </row>
    <row r="112" spans="1:57">
      <c r="A112" s="1" t="s">
        <v>112</v>
      </c>
      <c r="B112" s="1">
        <v>1419</v>
      </c>
      <c r="C112" s="1">
        <v>111</v>
      </c>
      <c r="D112" s="1">
        <f t="shared" si="46"/>
        <v>12321</v>
      </c>
      <c r="E112" s="2"/>
      <c r="F112" s="2"/>
      <c r="G112" s="2"/>
      <c r="K112" s="1" t="s">
        <v>106</v>
      </c>
      <c r="L112" s="1">
        <v>1326</v>
      </c>
      <c r="M112" s="1">
        <f t="shared" si="47"/>
        <v>12288.501291311033</v>
      </c>
      <c r="N112" s="1">
        <f t="shared" si="48"/>
        <v>111218.22537187395</v>
      </c>
      <c r="O112" s="1">
        <f t="shared" si="49"/>
        <v>967356.24018783681</v>
      </c>
      <c r="P112" s="1">
        <f t="shared" si="50"/>
        <v>10962.501291311033</v>
      </c>
      <c r="Q112" s="1">
        <f t="shared" si="51"/>
        <v>8.2673463735377322</v>
      </c>
      <c r="R112" s="1">
        <f t="shared" si="52"/>
        <v>6022.6146902795226</v>
      </c>
      <c r="S112" s="1">
        <f t="shared" si="84"/>
        <v>28020.768296262664</v>
      </c>
      <c r="T112" s="1">
        <f t="shared" si="53"/>
        <v>128104.75528450779</v>
      </c>
      <c r="U112" s="1">
        <f t="shared" si="54"/>
        <v>4696.6146902795226</v>
      </c>
      <c r="V112" s="1">
        <f t="shared" si="55"/>
        <v>3.5419416970433804</v>
      </c>
      <c r="W112" s="1">
        <f t="shared" si="56"/>
        <v>3946.1735466188638</v>
      </c>
      <c r="X112" s="1">
        <f t="shared" si="85"/>
        <v>12174.809446449728</v>
      </c>
      <c r="Y112" s="1">
        <f t="shared" si="57"/>
        <v>37391.420425486875</v>
      </c>
      <c r="Z112" s="1">
        <f t="shared" si="58"/>
        <v>2620.1735466188638</v>
      </c>
      <c r="AA112" s="1">
        <f t="shared" si="59"/>
        <v>1.9759981497879817</v>
      </c>
      <c r="AB112" s="1">
        <f t="shared" si="60"/>
        <v>2929.3163747925823</v>
      </c>
      <c r="AC112" s="1">
        <f t="shared" si="86"/>
        <v>6706.6512588962441</v>
      </c>
      <c r="AD112" s="1">
        <f t="shared" si="61"/>
        <v>15431.869041053182</v>
      </c>
      <c r="AE112" s="1">
        <f t="shared" si="62"/>
        <v>1603.3163747925823</v>
      </c>
      <c r="AF112" s="1">
        <f t="shared" si="63"/>
        <v>1.209137537550967</v>
      </c>
      <c r="AG112" s="1">
        <f t="shared" si="64"/>
        <v>2332.3415189107841</v>
      </c>
      <c r="AH112" s="1">
        <f t="shared" si="87"/>
        <v>4223.2122483634175</v>
      </c>
      <c r="AI112" s="1">
        <f t="shared" si="65"/>
        <v>7727.6565735477034</v>
      </c>
      <c r="AJ112" s="1">
        <f t="shared" si="66"/>
        <v>1006.3415189107841</v>
      </c>
      <c r="AK112" s="1">
        <f t="shared" si="67"/>
        <v>0.75893025558882665</v>
      </c>
      <c r="AL112" s="1">
        <f t="shared" si="68"/>
        <v>1942.8912110191136</v>
      </c>
      <c r="AM112" s="1">
        <f t="shared" si="88"/>
        <v>2904.1296491490357</v>
      </c>
      <c r="AN112" s="1">
        <f t="shared" si="69"/>
        <v>4388.910659654045</v>
      </c>
      <c r="AO112" s="1">
        <f t="shared" si="70"/>
        <v>616.8912110191136</v>
      </c>
      <c r="AP112" s="1">
        <f t="shared" si="71"/>
        <v>0.4652271576313074</v>
      </c>
      <c r="AQ112" s="1">
        <f t="shared" si="72"/>
        <v>1670.2761839296445</v>
      </c>
      <c r="AR112" s="1">
        <f t="shared" si="89"/>
        <v>2128.0531837190965</v>
      </c>
      <c r="AS112" s="1">
        <f t="shared" si="73"/>
        <v>2733.3119437250275</v>
      </c>
      <c r="AT112" s="1">
        <f t="shared" si="74"/>
        <v>344.2761839296445</v>
      </c>
      <c r="AU112" s="1">
        <f t="shared" si="75"/>
        <v>0.25963513116866099</v>
      </c>
      <c r="AV112" s="1">
        <f t="shared" si="76"/>
        <v>1469.3741507988859</v>
      </c>
      <c r="AW112" s="1">
        <f t="shared" si="90"/>
        <v>1636.3336109417839</v>
      </c>
      <c r="AX112" s="1">
        <f t="shared" si="77"/>
        <v>1829.8295581787754</v>
      </c>
      <c r="AY112" s="1">
        <f t="shared" si="78"/>
        <v>143.37415079888592</v>
      </c>
      <c r="AZ112" s="1">
        <f t="shared" si="79"/>
        <v>0.10812530226160326</v>
      </c>
      <c r="BA112" s="1">
        <f t="shared" si="80"/>
        <v>1315.3262524276386</v>
      </c>
      <c r="BB112" s="1">
        <f t="shared" si="91"/>
        <v>1306.2777935166703</v>
      </c>
      <c r="BC112" s="1">
        <f t="shared" si="81"/>
        <v>1298.7182709595602</v>
      </c>
      <c r="BD112" s="1">
        <f t="shared" si="82"/>
        <v>10.673747572361435</v>
      </c>
      <c r="BE112" s="1">
        <f t="shared" si="83"/>
        <v>8.0495833879045513E-3</v>
      </c>
    </row>
    <row r="113" spans="1:58">
      <c r="A113" s="1" t="s">
        <v>113</v>
      </c>
      <c r="B113" s="1">
        <v>1432</v>
      </c>
      <c r="C113" s="1">
        <v>112</v>
      </c>
      <c r="D113" s="1">
        <f t="shared" si="46"/>
        <v>12544</v>
      </c>
      <c r="E113" s="2"/>
      <c r="F113" s="2"/>
      <c r="G113" s="2"/>
      <c r="K113" s="1" t="s">
        <v>107</v>
      </c>
      <c r="L113" s="1">
        <v>1417</v>
      </c>
      <c r="M113" s="1">
        <f t="shared" si="47"/>
        <v>12334.95116217993</v>
      </c>
      <c r="N113" s="1">
        <f t="shared" si="48"/>
        <v>111197.85888064849</v>
      </c>
      <c r="O113" s="1">
        <f t="shared" si="49"/>
        <v>970698.68916163675</v>
      </c>
      <c r="P113" s="1">
        <f t="shared" si="50"/>
        <v>10917.95116217993</v>
      </c>
      <c r="Q113" s="1">
        <f t="shared" si="51"/>
        <v>7.7049761200987508</v>
      </c>
      <c r="R113" s="1">
        <f t="shared" si="52"/>
        <v>6093.3917522236188</v>
      </c>
      <c r="S113" s="1">
        <f t="shared" si="84"/>
        <v>27900.667214011391</v>
      </c>
      <c r="T113" s="1">
        <f t="shared" si="53"/>
        <v>127594.40472021649</v>
      </c>
      <c r="U113" s="1">
        <f t="shared" si="54"/>
        <v>4676.3917522236188</v>
      </c>
      <c r="V113" s="1">
        <f t="shared" si="55"/>
        <v>3.3002058943003663</v>
      </c>
      <c r="W113" s="1">
        <f t="shared" si="56"/>
        <v>4037.6214826332043</v>
      </c>
      <c r="X113" s="1">
        <f t="shared" si="85"/>
        <v>12156.225946884693</v>
      </c>
      <c r="Y113" s="1">
        <f t="shared" si="57"/>
        <v>37114.597650037031</v>
      </c>
      <c r="Z113" s="1">
        <f t="shared" si="58"/>
        <v>2620.6214826332043</v>
      </c>
      <c r="AA113" s="1">
        <f t="shared" si="59"/>
        <v>1.8494153017877235</v>
      </c>
      <c r="AB113" s="1">
        <f t="shared" si="60"/>
        <v>3032.8898248755495</v>
      </c>
      <c r="AC113" s="1">
        <f t="shared" si="86"/>
        <v>6753.5915977257409</v>
      </c>
      <c r="AD113" s="1">
        <f t="shared" si="61"/>
        <v>15337.353862585076</v>
      </c>
      <c r="AE113" s="1">
        <f t="shared" si="62"/>
        <v>1615.8898248755495</v>
      </c>
      <c r="AF113" s="1">
        <f t="shared" si="63"/>
        <v>1.1403597917258641</v>
      </c>
      <c r="AG113" s="1">
        <f t="shared" si="64"/>
        <v>2441.470759455392</v>
      </c>
      <c r="AH113" s="1">
        <f t="shared" si="87"/>
        <v>4308.929807691562</v>
      </c>
      <c r="AI113" s="1">
        <f t="shared" si="65"/>
        <v>7741.865113696258</v>
      </c>
      <c r="AJ113" s="1">
        <f t="shared" si="66"/>
        <v>1024.470759455392</v>
      </c>
      <c r="AK113" s="1">
        <f t="shared" si="67"/>
        <v>0.72298571591770788</v>
      </c>
      <c r="AL113" s="1">
        <f t="shared" si="68"/>
        <v>2052.4564844076453</v>
      </c>
      <c r="AM113" s="1">
        <f t="shared" si="88"/>
        <v>3008.8626956264952</v>
      </c>
      <c r="AN113" s="1">
        <f t="shared" si="69"/>
        <v>4463.540689925464</v>
      </c>
      <c r="AO113" s="1">
        <f t="shared" si="70"/>
        <v>635.45648440764535</v>
      </c>
      <c r="AP113" s="1">
        <f t="shared" si="71"/>
        <v>0.44845200028768195</v>
      </c>
      <c r="AQ113" s="1">
        <f t="shared" si="72"/>
        <v>1776.3828551788934</v>
      </c>
      <c r="AR113" s="1">
        <f t="shared" si="89"/>
        <v>2237.1605247767329</v>
      </c>
      <c r="AS113" s="1">
        <f t="shared" si="73"/>
        <v>2833.4380554165682</v>
      </c>
      <c r="AT113" s="1">
        <f t="shared" si="74"/>
        <v>359.38285517889335</v>
      </c>
      <c r="AU113" s="1">
        <f t="shared" si="75"/>
        <v>0.25362233957578922</v>
      </c>
      <c r="AV113" s="1">
        <f t="shared" si="76"/>
        <v>1569.1748301597772</v>
      </c>
      <c r="AW113" s="1">
        <f t="shared" si="90"/>
        <v>1739.5240693321564</v>
      </c>
      <c r="AX113" s="1">
        <f t="shared" si="77"/>
        <v>1931.5375740346958</v>
      </c>
      <c r="AY113" s="1">
        <f t="shared" si="78"/>
        <v>152.17483015977723</v>
      </c>
      <c r="AZ113" s="1">
        <f t="shared" si="79"/>
        <v>0.10739225840492395</v>
      </c>
      <c r="BA113" s="1">
        <f t="shared" si="80"/>
        <v>1406.8326252427637</v>
      </c>
      <c r="BB113" s="1">
        <f t="shared" si="91"/>
        <v>1396.7771420701542</v>
      </c>
      <c r="BC113" s="1">
        <f t="shared" si="81"/>
        <v>1386.9712549590947</v>
      </c>
      <c r="BD113" s="1">
        <f t="shared" si="82"/>
        <v>10.167374757236303</v>
      </c>
      <c r="BE113" s="1">
        <f t="shared" si="83"/>
        <v>7.1752821151985198E-3</v>
      </c>
    </row>
    <row r="114" spans="1:58">
      <c r="A114" s="1" t="s">
        <v>114</v>
      </c>
      <c r="B114" s="1">
        <v>1394</v>
      </c>
      <c r="C114" s="1">
        <v>113</v>
      </c>
      <c r="D114" s="1">
        <f t="shared" si="46"/>
        <v>12769</v>
      </c>
      <c r="E114" s="2"/>
      <c r="F114" s="2"/>
      <c r="G114" s="2"/>
      <c r="K114" s="1" t="s">
        <v>108</v>
      </c>
      <c r="L114" s="1">
        <v>1417</v>
      </c>
      <c r="M114" s="1">
        <f t="shared" si="47"/>
        <v>12376.756045961936</v>
      </c>
      <c r="N114" s="1">
        <f t="shared" si="48"/>
        <v>111217.1534339494</v>
      </c>
      <c r="O114" s="1">
        <f t="shared" si="49"/>
        <v>973724.2583360275</v>
      </c>
      <c r="P114" s="1">
        <f t="shared" si="50"/>
        <v>10959.756045961936</v>
      </c>
      <c r="Q114" s="1">
        <f t="shared" si="51"/>
        <v>7.7344785080888752</v>
      </c>
      <c r="R114" s="1">
        <f t="shared" si="52"/>
        <v>6150.0134017788951</v>
      </c>
      <c r="S114" s="1">
        <f t="shared" si="84"/>
        <v>27855.545832810119</v>
      </c>
      <c r="T114" s="1">
        <f t="shared" si="53"/>
        <v>127145.51502570231</v>
      </c>
      <c r="U114" s="1">
        <f t="shared" si="54"/>
        <v>4733.0134017788951</v>
      </c>
      <c r="V114" s="1">
        <f t="shared" si="55"/>
        <v>3.3401647154402929</v>
      </c>
      <c r="W114" s="1">
        <f t="shared" si="56"/>
        <v>4101.6350378432426</v>
      </c>
      <c r="X114" s="1">
        <f t="shared" si="85"/>
        <v>12200.829696878202</v>
      </c>
      <c r="Y114" s="1">
        <f t="shared" si="57"/>
        <v>36960.965082216302</v>
      </c>
      <c r="Z114" s="1">
        <f t="shared" si="58"/>
        <v>2684.6350378432426</v>
      </c>
      <c r="AA114" s="1">
        <f t="shared" si="59"/>
        <v>1.8945907112514062</v>
      </c>
      <c r="AB114" s="1">
        <f t="shared" si="60"/>
        <v>3095.0338949253296</v>
      </c>
      <c r="AC114" s="1">
        <f t="shared" si="86"/>
        <v>6837.6854640682413</v>
      </c>
      <c r="AD114" s="1">
        <f t="shared" si="61"/>
        <v>15356.329235212463</v>
      </c>
      <c r="AE114" s="1">
        <f t="shared" si="62"/>
        <v>1678.0338949253296</v>
      </c>
      <c r="AF114" s="1">
        <f t="shared" si="63"/>
        <v>1.1842158750355185</v>
      </c>
      <c r="AG114" s="1">
        <f t="shared" si="64"/>
        <v>2496.0353797276957</v>
      </c>
      <c r="AH114" s="1">
        <f t="shared" si="87"/>
        <v>4400.8967456007067</v>
      </c>
      <c r="AI114" s="1">
        <f t="shared" si="65"/>
        <v>7831.7396278887645</v>
      </c>
      <c r="AJ114" s="1">
        <f t="shared" si="66"/>
        <v>1079.0353797276957</v>
      </c>
      <c r="AK114" s="1">
        <f t="shared" si="67"/>
        <v>0.76149285795885369</v>
      </c>
      <c r="AL114" s="1">
        <f t="shared" si="68"/>
        <v>2096.2825937630582</v>
      </c>
      <c r="AM114" s="1">
        <f t="shared" si="88"/>
        <v>3090.1994126373506</v>
      </c>
      <c r="AN114" s="1">
        <f t="shared" si="69"/>
        <v>4566.5957473438011</v>
      </c>
      <c r="AO114" s="1">
        <f t="shared" si="70"/>
        <v>679.28259376305823</v>
      </c>
      <c r="AP114" s="1">
        <f t="shared" si="71"/>
        <v>0.47938080011507284</v>
      </c>
      <c r="AQ114" s="1">
        <f t="shared" si="72"/>
        <v>1808.2148565536679</v>
      </c>
      <c r="AR114" s="1">
        <f t="shared" si="89"/>
        <v>2298.5415283313209</v>
      </c>
      <c r="AS114" s="1">
        <f t="shared" si="73"/>
        <v>2918.7187921231593</v>
      </c>
      <c r="AT114" s="1">
        <f t="shared" si="74"/>
        <v>391.21485655366791</v>
      </c>
      <c r="AU114" s="1">
        <f t="shared" si="75"/>
        <v>0.27608670187273671</v>
      </c>
      <c r="AV114" s="1">
        <f t="shared" si="76"/>
        <v>1589.1349660319554</v>
      </c>
      <c r="AW114" s="1">
        <f t="shared" si="90"/>
        <v>1778.1262832951913</v>
      </c>
      <c r="AX114" s="1">
        <f t="shared" si="77"/>
        <v>1986.6211697726114</v>
      </c>
      <c r="AY114" s="1">
        <f t="shared" si="78"/>
        <v>172.1349660319554</v>
      </c>
      <c r="AZ114" s="1">
        <f t="shared" si="79"/>
        <v>0.12147845168098476</v>
      </c>
      <c r="BA114" s="1">
        <f t="shared" si="80"/>
        <v>1415.9832625242764</v>
      </c>
      <c r="BB114" s="1">
        <f t="shared" si="91"/>
        <v>1414.0626504788643</v>
      </c>
      <c r="BC114" s="1">
        <f t="shared" si="81"/>
        <v>1411.3535109268873</v>
      </c>
      <c r="BD114" s="1">
        <f t="shared" si="82"/>
        <v>1.0167374757236303</v>
      </c>
      <c r="BE114" s="1">
        <f t="shared" si="83"/>
        <v>7.1752821151985203E-4</v>
      </c>
    </row>
    <row r="115" spans="1:58">
      <c r="A115" s="1" t="s">
        <v>115</v>
      </c>
      <c r="B115" s="1">
        <v>1327</v>
      </c>
      <c r="C115" s="1">
        <v>114</v>
      </c>
      <c r="D115" s="1">
        <f t="shared" si="46"/>
        <v>12996</v>
      </c>
      <c r="E115" s="2"/>
      <c r="F115" s="2"/>
      <c r="G115" s="2"/>
      <c r="K115" s="1" t="s">
        <v>109</v>
      </c>
      <c r="L115" s="1">
        <v>1329</v>
      </c>
      <c r="M115" s="1">
        <f t="shared" si="47"/>
        <v>12335.180441365743</v>
      </c>
      <c r="N115" s="1">
        <f t="shared" si="48"/>
        <v>111197.10048778362</v>
      </c>
      <c r="O115" s="1">
        <f t="shared" si="49"/>
        <v>976429.22294142994</v>
      </c>
      <c r="P115" s="1">
        <f t="shared" si="50"/>
        <v>11006.180441365743</v>
      </c>
      <c r="Q115" s="1">
        <f t="shared" si="51"/>
        <v>8.2815503697259167</v>
      </c>
      <c r="R115" s="1">
        <f t="shared" si="52"/>
        <v>6116.110721423117</v>
      </c>
      <c r="S115" s="1">
        <f t="shared" si="84"/>
        <v>27788.936315528903</v>
      </c>
      <c r="T115" s="1">
        <f t="shared" si="53"/>
        <v>126726.45470453787</v>
      </c>
      <c r="U115" s="1">
        <f t="shared" si="54"/>
        <v>4787.110721423117</v>
      </c>
      <c r="V115" s="1">
        <f t="shared" si="55"/>
        <v>3.6020396699948209</v>
      </c>
      <c r="W115" s="1">
        <f t="shared" si="56"/>
        <v>4067.2445264902699</v>
      </c>
      <c r="X115" s="1">
        <f t="shared" si="85"/>
        <v>12201.100861655985</v>
      </c>
      <c r="Y115" s="1">
        <f t="shared" si="57"/>
        <v>36853.666333041794</v>
      </c>
      <c r="Z115" s="1">
        <f t="shared" si="58"/>
        <v>2738.2445264902699</v>
      </c>
      <c r="AA115" s="1">
        <f t="shared" si="59"/>
        <v>2.0603796286608502</v>
      </c>
      <c r="AB115" s="1">
        <f t="shared" si="60"/>
        <v>3053.1203369551977</v>
      </c>
      <c r="AC115" s="1">
        <f t="shared" si="86"/>
        <v>6850.4195817006221</v>
      </c>
      <c r="AD115" s="1">
        <f t="shared" si="61"/>
        <v>15379.175164658038</v>
      </c>
      <c r="AE115" s="1">
        <f t="shared" si="62"/>
        <v>1724.1203369551977</v>
      </c>
      <c r="AF115" s="1">
        <f t="shared" si="63"/>
        <v>1.2973064988376206</v>
      </c>
      <c r="AG115" s="1">
        <f t="shared" si="64"/>
        <v>2444.1176898638478</v>
      </c>
      <c r="AH115" s="1">
        <f t="shared" si="87"/>
        <v>4400.1542936778169</v>
      </c>
      <c r="AI115" s="1">
        <f t="shared" si="65"/>
        <v>7876.0086782544176</v>
      </c>
      <c r="AJ115" s="1">
        <f t="shared" si="66"/>
        <v>1115.1176898638478</v>
      </c>
      <c r="AK115" s="1">
        <f t="shared" si="67"/>
        <v>0.83906522939341444</v>
      </c>
      <c r="AL115" s="1">
        <f t="shared" si="68"/>
        <v>2034.6130375052235</v>
      </c>
      <c r="AM115" s="1">
        <f t="shared" si="88"/>
        <v>3067.2314988096414</v>
      </c>
      <c r="AN115" s="1">
        <f t="shared" si="69"/>
        <v>4587.1466478661978</v>
      </c>
      <c r="AO115" s="1">
        <f t="shared" si="70"/>
        <v>705.61303750522347</v>
      </c>
      <c r="AP115" s="1">
        <f t="shared" si="71"/>
        <v>0.530935317912132</v>
      </c>
      <c r="AQ115" s="1">
        <f t="shared" si="72"/>
        <v>1738.5644569661004</v>
      </c>
      <c r="AR115" s="1">
        <f t="shared" si="89"/>
        <v>2254.2704697688864</v>
      </c>
      <c r="AS115" s="1">
        <f t="shared" si="73"/>
        <v>2904.4590604289456</v>
      </c>
      <c r="AT115" s="1">
        <f t="shared" si="74"/>
        <v>409.56445696610035</v>
      </c>
      <c r="AU115" s="1">
        <f t="shared" si="75"/>
        <v>0.30817491118592955</v>
      </c>
      <c r="AV115" s="1">
        <f t="shared" si="76"/>
        <v>1513.9269932063912</v>
      </c>
      <c r="AW115" s="1">
        <f t="shared" si="90"/>
        <v>1718.1595505447904</v>
      </c>
      <c r="AX115" s="1">
        <f t="shared" si="77"/>
        <v>1943.6678294448336</v>
      </c>
      <c r="AY115" s="1">
        <f t="shared" si="78"/>
        <v>184.92699320639122</v>
      </c>
      <c r="AZ115" s="1">
        <f t="shared" si="79"/>
        <v>0.13914747419593018</v>
      </c>
      <c r="BA115" s="1">
        <f t="shared" si="80"/>
        <v>1337.6983262524277</v>
      </c>
      <c r="BB115" s="1">
        <f t="shared" si="91"/>
        <v>1345.3347586750713</v>
      </c>
      <c r="BC115" s="1">
        <f t="shared" si="81"/>
        <v>1351.9366339002529</v>
      </c>
      <c r="BD115" s="1">
        <f t="shared" si="82"/>
        <v>8.6983262524277052</v>
      </c>
      <c r="BE115" s="1">
        <f t="shared" si="83"/>
        <v>6.545015991292479E-3</v>
      </c>
    </row>
    <row r="116" spans="1:58">
      <c r="K116" s="1" t="s">
        <v>110</v>
      </c>
      <c r="L116" s="1">
        <v>1461</v>
      </c>
      <c r="M116" s="1">
        <f t="shared" si="47"/>
        <v>12416.562397229169</v>
      </c>
      <c r="N116" s="1">
        <f t="shared" si="48"/>
        <v>111252.29659651151</v>
      </c>
      <c r="O116" s="1">
        <f t="shared" si="49"/>
        <v>978913.36758414726</v>
      </c>
      <c r="P116" s="1">
        <f t="shared" si="50"/>
        <v>10955.562397229169</v>
      </c>
      <c r="Q116" s="1">
        <f t="shared" si="51"/>
        <v>7.4986737831821824</v>
      </c>
      <c r="R116" s="1">
        <f t="shared" si="52"/>
        <v>6207.7885771384936</v>
      </c>
      <c r="S116" s="1">
        <f t="shared" si="84"/>
        <v>27818.158771847768</v>
      </c>
      <c r="T116" s="1">
        <f t="shared" si="53"/>
        <v>126417.50665829329</v>
      </c>
      <c r="U116" s="1">
        <f t="shared" si="54"/>
        <v>4746.7885771384936</v>
      </c>
      <c r="V116" s="1">
        <f t="shared" si="55"/>
        <v>3.2489997105670732</v>
      </c>
      <c r="W116" s="1">
        <f t="shared" si="56"/>
        <v>4161.9711685431885</v>
      </c>
      <c r="X116" s="1">
        <f t="shared" si="85"/>
        <v>12286.54465484806</v>
      </c>
      <c r="Y116" s="1">
        <f t="shared" si="57"/>
        <v>36855.456622492507</v>
      </c>
      <c r="Z116" s="1">
        <f t="shared" si="58"/>
        <v>2700.9711685431885</v>
      </c>
      <c r="AA116" s="1">
        <f t="shared" si="59"/>
        <v>1.84871400995427</v>
      </c>
      <c r="AB116" s="1">
        <f t="shared" si="60"/>
        <v>3146.7722021731188</v>
      </c>
      <c r="AC116" s="1">
        <f t="shared" si="86"/>
        <v>6942.34673097618</v>
      </c>
      <c r="AD116" s="1">
        <f t="shared" si="61"/>
        <v>15475.617156673383</v>
      </c>
      <c r="AE116" s="1">
        <f t="shared" si="62"/>
        <v>1685.7722021731188</v>
      </c>
      <c r="AF116" s="1">
        <f t="shared" si="63"/>
        <v>1.1538481876612723</v>
      </c>
      <c r="AG116" s="1">
        <f t="shared" si="64"/>
        <v>2536.958844931924</v>
      </c>
      <c r="AH116" s="1">
        <f t="shared" si="87"/>
        <v>4483.3401072776396</v>
      </c>
      <c r="AI116" s="1">
        <f t="shared" si="65"/>
        <v>7973.0104356770844</v>
      </c>
      <c r="AJ116" s="1">
        <f t="shared" si="66"/>
        <v>1075.958844931924</v>
      </c>
      <c r="AK116" s="1">
        <f t="shared" si="67"/>
        <v>0.73645369262965366</v>
      </c>
      <c r="AL116" s="1">
        <f t="shared" si="68"/>
        <v>2128.7452150020895</v>
      </c>
      <c r="AM116" s="1">
        <f t="shared" si="88"/>
        <v>3142.7632930257373</v>
      </c>
      <c r="AN116" s="1">
        <f t="shared" si="69"/>
        <v>4663.3456228696432</v>
      </c>
      <c r="AO116" s="1">
        <f t="shared" si="70"/>
        <v>667.74521500208948</v>
      </c>
      <c r="AP116" s="1">
        <f t="shared" si="71"/>
        <v>0.45704669062429121</v>
      </c>
      <c r="AQ116" s="1">
        <f t="shared" si="72"/>
        <v>1836.4693370898303</v>
      </c>
      <c r="AR116" s="1">
        <f t="shared" si="89"/>
        <v>2329.1035443115134</v>
      </c>
      <c r="AS116" s="1">
        <f t="shared" si="73"/>
        <v>2967.530908009046</v>
      </c>
      <c r="AT116" s="1">
        <f t="shared" si="74"/>
        <v>375.46933708983033</v>
      </c>
      <c r="AU116" s="1">
        <f t="shared" si="75"/>
        <v>0.25699475502384006</v>
      </c>
      <c r="AV116" s="1">
        <f t="shared" si="76"/>
        <v>1617.6853986412784</v>
      </c>
      <c r="AW116" s="1">
        <f t="shared" si="90"/>
        <v>1799.5487688861085</v>
      </c>
      <c r="AX116" s="1">
        <f t="shared" si="77"/>
        <v>2008.3274578864643</v>
      </c>
      <c r="AY116" s="1">
        <f t="shared" si="78"/>
        <v>156.68539864127843</v>
      </c>
      <c r="AZ116" s="1">
        <f t="shared" si="79"/>
        <v>0.10724531050053281</v>
      </c>
      <c r="BA116" s="1">
        <f t="shared" si="80"/>
        <v>1448.6698326252429</v>
      </c>
      <c r="BB116" s="1">
        <f t="shared" si="91"/>
        <v>1438.3363252302258</v>
      </c>
      <c r="BC116" s="1">
        <f t="shared" si="81"/>
        <v>1429.6963560972285</v>
      </c>
      <c r="BD116" s="1">
        <f t="shared" si="82"/>
        <v>12.330167374757139</v>
      </c>
      <c r="BE116" s="1">
        <f t="shared" si="83"/>
        <v>8.4395396131123467E-3</v>
      </c>
    </row>
    <row r="117" spans="1:58">
      <c r="K117" s="1" t="s">
        <v>111</v>
      </c>
      <c r="L117" s="1">
        <v>1425</v>
      </c>
      <c r="M117" s="1">
        <f t="shared" si="47"/>
        <v>12457.406157506251</v>
      </c>
      <c r="N117" s="1">
        <f t="shared" si="48"/>
        <v>111338.732478616</v>
      </c>
      <c r="O117" s="1">
        <f t="shared" si="49"/>
        <v>981226.89005648694</v>
      </c>
      <c r="P117" s="1">
        <f t="shared" si="50"/>
        <v>11032.406157506251</v>
      </c>
      <c r="Q117" s="1">
        <f t="shared" si="51"/>
        <v>7.7420394087763169</v>
      </c>
      <c r="R117" s="1">
        <f t="shared" si="52"/>
        <v>6248.7308617107956</v>
      </c>
      <c r="S117" s="1">
        <f t="shared" si="84"/>
        <v>27878.384793017933</v>
      </c>
      <c r="T117" s="1">
        <f t="shared" si="53"/>
        <v>126224.55164035078</v>
      </c>
      <c r="U117" s="1">
        <f t="shared" si="54"/>
        <v>4823.7308617107956</v>
      </c>
      <c r="V117" s="1">
        <f t="shared" si="55"/>
        <v>3.3850742889198564</v>
      </c>
      <c r="W117" s="1">
        <f t="shared" si="56"/>
        <v>4195.8798179802316</v>
      </c>
      <c r="X117" s="1">
        <f t="shared" si="85"/>
        <v>12376.873094575849</v>
      </c>
      <c r="Y117" s="1">
        <f t="shared" si="57"/>
        <v>36938.005420863017</v>
      </c>
      <c r="Z117" s="1">
        <f t="shared" si="58"/>
        <v>2770.8798179802316</v>
      </c>
      <c r="AA117" s="1">
        <f t="shared" si="59"/>
        <v>1.9444770652492853</v>
      </c>
      <c r="AB117" s="1">
        <f t="shared" si="60"/>
        <v>3170.5633213038709</v>
      </c>
      <c r="AC117" s="1">
        <f t="shared" si="86"/>
        <v>7018.9150277591916</v>
      </c>
      <c r="AD117" s="1">
        <f t="shared" si="61"/>
        <v>15602.393818987301</v>
      </c>
      <c r="AE117" s="1">
        <f t="shared" si="62"/>
        <v>1745.5633213038709</v>
      </c>
      <c r="AF117" s="1">
        <f t="shared" si="63"/>
        <v>1.2249567167044708</v>
      </c>
      <c r="AG117" s="1">
        <f t="shared" si="64"/>
        <v>2550.9794224659618</v>
      </c>
      <c r="AH117" s="1">
        <f t="shared" si="87"/>
        <v>4537.5515338581854</v>
      </c>
      <c r="AI117" s="1">
        <f t="shared" si="65"/>
        <v>8070.301598310909</v>
      </c>
      <c r="AJ117" s="1">
        <f t="shared" si="66"/>
        <v>1125.9794224659618</v>
      </c>
      <c r="AK117" s="1">
        <f t="shared" si="67"/>
        <v>0.79016099822172758</v>
      </c>
      <c r="AL117" s="1">
        <f t="shared" si="68"/>
        <v>2133.9980860008359</v>
      </c>
      <c r="AM117" s="1">
        <f t="shared" si="88"/>
        <v>3177.7035946110473</v>
      </c>
      <c r="AN117" s="1">
        <f t="shared" si="69"/>
        <v>4725.2714842978003</v>
      </c>
      <c r="AO117" s="1">
        <f t="shared" si="70"/>
        <v>708.99808600083588</v>
      </c>
      <c r="AP117" s="1">
        <f t="shared" si="71"/>
        <v>0.49754251649181463</v>
      </c>
      <c r="AQ117" s="1">
        <f t="shared" si="72"/>
        <v>1833.4408011269491</v>
      </c>
      <c r="AR117" s="1">
        <f t="shared" si="89"/>
        <v>2348.827784307708</v>
      </c>
      <c r="AS117" s="1">
        <f t="shared" si="73"/>
        <v>3004.2042782796507</v>
      </c>
      <c r="AT117" s="1">
        <f t="shared" si="74"/>
        <v>408.44080112694905</v>
      </c>
      <c r="AU117" s="1">
        <f t="shared" si="75"/>
        <v>0.28662512359785897</v>
      </c>
      <c r="AV117" s="1">
        <f t="shared" si="76"/>
        <v>1606.0370797282558</v>
      </c>
      <c r="AW117" s="1">
        <f t="shared" si="90"/>
        <v>1805.343125532652</v>
      </c>
      <c r="AX117" s="1">
        <f t="shared" si="77"/>
        <v>2026.4743045566797</v>
      </c>
      <c r="AY117" s="1">
        <f t="shared" si="78"/>
        <v>181.03707972825578</v>
      </c>
      <c r="AZ117" s="1">
        <f t="shared" si="79"/>
        <v>0.12704356472158301</v>
      </c>
      <c r="BA117" s="1">
        <f t="shared" si="80"/>
        <v>1427.3669832625242</v>
      </c>
      <c r="BB117" s="1">
        <f t="shared" si="91"/>
        <v>1428.4639174592944</v>
      </c>
      <c r="BC117" s="1">
        <f t="shared" si="81"/>
        <v>1428.5871613230879</v>
      </c>
      <c r="BD117" s="1">
        <f t="shared" si="82"/>
        <v>2.3669832625241725</v>
      </c>
      <c r="BE117" s="1">
        <f t="shared" si="83"/>
        <v>1.6610408859818755E-3</v>
      </c>
    </row>
    <row r="118" spans="1:58">
      <c r="K118" s="1" t="s">
        <v>112</v>
      </c>
      <c r="L118" s="1">
        <v>1419</v>
      </c>
      <c r="M118" s="1">
        <f t="shared" si="47"/>
        <v>12488.765541755627</v>
      </c>
      <c r="N118" s="1">
        <f t="shared" si="48"/>
        <v>111444.74821833447</v>
      </c>
      <c r="O118" s="1">
        <f t="shared" si="49"/>
        <v>983404.47444733931</v>
      </c>
      <c r="P118" s="1">
        <f t="shared" si="50"/>
        <v>11069.765541755627</v>
      </c>
      <c r="Q118" s="1">
        <f t="shared" si="51"/>
        <v>7.8011032711456147</v>
      </c>
      <c r="R118" s="1">
        <f t="shared" si="52"/>
        <v>6276.0846893686376</v>
      </c>
      <c r="S118" s="1">
        <f t="shared" si="84"/>
        <v>27951.184054846122</v>
      </c>
      <c r="T118" s="1">
        <f t="shared" si="53"/>
        <v>126135.70696164214</v>
      </c>
      <c r="U118" s="1">
        <f t="shared" si="54"/>
        <v>4857.0846893686376</v>
      </c>
      <c r="V118" s="1">
        <f t="shared" si="55"/>
        <v>3.4228926634028451</v>
      </c>
      <c r="W118" s="1">
        <f t="shared" si="56"/>
        <v>4214.2158725861618</v>
      </c>
      <c r="X118" s="1">
        <f t="shared" si="85"/>
        <v>12456.605451530639</v>
      </c>
      <c r="Y118" s="1">
        <f t="shared" si="57"/>
        <v>37067.548700981686</v>
      </c>
      <c r="Z118" s="1">
        <f t="shared" si="58"/>
        <v>2795.2158725861618</v>
      </c>
      <c r="AA118" s="1">
        <f t="shared" si="59"/>
        <v>1.9698490997788314</v>
      </c>
      <c r="AB118" s="1">
        <f t="shared" si="60"/>
        <v>3179.4379927823229</v>
      </c>
      <c r="AC118" s="1">
        <f t="shared" si="86"/>
        <v>7072.8432101596054</v>
      </c>
      <c r="AD118" s="1">
        <f t="shared" si="61"/>
        <v>15726.995180536025</v>
      </c>
      <c r="AE118" s="1">
        <f t="shared" si="62"/>
        <v>1760.4379927823229</v>
      </c>
      <c r="AF118" s="1">
        <f t="shared" si="63"/>
        <v>1.2406187405090365</v>
      </c>
      <c r="AG118" s="1">
        <f t="shared" si="64"/>
        <v>2552.5897112329812</v>
      </c>
      <c r="AH118" s="1">
        <f t="shared" si="87"/>
        <v>4566.1065070387758</v>
      </c>
      <c r="AI118" s="1">
        <f t="shared" si="65"/>
        <v>8144.6466554903527</v>
      </c>
      <c r="AJ118" s="1">
        <f t="shared" si="66"/>
        <v>1133.5897112329812</v>
      </c>
      <c r="AK118" s="1">
        <f t="shared" si="67"/>
        <v>0.79886519466735817</v>
      </c>
      <c r="AL118" s="1">
        <f t="shared" si="68"/>
        <v>2130.6992344003347</v>
      </c>
      <c r="AM118" s="1">
        <f t="shared" si="88"/>
        <v>3188.7107488047204</v>
      </c>
      <c r="AN118" s="1">
        <f t="shared" si="69"/>
        <v>4759.948267643369</v>
      </c>
      <c r="AO118" s="1">
        <f t="shared" si="70"/>
        <v>711.69923440033472</v>
      </c>
      <c r="AP118" s="1">
        <f t="shared" si="71"/>
        <v>0.50154984806225134</v>
      </c>
      <c r="AQ118" s="1">
        <f t="shared" si="72"/>
        <v>1827.1322403380848</v>
      </c>
      <c r="AR118" s="1">
        <f t="shared" si="89"/>
        <v>2349.0673515965887</v>
      </c>
      <c r="AS118" s="1">
        <f t="shared" si="73"/>
        <v>3015.4218999208251</v>
      </c>
      <c r="AT118" s="1">
        <f t="shared" si="74"/>
        <v>408.13224033808478</v>
      </c>
      <c r="AU118" s="1">
        <f t="shared" si="75"/>
        <v>0.2876196196885728</v>
      </c>
      <c r="AV118" s="1">
        <f t="shared" si="76"/>
        <v>1598.3074159456514</v>
      </c>
      <c r="AW118" s="1">
        <f t="shared" si="90"/>
        <v>1799.5452994576167</v>
      </c>
      <c r="AX118" s="1">
        <f t="shared" si="77"/>
        <v>2024.8856304231911</v>
      </c>
      <c r="AY118" s="1">
        <f t="shared" si="78"/>
        <v>179.30741594565143</v>
      </c>
      <c r="AZ118" s="1">
        <f t="shared" si="79"/>
        <v>0.12636181532463103</v>
      </c>
      <c r="BA118" s="1">
        <f t="shared" si="80"/>
        <v>1419.8366983262526</v>
      </c>
      <c r="BB118" s="1">
        <f t="shared" si="91"/>
        <v>1420.6994202395567</v>
      </c>
      <c r="BC118" s="1">
        <f t="shared" si="81"/>
        <v>1421.4881943479097</v>
      </c>
      <c r="BD118" s="1">
        <f t="shared" si="82"/>
        <v>0.83669832625264462</v>
      </c>
      <c r="BE118" s="1">
        <f t="shared" si="83"/>
        <v>5.8963941244020057E-4</v>
      </c>
    </row>
    <row r="119" spans="1:58">
      <c r="K119" s="1" t="s">
        <v>113</v>
      </c>
      <c r="L119" s="1">
        <v>1432</v>
      </c>
      <c r="M119" s="1">
        <f t="shared" ref="M119:M121" si="92">$M$5*$L119+N$5*M118</f>
        <v>12528.688987580064</v>
      </c>
      <c r="N119" s="1">
        <f t="shared" ref="N119:N121" si="93">$M$5*M119+N$5*N118</f>
        <v>111576.09348532309</v>
      </c>
      <c r="O119" s="1">
        <f t="shared" ref="O119:O121" si="94">$M$5*N119+N$5*O118</f>
        <v>985482.51113939611</v>
      </c>
      <c r="P119" s="1">
        <f t="shared" ref="P119:P121" si="95">ABS($L119-M119)</f>
        <v>11096.688987580064</v>
      </c>
      <c r="Q119" s="1">
        <f t="shared" si="51"/>
        <v>7.7490844885335646</v>
      </c>
      <c r="R119" s="1">
        <f t="shared" ref="R119:R121" si="96">$M$5*$L119+S$5*R118</f>
        <v>6309.6677514949106</v>
      </c>
      <c r="S119" s="1">
        <f t="shared" ref="S119:S121" si="97">$M$5*R119+S$5*S118</f>
        <v>28039.64822022232</v>
      </c>
      <c r="T119" s="1">
        <f t="shared" ref="T119:T121" si="98">$M$5*S119+S$5*T118</f>
        <v>126144.24896751379</v>
      </c>
      <c r="U119" s="1">
        <f t="shared" si="54"/>
        <v>4877.6677514949106</v>
      </c>
      <c r="V119" s="1">
        <f t="shared" si="55"/>
        <v>3.4061925638930939</v>
      </c>
      <c r="W119" s="1">
        <f t="shared" ref="W119:W121" si="99">$M$5*$L119+X$5*W118</f>
        <v>4238.7511108103126</v>
      </c>
      <c r="X119" s="1">
        <f t="shared" ref="X119:X121" si="100">$M$5*W119+X$5*X118</f>
        <v>12534.499815800727</v>
      </c>
      <c r="Y119" s="1">
        <f t="shared" ref="Y119:Y121" si="101">$M$5*X119+X$5*Y118</f>
        <v>37228.333924907834</v>
      </c>
      <c r="Z119" s="1">
        <f t="shared" si="58"/>
        <v>2806.7511108103126</v>
      </c>
      <c r="AA119" s="1">
        <f t="shared" si="59"/>
        <v>1.960021725426196</v>
      </c>
      <c r="AB119" s="1">
        <f t="shared" ref="AB119:AB121" si="102">$M$5*$L119+AC$5*AB118</f>
        <v>3196.4627956693939</v>
      </c>
      <c r="AC119" s="1">
        <f t="shared" ref="AC119:AC121" si="103">$M$5*AB119+AC$5*AC118</f>
        <v>7120.5224421982175</v>
      </c>
      <c r="AD119" s="1">
        <f t="shared" ref="AD119:AD121" si="104">$M$5*AC119+AC$5*AD118</f>
        <v>15844.667306300009</v>
      </c>
      <c r="AE119" s="1">
        <f t="shared" si="62"/>
        <v>1764.4627956693939</v>
      </c>
      <c r="AF119" s="1">
        <f t="shared" si="63"/>
        <v>1.23216675675237</v>
      </c>
      <c r="AG119" s="1">
        <f t="shared" ref="AG119:AG121" si="105">$M$5*$L119+AH$5*AG118</f>
        <v>2565.0948556164903</v>
      </c>
      <c r="AH119" s="1">
        <f t="shared" ref="AH119:AH121" si="106">$M$5*AG119+AH$5*AH118</f>
        <v>4591.6386235742293</v>
      </c>
      <c r="AI119" s="1">
        <f t="shared" ref="AI119:AI121" si="107">$M$5*AH119+AH$5*AI118</f>
        <v>8204.798088961983</v>
      </c>
      <c r="AJ119" s="1">
        <f t="shared" si="66"/>
        <v>1133.0948556164903</v>
      </c>
      <c r="AK119" s="1">
        <f t="shared" si="67"/>
        <v>0.79126735727408548</v>
      </c>
      <c r="AL119" s="1">
        <f t="shared" ref="AL119:AL121" si="108">$M$5*$L119+AM$5*AL118</f>
        <v>2141.079693760134</v>
      </c>
      <c r="AM119" s="1">
        <f t="shared" ref="AM119:AM121" si="109">$M$5*AL119+AM$5*AM118</f>
        <v>3202.4560239060088</v>
      </c>
      <c r="AN119" s="1">
        <f t="shared" ref="AN119:AN121" si="110">$M$5*AM119+AM$5*AN118</f>
        <v>4786.1897285727555</v>
      </c>
      <c r="AO119" s="1">
        <f t="shared" si="70"/>
        <v>709.07969376013398</v>
      </c>
      <c r="AP119" s="1">
        <f t="shared" si="71"/>
        <v>0.49516738391070808</v>
      </c>
      <c r="AQ119" s="1">
        <f t="shared" ref="AQ119:AQ121" si="111">$M$5*$L119+AR$5*AQ118</f>
        <v>1836.9396721014255</v>
      </c>
      <c r="AR119" s="1">
        <f t="shared" ref="AR119:AR121" si="112">$M$5*AQ119+AR$5*AR118</f>
        <v>2357.9659103702597</v>
      </c>
      <c r="AS119" s="1">
        <f t="shared" ref="AS119:AS121" si="113">$M$5*AR119+AR$5*AS118</f>
        <v>3026.7958893094815</v>
      </c>
      <c r="AT119" s="1">
        <f t="shared" si="74"/>
        <v>404.93967210142546</v>
      </c>
      <c r="AU119" s="1">
        <f t="shared" si="75"/>
        <v>0.28277910062948708</v>
      </c>
      <c r="AV119" s="1">
        <f t="shared" ref="AV119:AV121" si="114">$M$5*$L119+AW$5*AV118</f>
        <v>1608.4614831891304</v>
      </c>
      <c r="AW119" s="1">
        <f t="shared" ref="AW119:AW121" si="115">$M$5*AV119+AW$5*AW118</f>
        <v>1807.5243947617407</v>
      </c>
      <c r="AX119" s="1">
        <f t="shared" ref="AX119:AX121" si="116">$M$5*AW119+AW$5*AX118</f>
        <v>2031.749081370205</v>
      </c>
      <c r="AY119" s="1">
        <f t="shared" si="78"/>
        <v>176.46148318913038</v>
      </c>
      <c r="AZ119" s="1">
        <f t="shared" si="79"/>
        <v>0.12322729272983965</v>
      </c>
      <c r="BA119" s="1">
        <f t="shared" ref="BA119:BA121" si="117">$M$5*$L119+BB$5*BA118</f>
        <v>1430.7836698326253</v>
      </c>
      <c r="BB119" s="1">
        <f t="shared" ref="BB119:BB121" si="118">$M$5*BA119+BB$5*BB118</f>
        <v>1429.7752448733186</v>
      </c>
      <c r="BC119" s="1">
        <f t="shared" ref="BC119:BC121" si="119">$M$5*BB119+BB$5*BC118</f>
        <v>1428.9465398207778</v>
      </c>
      <c r="BD119" s="1">
        <f t="shared" si="82"/>
        <v>1.2163301673747355</v>
      </c>
      <c r="BE119" s="1">
        <f t="shared" si="83"/>
        <v>8.4939257498235722E-4</v>
      </c>
    </row>
    <row r="120" spans="1:58">
      <c r="K120" s="1" t="s">
        <v>114</v>
      </c>
      <c r="L120" s="1">
        <v>1394</v>
      </c>
      <c r="M120" s="1">
        <f t="shared" si="92"/>
        <v>12530.420088822058</v>
      </c>
      <c r="N120" s="1">
        <f t="shared" si="93"/>
        <v>111695.86221673063</v>
      </c>
      <c r="O120" s="1">
        <f t="shared" si="94"/>
        <v>987460.53602051409</v>
      </c>
      <c r="P120" s="1">
        <f t="shared" si="95"/>
        <v>11136.420088822058</v>
      </c>
      <c r="Q120" s="1">
        <f t="shared" si="51"/>
        <v>7.9888235931291671</v>
      </c>
      <c r="R120" s="1">
        <f t="shared" si="96"/>
        <v>6302.3342011959294</v>
      </c>
      <c r="S120" s="1">
        <f t="shared" si="97"/>
        <v>28103.819357254193</v>
      </c>
      <c r="T120" s="1">
        <f t="shared" si="98"/>
        <v>126208.83659553982</v>
      </c>
      <c r="U120" s="1">
        <f t="shared" si="54"/>
        <v>4908.3342011959294</v>
      </c>
      <c r="V120" s="1">
        <f t="shared" si="55"/>
        <v>3.5210431859368216</v>
      </c>
      <c r="W120" s="1">
        <f t="shared" si="99"/>
        <v>4221.7257775672188</v>
      </c>
      <c r="X120" s="1">
        <f t="shared" si="100"/>
        <v>12573.703070871004</v>
      </c>
      <c r="Y120" s="1">
        <f t="shared" si="101"/>
        <v>37376.166511219388</v>
      </c>
      <c r="Z120" s="1">
        <f t="shared" si="58"/>
        <v>2827.7257775672188</v>
      </c>
      <c r="AA120" s="1">
        <f t="shared" si="59"/>
        <v>2.0284976883552504</v>
      </c>
      <c r="AB120" s="1">
        <f t="shared" si="102"/>
        <v>3172.4776774016364</v>
      </c>
      <c r="AC120" s="1">
        <f t="shared" si="103"/>
        <v>7127.5433749804033</v>
      </c>
      <c r="AD120" s="1">
        <f t="shared" si="104"/>
        <v>15921.589421262368</v>
      </c>
      <c r="AE120" s="1">
        <f t="shared" si="62"/>
        <v>1778.4776774016364</v>
      </c>
      <c r="AF120" s="1">
        <f t="shared" si="63"/>
        <v>1.2758089507902699</v>
      </c>
      <c r="AG120" s="1">
        <f t="shared" si="105"/>
        <v>2537.1474278082451</v>
      </c>
      <c r="AH120" s="1">
        <f t="shared" si="106"/>
        <v>4579.2519968145352</v>
      </c>
      <c r="AI120" s="1">
        <f t="shared" si="107"/>
        <v>8223.7258416140721</v>
      </c>
      <c r="AJ120" s="1">
        <f t="shared" si="66"/>
        <v>1143.1474278082451</v>
      </c>
      <c r="AK120" s="1">
        <f t="shared" si="67"/>
        <v>0.82004837002026187</v>
      </c>
      <c r="AL120" s="1">
        <f t="shared" si="108"/>
        <v>2111.0318775040537</v>
      </c>
      <c r="AM120" s="1">
        <f t="shared" si="109"/>
        <v>3180.9110993160521</v>
      </c>
      <c r="AN120" s="1">
        <f t="shared" si="110"/>
        <v>4777.29588081355</v>
      </c>
      <c r="AO120" s="1">
        <f t="shared" si="70"/>
        <v>717.03187750405368</v>
      </c>
      <c r="AP120" s="1">
        <f t="shared" si="71"/>
        <v>0.51437006994551915</v>
      </c>
      <c r="AQ120" s="1">
        <f t="shared" si="111"/>
        <v>1805.6819016304278</v>
      </c>
      <c r="AR120" s="1">
        <f t="shared" si="112"/>
        <v>2332.503484578463</v>
      </c>
      <c r="AS120" s="1">
        <f t="shared" si="113"/>
        <v>3007.2919029134614</v>
      </c>
      <c r="AT120" s="1">
        <f t="shared" si="74"/>
        <v>411.68190163042777</v>
      </c>
      <c r="AU120" s="1">
        <f t="shared" si="75"/>
        <v>0.29532417620547186</v>
      </c>
      <c r="AV120" s="1">
        <f t="shared" si="114"/>
        <v>1576.2922966378262</v>
      </c>
      <c r="AW120" s="1">
        <f t="shared" si="115"/>
        <v>1780.1679459263919</v>
      </c>
      <c r="AX120" s="1">
        <f t="shared" si="116"/>
        <v>2008.5009676077939</v>
      </c>
      <c r="AY120" s="1">
        <f t="shared" si="78"/>
        <v>182.29229663782621</v>
      </c>
      <c r="AZ120" s="1">
        <f t="shared" si="79"/>
        <v>0.13076922283918666</v>
      </c>
      <c r="BA120" s="1">
        <f t="shared" si="117"/>
        <v>1397.6783669832625</v>
      </c>
      <c r="BB120" s="1">
        <f t="shared" si="118"/>
        <v>1400.8880547722683</v>
      </c>
      <c r="BC120" s="1">
        <f t="shared" si="119"/>
        <v>1403.6939032771193</v>
      </c>
      <c r="BD120" s="1">
        <f t="shared" si="82"/>
        <v>3.6783669832625492</v>
      </c>
      <c r="BE120" s="1">
        <f t="shared" si="83"/>
        <v>2.6387137613074242E-3</v>
      </c>
    </row>
    <row r="121" spans="1:58">
      <c r="K121" s="1" t="s">
        <v>115</v>
      </c>
      <c r="L121" s="1">
        <v>1327</v>
      </c>
      <c r="M121" s="1">
        <f t="shared" si="92"/>
        <v>12471.678079939853</v>
      </c>
      <c r="N121" s="1">
        <f t="shared" si="93"/>
        <v>111750.78626700344</v>
      </c>
      <c r="O121" s="1">
        <f t="shared" si="94"/>
        <v>989290.19005876582</v>
      </c>
      <c r="P121" s="1">
        <f t="shared" si="95"/>
        <v>11144.678079939853</v>
      </c>
      <c r="Q121" s="1">
        <f t="shared" si="51"/>
        <v>8.398400964536437</v>
      </c>
      <c r="R121" s="1">
        <f t="shared" si="96"/>
        <v>6236.1673609567442</v>
      </c>
      <c r="S121" s="1">
        <f t="shared" si="97"/>
        <v>28095.606110664427</v>
      </c>
      <c r="T121" s="1">
        <f t="shared" si="98"/>
        <v>126253.11477602985</v>
      </c>
      <c r="U121" s="1">
        <f t="shared" si="54"/>
        <v>4909.1673609567442</v>
      </c>
      <c r="V121" s="1">
        <f t="shared" si="55"/>
        <v>3.6994478982341703</v>
      </c>
      <c r="W121" s="1">
        <f t="shared" si="99"/>
        <v>4149.5080442970529</v>
      </c>
      <c r="X121" s="1">
        <f t="shared" si="100"/>
        <v>12536.14938947705</v>
      </c>
      <c r="Y121" s="1">
        <f t="shared" si="101"/>
        <v>37445.851008382917</v>
      </c>
      <c r="Z121" s="1">
        <f t="shared" si="58"/>
        <v>2822.5080442970529</v>
      </c>
      <c r="AA121" s="1">
        <f t="shared" si="59"/>
        <v>2.1269842082117956</v>
      </c>
      <c r="AB121" s="1">
        <f t="shared" si="102"/>
        <v>3097.7866064409818</v>
      </c>
      <c r="AC121" s="1">
        <f t="shared" si="103"/>
        <v>7064.5339707851253</v>
      </c>
      <c r="AD121" s="1">
        <f t="shared" si="104"/>
        <v>15911.034226464033</v>
      </c>
      <c r="AE121" s="1">
        <f t="shared" si="62"/>
        <v>1770.7866064409818</v>
      </c>
      <c r="AF121" s="1">
        <f t="shared" si="63"/>
        <v>1.3344284901589916</v>
      </c>
      <c r="AG121" s="1">
        <f t="shared" si="105"/>
        <v>2462.8737139041223</v>
      </c>
      <c r="AH121" s="1">
        <f t="shared" si="106"/>
        <v>4506.212340920978</v>
      </c>
      <c r="AI121" s="1">
        <f t="shared" si="107"/>
        <v>8167.4540276359166</v>
      </c>
      <c r="AJ121" s="1">
        <f t="shared" si="66"/>
        <v>1135.8737139041223</v>
      </c>
      <c r="AK121" s="1">
        <f t="shared" si="67"/>
        <v>0.85597114838291055</v>
      </c>
      <c r="AL121" s="1">
        <f t="shared" si="108"/>
        <v>2038.7127510016214</v>
      </c>
      <c r="AM121" s="1">
        <f t="shared" si="109"/>
        <v>3107.2059156278801</v>
      </c>
      <c r="AN121" s="1">
        <f t="shared" si="110"/>
        <v>4707.4036763905124</v>
      </c>
      <c r="AO121" s="1">
        <f t="shared" si="70"/>
        <v>711.71275100162143</v>
      </c>
      <c r="AP121" s="1">
        <f t="shared" si="71"/>
        <v>0.5363321409205889</v>
      </c>
      <c r="AQ121" s="1">
        <f t="shared" si="111"/>
        <v>1736.0045704891281</v>
      </c>
      <c r="AR121" s="1">
        <f t="shared" si="112"/>
        <v>2262.155158813754</v>
      </c>
      <c r="AS121" s="1">
        <f t="shared" si="113"/>
        <v>2938.1272138064173</v>
      </c>
      <c r="AT121" s="1">
        <f t="shared" si="74"/>
        <v>409.00457048912813</v>
      </c>
      <c r="AU121" s="1">
        <f t="shared" si="75"/>
        <v>0.30821746080567303</v>
      </c>
      <c r="AV121" s="1">
        <f t="shared" si="114"/>
        <v>1509.5584593275653</v>
      </c>
      <c r="AW121" s="1">
        <f t="shared" si="115"/>
        <v>1714.6362025800872</v>
      </c>
      <c r="AX121" s="1">
        <f t="shared" si="116"/>
        <v>1944.8727758436373</v>
      </c>
      <c r="AY121" s="1">
        <f t="shared" si="78"/>
        <v>182.55845932756529</v>
      </c>
      <c r="AZ121" s="1">
        <f t="shared" si="79"/>
        <v>0.13757231298234007</v>
      </c>
      <c r="BA121" s="1">
        <f t="shared" si="117"/>
        <v>1334.0678366983261</v>
      </c>
      <c r="BB121" s="1">
        <f t="shared" si="118"/>
        <v>1340.7498585057203</v>
      </c>
      <c r="BC121" s="1">
        <f t="shared" si="119"/>
        <v>1347.0442629828603</v>
      </c>
      <c r="BD121" s="1">
        <f t="shared" si="82"/>
        <v>7.0678366983261185</v>
      </c>
      <c r="BE121" s="1">
        <f t="shared" si="83"/>
        <v>5.3261768638478658E-3</v>
      </c>
    </row>
    <row r="122" spans="1:58">
      <c r="O122" s="10" t="s">
        <v>131</v>
      </c>
      <c r="P122" s="23">
        <f>SUM(P8:P121)/114</f>
        <v>8021.4596398037575</v>
      </c>
      <c r="U122" s="23">
        <f>SUM(U8:U121)/114</f>
        <v>3721.6881155797241</v>
      </c>
      <c r="Z122" s="23">
        <f>SUM(Z8:Z121)/114</f>
        <v>2167.0383665162485</v>
      </c>
      <c r="AE122" s="23">
        <f>SUM(AE8:AE121)/114</f>
        <v>1366.9366826203027</v>
      </c>
      <c r="AJ122" s="23">
        <f>SUM(AJ8:AJ121)/114</f>
        <v>879.52345339458236</v>
      </c>
      <c r="AO122" s="23">
        <f>SUM(AO8:AO121)/114</f>
        <v>551.48756860733386</v>
      </c>
      <c r="AT122" s="23">
        <f>SUM(AT8:AT121)/114</f>
        <v>315.652463637854</v>
      </c>
      <c r="AY122" s="23">
        <f>SUM(AY8:AY121)/114</f>
        <v>137.94146422690051</v>
      </c>
      <c r="BD122" s="33">
        <f>SUM(BD8:BD121)/114</f>
        <v>4.6291121474295922</v>
      </c>
      <c r="BE122" s="22">
        <f>SUM(BE8:BE121)/114</f>
        <v>4.2020659946564697E-3</v>
      </c>
      <c r="BF122" s="38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1C27-E3FF-E849-B4C0-E028D012B874}">
  <dimension ref="A1:AA247"/>
  <sheetViews>
    <sheetView topLeftCell="A110" zoomScale="82" workbookViewId="0">
      <selection activeCell="I274" sqref="I274"/>
    </sheetView>
  </sheetViews>
  <sheetFormatPr baseColWidth="10" defaultRowHeight="16"/>
  <sheetData>
    <row r="1" spans="1:27">
      <c r="A1" s="1" t="s">
        <v>1</v>
      </c>
      <c r="B1" s="1" t="s">
        <v>116</v>
      </c>
      <c r="C1" s="1" t="s">
        <v>117</v>
      </c>
    </row>
    <row r="2" spans="1:27">
      <c r="A2" s="1" t="s">
        <v>2</v>
      </c>
      <c r="B2" s="1">
        <v>648</v>
      </c>
      <c r="C2" s="1">
        <v>1</v>
      </c>
    </row>
    <row r="3" spans="1:27">
      <c r="A3" s="1" t="s">
        <v>3</v>
      </c>
      <c r="B3" s="1">
        <v>646</v>
      </c>
      <c r="C3" s="1">
        <v>2</v>
      </c>
    </row>
    <row r="4" spans="1:27">
      <c r="A4" s="1" t="s">
        <v>4</v>
      </c>
      <c r="B4" s="1">
        <v>639</v>
      </c>
      <c r="C4" s="1">
        <v>3</v>
      </c>
    </row>
    <row r="5" spans="1:27">
      <c r="A5" s="1" t="s">
        <v>5</v>
      </c>
      <c r="B5" s="1">
        <v>654</v>
      </c>
      <c r="C5" s="1">
        <v>4</v>
      </c>
      <c r="J5" s="1" t="s">
        <v>119</v>
      </c>
      <c r="K5" s="1" t="s">
        <v>120</v>
      </c>
      <c r="L5" s="25"/>
      <c r="M5" s="1" t="s">
        <v>120</v>
      </c>
      <c r="N5" s="25"/>
      <c r="O5" s="1" t="s">
        <v>120</v>
      </c>
      <c r="P5" s="25"/>
      <c r="Q5" s="1" t="s">
        <v>120</v>
      </c>
      <c r="R5" s="25"/>
      <c r="S5" s="1" t="s">
        <v>120</v>
      </c>
      <c r="T5" s="25"/>
      <c r="U5" s="1" t="s">
        <v>120</v>
      </c>
      <c r="V5" s="25"/>
      <c r="W5" s="1" t="s">
        <v>120</v>
      </c>
      <c r="X5" s="25"/>
      <c r="Y5" s="1" t="s">
        <v>120</v>
      </c>
      <c r="Z5" s="25"/>
      <c r="AA5" s="1" t="s">
        <v>120</v>
      </c>
    </row>
    <row r="6" spans="1:27">
      <c r="A6" s="1" t="s">
        <v>6</v>
      </c>
      <c r="B6" s="1">
        <v>630</v>
      </c>
      <c r="C6" s="1">
        <v>5</v>
      </c>
      <c r="J6" s="1">
        <v>0.9</v>
      </c>
      <c r="K6" s="1">
        <v>0.9</v>
      </c>
      <c r="L6" s="16"/>
      <c r="M6" s="1">
        <v>0.8</v>
      </c>
      <c r="N6" s="16"/>
      <c r="O6" s="1">
        <v>0.7</v>
      </c>
      <c r="P6" s="16"/>
      <c r="Q6" s="1">
        <v>0.6</v>
      </c>
      <c r="R6" s="16"/>
      <c r="S6" s="1">
        <v>0.5</v>
      </c>
      <c r="T6" s="16"/>
      <c r="U6" s="1">
        <v>0.4</v>
      </c>
      <c r="V6" s="16"/>
      <c r="W6" s="1">
        <v>0.3</v>
      </c>
      <c r="X6" s="16"/>
      <c r="Y6" s="1">
        <v>0.2</v>
      </c>
      <c r="Z6" s="16"/>
      <c r="AA6" s="1">
        <v>0.1</v>
      </c>
    </row>
    <row r="7" spans="1:27">
      <c r="A7" s="1" t="s">
        <v>7</v>
      </c>
      <c r="B7" s="1">
        <v>622</v>
      </c>
      <c r="C7" s="1">
        <v>6</v>
      </c>
      <c r="H7" s="1" t="s">
        <v>1</v>
      </c>
      <c r="I7" s="1" t="s">
        <v>116</v>
      </c>
      <c r="J7" s="1" t="s">
        <v>133</v>
      </c>
      <c r="K7" s="1" t="s">
        <v>134</v>
      </c>
      <c r="L7" s="1" t="s">
        <v>133</v>
      </c>
      <c r="M7" s="1" t="s">
        <v>134</v>
      </c>
      <c r="N7" s="1" t="s">
        <v>133</v>
      </c>
      <c r="O7" s="1" t="s">
        <v>134</v>
      </c>
      <c r="P7" s="1" t="s">
        <v>133</v>
      </c>
      <c r="Q7" s="1" t="s">
        <v>134</v>
      </c>
      <c r="R7" s="1" t="s">
        <v>133</v>
      </c>
      <c r="S7" s="1" t="s">
        <v>134</v>
      </c>
      <c r="T7" s="1" t="s">
        <v>133</v>
      </c>
      <c r="U7" s="1" t="s">
        <v>134</v>
      </c>
      <c r="V7" s="1" t="s">
        <v>133</v>
      </c>
      <c r="W7" s="1" t="s">
        <v>134</v>
      </c>
      <c r="X7" s="1" t="s">
        <v>133</v>
      </c>
      <c r="Y7" s="1" t="s">
        <v>134</v>
      </c>
      <c r="Z7" s="1" t="s">
        <v>133</v>
      </c>
      <c r="AA7" s="1" t="s">
        <v>134</v>
      </c>
    </row>
    <row r="8" spans="1:27">
      <c r="A8" s="1" t="s">
        <v>8</v>
      </c>
      <c r="B8" s="1">
        <v>617</v>
      </c>
      <c r="C8" s="1">
        <v>7</v>
      </c>
      <c r="H8" s="1" t="s">
        <v>2</v>
      </c>
      <c r="I8" s="1">
        <v>648</v>
      </c>
    </row>
    <row r="9" spans="1:27">
      <c r="A9" s="1" t="s">
        <v>9</v>
      </c>
      <c r="B9" s="1">
        <v>613</v>
      </c>
      <c r="C9" s="1">
        <v>8</v>
      </c>
      <c r="H9" s="1" t="s">
        <v>3</v>
      </c>
      <c r="I9" s="1">
        <v>646</v>
      </c>
      <c r="J9" s="1">
        <f>$I9</f>
        <v>646</v>
      </c>
      <c r="K9" s="1">
        <f>I9-I8</f>
        <v>-2</v>
      </c>
      <c r="L9" s="1">
        <f>$I9</f>
        <v>646</v>
      </c>
      <c r="M9" s="1">
        <f>K9-K8</f>
        <v>-2</v>
      </c>
      <c r="N9" s="1">
        <f>$I9</f>
        <v>646</v>
      </c>
      <c r="O9" s="1">
        <f>M9-M8</f>
        <v>-2</v>
      </c>
      <c r="P9" s="1">
        <f>$I9</f>
        <v>646</v>
      </c>
      <c r="Q9" s="1">
        <f>O9-O8</f>
        <v>-2</v>
      </c>
      <c r="R9" s="1">
        <f>$I9</f>
        <v>646</v>
      </c>
      <c r="S9" s="1">
        <f>Q9-Q8</f>
        <v>-2</v>
      </c>
      <c r="T9" s="1">
        <f>$I9</f>
        <v>646</v>
      </c>
      <c r="U9" s="1">
        <f>S9-S8</f>
        <v>-2</v>
      </c>
      <c r="V9" s="1">
        <f>$I9</f>
        <v>646</v>
      </c>
      <c r="W9" s="1">
        <f>U9-U8</f>
        <v>-2</v>
      </c>
      <c r="X9" s="1">
        <f>$I9</f>
        <v>646</v>
      </c>
      <c r="Y9" s="1">
        <f>W9-W8</f>
        <v>-2</v>
      </c>
      <c r="Z9" s="1">
        <f>$I9</f>
        <v>646</v>
      </c>
      <c r="AA9" s="1">
        <f>Y9-Y8</f>
        <v>-2</v>
      </c>
    </row>
    <row r="10" spans="1:27">
      <c r="A10" s="1" t="s">
        <v>10</v>
      </c>
      <c r="B10" s="1">
        <v>661</v>
      </c>
      <c r="C10" s="1">
        <v>9</v>
      </c>
      <c r="H10" s="1" t="s">
        <v>4</v>
      </c>
      <c r="I10" s="1">
        <v>639</v>
      </c>
      <c r="J10" s="1">
        <f>$J$6*$I10+(1-$J$6)*(J9+K9)</f>
        <v>639.5</v>
      </c>
      <c r="K10" s="1">
        <f>K$6*(J10-J9)+(1-K$6)*K9</f>
        <v>-6.0500000000000007</v>
      </c>
      <c r="L10" s="1">
        <f>$J$6*$I10+(1-$J$6)*(L9+M9)</f>
        <v>639.5</v>
      </c>
      <c r="M10" s="1">
        <f>M$6*(L10-L9)+(1-M$6)*M9</f>
        <v>-5.6</v>
      </c>
      <c r="N10" s="1">
        <f>$J$6*$I10+(1-$J$6)*(N9+O9)</f>
        <v>639.5</v>
      </c>
      <c r="O10" s="1">
        <f>O$6*(N10-N9)+(1-O$6)*O9</f>
        <v>-5.15</v>
      </c>
      <c r="P10" s="1">
        <f>$J$6*$I10+(1-$J$6)*(P9+Q9)</f>
        <v>639.5</v>
      </c>
      <c r="Q10" s="1">
        <f>Q$6*(P10-P9)+(1-Q$6)*Q9</f>
        <v>-4.7</v>
      </c>
      <c r="R10" s="1">
        <f>$J$6*$I10+(1-$J$6)*(R9+S9)</f>
        <v>639.5</v>
      </c>
      <c r="S10" s="1">
        <f>S$6*(R10-R9)+(1-S$6)*S9</f>
        <v>-4.25</v>
      </c>
      <c r="T10" s="1">
        <f>$J$6*$I10+(1-$J$6)*(T9+U9)</f>
        <v>639.5</v>
      </c>
      <c r="U10" s="1">
        <f>U$6*(T10-T9)+(1-U$6)*U9</f>
        <v>-3.8</v>
      </c>
      <c r="V10" s="1">
        <f>$J$6*$I10+(1-$J$6)*(V9+W9)</f>
        <v>639.5</v>
      </c>
      <c r="W10" s="1">
        <f>W$6*(V10-V9)+(1-W$6)*W9</f>
        <v>-3.3499999999999996</v>
      </c>
      <c r="X10" s="1">
        <f>$J$6*$I10+(1-$J$6)*(X9+Y9)</f>
        <v>639.5</v>
      </c>
      <c r="Y10" s="1">
        <f>Y$6*(X10-X9)+(1-Y$6)*Y9</f>
        <v>-2.9000000000000004</v>
      </c>
      <c r="Z10" s="1">
        <f>$J$6*$I10+(1-$J$6)*(Z9+AA9)</f>
        <v>639.5</v>
      </c>
      <c r="AA10" s="1">
        <f>AA$6*(Z10-Z9)+(1-AA$6)*AA9</f>
        <v>-2.4500000000000002</v>
      </c>
    </row>
    <row r="11" spans="1:27">
      <c r="A11" s="1" t="s">
        <v>11</v>
      </c>
      <c r="B11" s="1">
        <v>695</v>
      </c>
      <c r="C11" s="1">
        <v>10</v>
      </c>
      <c r="H11" s="1" t="s">
        <v>5</v>
      </c>
      <c r="I11" s="1">
        <v>654</v>
      </c>
      <c r="J11" s="1">
        <f t="shared" ref="J11:J74" si="0">$J$6*$I11+(1-$J$6)*(J10+K10)</f>
        <v>651.94500000000005</v>
      </c>
      <c r="K11" s="1">
        <f t="shared" ref="K11:K74" si="1">K$6*(J11-J10)+(1-K$6)*K10</f>
        <v>10.595500000000046</v>
      </c>
      <c r="L11" s="1">
        <f t="shared" ref="L11:L74" si="2">$J$6*$I11+(1-$J$6)*(L10+M10)</f>
        <v>651.99</v>
      </c>
      <c r="M11" s="1">
        <f t="shared" ref="M11:M74" si="3">M$6*(L11-L10)+(1-M$6)*M10</f>
        <v>8.8720000000000088</v>
      </c>
      <c r="N11" s="1">
        <f t="shared" ref="N11:N74" si="4">$J$6*$I11+(1-$J$6)*(N10+O10)</f>
        <v>652.03499999999997</v>
      </c>
      <c r="O11" s="1">
        <f t="shared" ref="O11:O74" si="5">O$6*(N11-N10)+(1-O$6)*O10</f>
        <v>7.2294999999999767</v>
      </c>
      <c r="P11" s="1">
        <f t="shared" ref="P11:P74" si="6">$J$6*$I11+(1-$J$6)*(P10+Q10)</f>
        <v>652.08000000000004</v>
      </c>
      <c r="Q11" s="1">
        <f t="shared" ref="Q11:Q74" si="7">Q$6*(P11-P10)+(1-Q$6)*Q10</f>
        <v>5.6680000000000241</v>
      </c>
      <c r="R11" s="1">
        <f t="shared" ref="R11:R74" si="8">$J$6*$I11+(1-$J$6)*(R10+S10)</f>
        <v>652.125</v>
      </c>
      <c r="S11" s="1">
        <f t="shared" ref="S11:S74" si="9">S$6*(R11-R10)+(1-S$6)*S10</f>
        <v>4.1875</v>
      </c>
      <c r="T11" s="1">
        <f t="shared" ref="T11:T74" si="10">$J$6*$I11+(1-$J$6)*(T10+U10)</f>
        <v>652.17000000000007</v>
      </c>
      <c r="U11" s="1">
        <f t="shared" ref="U11:U74" si="11">U$6*(T11-T10)+(1-U$6)*U10</f>
        <v>2.78800000000003</v>
      </c>
      <c r="V11" s="1">
        <f t="shared" ref="V11:V74" si="12">$J$6*$I11+(1-$J$6)*(V10+W10)</f>
        <v>652.21500000000003</v>
      </c>
      <c r="W11" s="1">
        <f t="shared" ref="W11:W74" si="13">W$6*(V11-V10)+(1-W$6)*W10</f>
        <v>1.4695000000000098</v>
      </c>
      <c r="X11" s="1">
        <f t="shared" ref="X11:X74" si="14">$J$6*$I11+(1-$J$6)*(X10+Y10)</f>
        <v>652.26</v>
      </c>
      <c r="Y11" s="1">
        <f t="shared" ref="Y11:Y74" si="15">Y$6*(X11-X10)+(1-Y$6)*Y10</f>
        <v>0.23199999999999799</v>
      </c>
      <c r="Z11" s="1">
        <f t="shared" ref="Z11:Z74" si="16">$J$6*$I11+(1-$J$6)*(Z10+AA10)</f>
        <v>652.30500000000006</v>
      </c>
      <c r="AA11" s="1">
        <f t="shared" ref="AA11:AA74" si="17">AA$6*(Z11-Z10)+(1-AA$6)*AA10</f>
        <v>-0.92449999999999366</v>
      </c>
    </row>
    <row r="12" spans="1:27">
      <c r="A12" s="1" t="s">
        <v>12</v>
      </c>
      <c r="B12" s="1">
        <v>690</v>
      </c>
      <c r="C12" s="1">
        <v>11</v>
      </c>
      <c r="H12" s="1" t="s">
        <v>6</v>
      </c>
      <c r="I12" s="1">
        <v>630</v>
      </c>
      <c r="J12" s="1">
        <f t="shared" si="0"/>
        <v>633.25405000000001</v>
      </c>
      <c r="K12" s="1">
        <f t="shared" si="1"/>
        <v>-15.762305000000033</v>
      </c>
      <c r="L12" s="1">
        <f t="shared" si="2"/>
        <v>633.08619999999996</v>
      </c>
      <c r="M12" s="1">
        <f t="shared" si="3"/>
        <v>-13.348640000000037</v>
      </c>
      <c r="N12" s="1">
        <f t="shared" si="4"/>
        <v>632.92644999999993</v>
      </c>
      <c r="O12" s="1">
        <f t="shared" si="5"/>
        <v>-11.207135000000031</v>
      </c>
      <c r="P12" s="1">
        <f t="shared" si="6"/>
        <v>632.77480000000003</v>
      </c>
      <c r="Q12" s="1">
        <f t="shared" si="7"/>
        <v>-9.3159199999999984</v>
      </c>
      <c r="R12" s="1">
        <f t="shared" si="8"/>
        <v>632.63125000000002</v>
      </c>
      <c r="S12" s="1">
        <f t="shared" si="9"/>
        <v>-7.6531249999999886</v>
      </c>
      <c r="T12" s="1">
        <f t="shared" si="10"/>
        <v>632.49580000000003</v>
      </c>
      <c r="U12" s="1">
        <f t="shared" si="11"/>
        <v>-6.1968799999999984</v>
      </c>
      <c r="V12" s="1">
        <f t="shared" si="12"/>
        <v>632.36844999999994</v>
      </c>
      <c r="W12" s="1">
        <f t="shared" si="13"/>
        <v>-4.9253150000000208</v>
      </c>
      <c r="X12" s="1">
        <f t="shared" si="14"/>
        <v>632.24919999999997</v>
      </c>
      <c r="Y12" s="1">
        <f t="shared" si="15"/>
        <v>-3.8165600000000053</v>
      </c>
      <c r="Z12" s="1">
        <f t="shared" si="16"/>
        <v>632.13805000000002</v>
      </c>
      <c r="AA12" s="1">
        <f t="shared" si="17"/>
        <v>-2.8487449999999988</v>
      </c>
    </row>
    <row r="13" spans="1:27">
      <c r="A13" s="1" t="s">
        <v>13</v>
      </c>
      <c r="B13" s="1">
        <v>707</v>
      </c>
      <c r="C13" s="1">
        <v>12</v>
      </c>
      <c r="H13" s="1" t="s">
        <v>7</v>
      </c>
      <c r="I13" s="1">
        <v>622</v>
      </c>
      <c r="J13" s="1">
        <f t="shared" si="0"/>
        <v>621.54917450000005</v>
      </c>
      <c r="K13" s="1">
        <f t="shared" si="1"/>
        <v>-12.110618449999965</v>
      </c>
      <c r="L13" s="1">
        <f t="shared" si="2"/>
        <v>621.77375600000005</v>
      </c>
      <c r="M13" s="1">
        <f t="shared" si="3"/>
        <v>-11.719683199999938</v>
      </c>
      <c r="N13" s="1">
        <f t="shared" si="4"/>
        <v>621.9719315000001</v>
      </c>
      <c r="O13" s="1">
        <f t="shared" si="5"/>
        <v>-11.030303449999895</v>
      </c>
      <c r="P13" s="1">
        <f t="shared" si="6"/>
        <v>622.14588800000001</v>
      </c>
      <c r="Q13" s="1">
        <f t="shared" si="7"/>
        <v>-10.103715200000007</v>
      </c>
      <c r="R13" s="1">
        <f t="shared" si="8"/>
        <v>622.29781250000008</v>
      </c>
      <c r="S13" s="1">
        <f t="shared" si="9"/>
        <v>-8.993281249999967</v>
      </c>
      <c r="T13" s="1">
        <f t="shared" si="10"/>
        <v>622.42989200000011</v>
      </c>
      <c r="U13" s="1">
        <f t="shared" si="11"/>
        <v>-7.7444911999999686</v>
      </c>
      <c r="V13" s="1">
        <f t="shared" si="12"/>
        <v>622.54431350000004</v>
      </c>
      <c r="W13" s="1">
        <f t="shared" si="13"/>
        <v>-6.3949614499999825</v>
      </c>
      <c r="X13" s="1">
        <f t="shared" si="14"/>
        <v>622.64326400000004</v>
      </c>
      <c r="Y13" s="1">
        <f t="shared" si="15"/>
        <v>-4.9744351999999905</v>
      </c>
      <c r="Z13" s="1">
        <f t="shared" si="16"/>
        <v>622.72893050000005</v>
      </c>
      <c r="AA13" s="1">
        <f t="shared" si="17"/>
        <v>-3.5047824499999964</v>
      </c>
    </row>
    <row r="14" spans="1:27">
      <c r="A14" s="1" t="s">
        <v>14</v>
      </c>
      <c r="B14" s="1">
        <v>817</v>
      </c>
      <c r="C14" s="1">
        <v>13</v>
      </c>
      <c r="H14" s="1" t="s">
        <v>8</v>
      </c>
      <c r="I14" s="1">
        <v>617</v>
      </c>
      <c r="J14" s="1">
        <f t="shared" si="0"/>
        <v>616.24385560500002</v>
      </c>
      <c r="K14" s="1">
        <f t="shared" si="1"/>
        <v>-5.9858488505000214</v>
      </c>
      <c r="L14" s="1">
        <f t="shared" si="2"/>
        <v>616.30540728000005</v>
      </c>
      <c r="M14" s="1">
        <f t="shared" si="3"/>
        <v>-6.7186156159999832</v>
      </c>
      <c r="N14" s="1">
        <f t="shared" si="4"/>
        <v>616.39416280500006</v>
      </c>
      <c r="O14" s="1">
        <f t="shared" si="5"/>
        <v>-7.2135291214999908</v>
      </c>
      <c r="P14" s="1">
        <f t="shared" si="6"/>
        <v>616.50421728000003</v>
      </c>
      <c r="Q14" s="1">
        <f t="shared" si="7"/>
        <v>-7.4264885119999899</v>
      </c>
      <c r="R14" s="1">
        <f t="shared" si="8"/>
        <v>616.63045312500003</v>
      </c>
      <c r="S14" s="1">
        <f t="shared" si="9"/>
        <v>-7.3303203125000067</v>
      </c>
      <c r="T14" s="1">
        <f t="shared" si="10"/>
        <v>616.76854008000009</v>
      </c>
      <c r="U14" s="1">
        <f t="shared" si="11"/>
        <v>-6.9112354879999867</v>
      </c>
      <c r="V14" s="1">
        <f t="shared" si="12"/>
        <v>616.91493520500012</v>
      </c>
      <c r="W14" s="1">
        <f t="shared" si="13"/>
        <v>-6.1652865034999644</v>
      </c>
      <c r="X14" s="1">
        <f t="shared" si="14"/>
        <v>617.06688288000009</v>
      </c>
      <c r="Y14" s="1">
        <f t="shared" si="15"/>
        <v>-5.0948243839999829</v>
      </c>
      <c r="Z14" s="1">
        <f t="shared" si="16"/>
        <v>617.22241480500008</v>
      </c>
      <c r="AA14" s="1">
        <f t="shared" si="17"/>
        <v>-3.704955774499993</v>
      </c>
    </row>
    <row r="15" spans="1:27">
      <c r="A15" s="1" t="s">
        <v>15</v>
      </c>
      <c r="B15" s="1">
        <v>839</v>
      </c>
      <c r="C15" s="1">
        <v>14</v>
      </c>
      <c r="H15" s="1" t="s">
        <v>9</v>
      </c>
      <c r="I15" s="1">
        <v>613</v>
      </c>
      <c r="J15" s="1">
        <f t="shared" si="0"/>
        <v>612.72580067545005</v>
      </c>
      <c r="K15" s="1">
        <f t="shared" si="1"/>
        <v>-3.7648343216449804</v>
      </c>
      <c r="L15" s="1">
        <f t="shared" si="2"/>
        <v>612.65867916640002</v>
      </c>
      <c r="M15" s="1">
        <f t="shared" si="3"/>
        <v>-4.2611056140800239</v>
      </c>
      <c r="N15" s="1">
        <f t="shared" si="4"/>
        <v>612.61806336835002</v>
      </c>
      <c r="O15" s="1">
        <f t="shared" si="5"/>
        <v>-4.807328342105027</v>
      </c>
      <c r="P15" s="1">
        <f t="shared" si="6"/>
        <v>612.60777287680003</v>
      </c>
      <c r="Q15" s="1">
        <f t="shared" si="7"/>
        <v>-5.3084620467200008</v>
      </c>
      <c r="R15" s="1">
        <f t="shared" si="8"/>
        <v>612.63001328125006</v>
      </c>
      <c r="S15" s="1">
        <f t="shared" si="9"/>
        <v>-5.6653800781249899</v>
      </c>
      <c r="T15" s="1">
        <f t="shared" si="10"/>
        <v>612.68573045920004</v>
      </c>
      <c r="U15" s="1">
        <f t="shared" si="11"/>
        <v>-5.7798651411200117</v>
      </c>
      <c r="V15" s="1">
        <f t="shared" si="12"/>
        <v>612.77496487015003</v>
      </c>
      <c r="W15" s="1">
        <f t="shared" si="13"/>
        <v>-5.5576916529050022</v>
      </c>
      <c r="X15" s="1">
        <f t="shared" si="14"/>
        <v>612.89720584960003</v>
      </c>
      <c r="Y15" s="1">
        <f t="shared" si="15"/>
        <v>-4.9097949132799998</v>
      </c>
      <c r="Z15" s="1">
        <f t="shared" si="16"/>
        <v>613.05174590305</v>
      </c>
      <c r="AA15" s="1">
        <f t="shared" si="17"/>
        <v>-3.7515270872450017</v>
      </c>
    </row>
    <row r="16" spans="1:27">
      <c r="A16" s="1" t="s">
        <v>16</v>
      </c>
      <c r="B16" s="1">
        <v>810</v>
      </c>
      <c r="C16" s="1">
        <v>15</v>
      </c>
      <c r="H16" s="1" t="s">
        <v>10</v>
      </c>
      <c r="I16" s="1">
        <v>661</v>
      </c>
      <c r="J16" s="1">
        <f t="shared" si="0"/>
        <v>655.79609663538042</v>
      </c>
      <c r="K16" s="1">
        <f t="shared" si="1"/>
        <v>38.386782931772842</v>
      </c>
      <c r="L16" s="1">
        <f t="shared" si="2"/>
        <v>655.73975735523197</v>
      </c>
      <c r="M16" s="1">
        <f t="shared" si="3"/>
        <v>33.61264142824956</v>
      </c>
      <c r="N16" s="1">
        <f t="shared" si="4"/>
        <v>655.68107350262449</v>
      </c>
      <c r="O16" s="1">
        <f t="shared" si="5"/>
        <v>28.701908591360613</v>
      </c>
      <c r="P16" s="1">
        <f t="shared" si="6"/>
        <v>655.62993108300793</v>
      </c>
      <c r="Q16" s="1">
        <f t="shared" si="7"/>
        <v>23.689910105036745</v>
      </c>
      <c r="R16" s="1">
        <f t="shared" si="8"/>
        <v>655.59646332031252</v>
      </c>
      <c r="S16" s="1">
        <f t="shared" si="9"/>
        <v>18.650534980468738</v>
      </c>
      <c r="T16" s="1">
        <f t="shared" si="10"/>
        <v>655.59058653180796</v>
      </c>
      <c r="U16" s="1">
        <f t="shared" si="11"/>
        <v>13.694023344371159</v>
      </c>
      <c r="V16" s="1">
        <f t="shared" si="12"/>
        <v>655.62172732172451</v>
      </c>
      <c r="W16" s="1">
        <f t="shared" si="13"/>
        <v>8.9636445784388403</v>
      </c>
      <c r="X16" s="1">
        <f t="shared" si="14"/>
        <v>655.69874109363195</v>
      </c>
      <c r="Y16" s="1">
        <f t="shared" si="15"/>
        <v>4.6324711181823846</v>
      </c>
      <c r="Z16" s="1">
        <f t="shared" si="16"/>
        <v>655.83002188158048</v>
      </c>
      <c r="AA16" s="1">
        <f t="shared" si="17"/>
        <v>0.90145321933254552</v>
      </c>
    </row>
    <row r="17" spans="1:27">
      <c r="A17" s="1" t="s">
        <v>17</v>
      </c>
      <c r="B17" s="1">
        <v>789</v>
      </c>
      <c r="C17" s="1">
        <v>16</v>
      </c>
      <c r="H17" s="1" t="s">
        <v>11</v>
      </c>
      <c r="I17" s="1">
        <v>695</v>
      </c>
      <c r="J17" s="1">
        <f t="shared" si="0"/>
        <v>694.91828795671529</v>
      </c>
      <c r="K17" s="1">
        <f t="shared" si="1"/>
        <v>39.048650482378662</v>
      </c>
      <c r="L17" s="1">
        <f t="shared" si="2"/>
        <v>694.43523987834817</v>
      </c>
      <c r="M17" s="1">
        <f t="shared" si="3"/>
        <v>37.678914304142872</v>
      </c>
      <c r="N17" s="1">
        <f t="shared" si="4"/>
        <v>693.93829820939845</v>
      </c>
      <c r="O17" s="1">
        <f t="shared" si="5"/>
        <v>35.390629872149958</v>
      </c>
      <c r="P17" s="1">
        <f t="shared" si="6"/>
        <v>693.43198411880439</v>
      </c>
      <c r="Q17" s="1">
        <f t="shared" si="7"/>
        <v>32.157195863492575</v>
      </c>
      <c r="R17" s="1">
        <f t="shared" si="8"/>
        <v>692.92469983007811</v>
      </c>
      <c r="S17" s="1">
        <f t="shared" si="9"/>
        <v>27.989385745117161</v>
      </c>
      <c r="T17" s="1">
        <f t="shared" si="10"/>
        <v>692.42846098761788</v>
      </c>
      <c r="U17" s="1">
        <f t="shared" si="11"/>
        <v>22.951563788946665</v>
      </c>
      <c r="V17" s="1">
        <f t="shared" si="12"/>
        <v>691.95853719001627</v>
      </c>
      <c r="W17" s="1">
        <f t="shared" si="13"/>
        <v>17.175594165394717</v>
      </c>
      <c r="X17" s="1">
        <f t="shared" si="14"/>
        <v>691.53312122118143</v>
      </c>
      <c r="Y17" s="1">
        <f t="shared" si="15"/>
        <v>10.872852920055804</v>
      </c>
      <c r="Z17" s="1">
        <f t="shared" si="16"/>
        <v>691.17314751009133</v>
      </c>
      <c r="AA17" s="1">
        <f t="shared" si="17"/>
        <v>4.3456204602503758</v>
      </c>
    </row>
    <row r="18" spans="1:27">
      <c r="A18" s="1" t="s">
        <v>18</v>
      </c>
      <c r="B18" s="1">
        <v>760</v>
      </c>
      <c r="C18" s="1">
        <v>17</v>
      </c>
      <c r="H18" s="1" t="s">
        <v>12</v>
      </c>
      <c r="I18" s="1">
        <v>690</v>
      </c>
      <c r="J18" s="1">
        <f t="shared" si="0"/>
        <v>694.39669384390936</v>
      </c>
      <c r="K18" s="1">
        <f t="shared" si="1"/>
        <v>3.4354303467125296</v>
      </c>
      <c r="L18" s="1">
        <f t="shared" si="2"/>
        <v>694.21141541824909</v>
      </c>
      <c r="M18" s="1">
        <f t="shared" si="3"/>
        <v>7.356723292749308</v>
      </c>
      <c r="N18" s="1">
        <f t="shared" si="4"/>
        <v>693.93289280815486</v>
      </c>
      <c r="O18" s="1">
        <f t="shared" si="5"/>
        <v>10.613405180774473</v>
      </c>
      <c r="P18" s="1">
        <f t="shared" si="6"/>
        <v>693.55891799822962</v>
      </c>
      <c r="Q18" s="1">
        <f t="shared" si="7"/>
        <v>12.939038673052165</v>
      </c>
      <c r="R18" s="1">
        <f t="shared" si="8"/>
        <v>693.09140855751957</v>
      </c>
      <c r="S18" s="1">
        <f t="shared" si="9"/>
        <v>14.078047236279311</v>
      </c>
      <c r="T18" s="1">
        <f t="shared" si="10"/>
        <v>692.53800247765639</v>
      </c>
      <c r="U18" s="1">
        <f t="shared" si="11"/>
        <v>13.814754869383401</v>
      </c>
      <c r="V18" s="1">
        <f t="shared" si="12"/>
        <v>691.91341313554108</v>
      </c>
      <c r="W18" s="1">
        <f t="shared" si="13"/>
        <v>12.009378699433741</v>
      </c>
      <c r="X18" s="1">
        <f t="shared" si="14"/>
        <v>691.24059741412373</v>
      </c>
      <c r="Y18" s="1">
        <f t="shared" si="15"/>
        <v>8.6397775746331025</v>
      </c>
      <c r="Z18" s="1">
        <f t="shared" si="16"/>
        <v>690.5518767970342</v>
      </c>
      <c r="AA18" s="1">
        <f t="shared" si="17"/>
        <v>3.8489313429196255</v>
      </c>
    </row>
    <row r="19" spans="1:27">
      <c r="A19" s="1" t="s">
        <v>19</v>
      </c>
      <c r="B19" s="1">
        <v>724</v>
      </c>
      <c r="C19" s="1">
        <v>18</v>
      </c>
      <c r="H19" s="1" t="s">
        <v>13</v>
      </c>
      <c r="I19" s="1">
        <v>707</v>
      </c>
      <c r="J19" s="1">
        <f t="shared" si="0"/>
        <v>706.08321241906219</v>
      </c>
      <c r="K19" s="1">
        <f t="shared" si="1"/>
        <v>10.861409752308802</v>
      </c>
      <c r="L19" s="1">
        <f t="shared" si="2"/>
        <v>706.45681387109994</v>
      </c>
      <c r="M19" s="1">
        <f t="shared" si="3"/>
        <v>11.267663420830543</v>
      </c>
      <c r="N19" s="1">
        <f t="shared" si="4"/>
        <v>706.75462979889301</v>
      </c>
      <c r="O19" s="1">
        <f t="shared" si="5"/>
        <v>12.159237447749042</v>
      </c>
      <c r="P19" s="1">
        <f t="shared" si="6"/>
        <v>706.94979566712823</v>
      </c>
      <c r="Q19" s="1">
        <f t="shared" si="7"/>
        <v>13.210142070560032</v>
      </c>
      <c r="R19" s="1">
        <f t="shared" si="8"/>
        <v>707.01694557937992</v>
      </c>
      <c r="S19" s="1">
        <f t="shared" si="9"/>
        <v>14.00179212906983</v>
      </c>
      <c r="T19" s="1">
        <f t="shared" si="10"/>
        <v>706.93527573470396</v>
      </c>
      <c r="U19" s="1">
        <f t="shared" si="11"/>
        <v>14.04776222444907</v>
      </c>
      <c r="V19" s="1">
        <f t="shared" si="12"/>
        <v>706.69227918349759</v>
      </c>
      <c r="W19" s="1">
        <f t="shared" si="13"/>
        <v>12.84022490399057</v>
      </c>
      <c r="X19" s="1">
        <f t="shared" si="14"/>
        <v>706.28803749887572</v>
      </c>
      <c r="Y19" s="1">
        <f t="shared" si="15"/>
        <v>9.9213100766568818</v>
      </c>
      <c r="Z19" s="1">
        <f t="shared" si="16"/>
        <v>705.74008081399541</v>
      </c>
      <c r="AA19" s="1">
        <f t="shared" si="17"/>
        <v>4.9828586103237837</v>
      </c>
    </row>
    <row r="20" spans="1:27">
      <c r="A20" s="1" t="s">
        <v>20</v>
      </c>
      <c r="B20" s="1">
        <v>704</v>
      </c>
      <c r="C20" s="1">
        <v>19</v>
      </c>
      <c r="H20" s="1" t="s">
        <v>14</v>
      </c>
      <c r="I20" s="1">
        <v>817</v>
      </c>
      <c r="J20" s="1">
        <f t="shared" si="0"/>
        <v>806.9944622171372</v>
      </c>
      <c r="K20" s="1">
        <f t="shared" si="1"/>
        <v>91.906265793498378</v>
      </c>
      <c r="L20" s="1">
        <f t="shared" si="2"/>
        <v>807.07244772919307</v>
      </c>
      <c r="M20" s="1">
        <f t="shared" si="3"/>
        <v>82.746039770640621</v>
      </c>
      <c r="N20" s="1">
        <f t="shared" si="4"/>
        <v>807.1913867246642</v>
      </c>
      <c r="O20" s="1">
        <f t="shared" si="5"/>
        <v>73.953501082364539</v>
      </c>
      <c r="P20" s="1">
        <f t="shared" si="6"/>
        <v>807.31599377376892</v>
      </c>
      <c r="Q20" s="1">
        <f t="shared" si="7"/>
        <v>65.503775692208421</v>
      </c>
      <c r="R20" s="1">
        <f t="shared" si="8"/>
        <v>807.40187377084499</v>
      </c>
      <c r="S20" s="1">
        <f t="shared" si="9"/>
        <v>57.193360160267446</v>
      </c>
      <c r="T20" s="1">
        <f t="shared" si="10"/>
        <v>807.39830379591535</v>
      </c>
      <c r="U20" s="1">
        <f t="shared" si="11"/>
        <v>48.613868559154</v>
      </c>
      <c r="V20" s="1">
        <f t="shared" si="12"/>
        <v>807.25325040874884</v>
      </c>
      <c r="W20" s="1">
        <f t="shared" si="13"/>
        <v>39.156448800368771</v>
      </c>
      <c r="X20" s="1">
        <f t="shared" si="14"/>
        <v>806.92093475755337</v>
      </c>
      <c r="Y20" s="1">
        <f t="shared" si="15"/>
        <v>28.063627513061036</v>
      </c>
      <c r="Z20" s="1">
        <f t="shared" si="16"/>
        <v>806.37229394243195</v>
      </c>
      <c r="AA20" s="1">
        <f t="shared" si="17"/>
        <v>14.547794062135061</v>
      </c>
    </row>
    <row r="21" spans="1:27">
      <c r="A21" s="1" t="s">
        <v>21</v>
      </c>
      <c r="B21" s="1">
        <v>691</v>
      </c>
      <c r="C21" s="1">
        <v>20</v>
      </c>
      <c r="H21" s="1" t="s">
        <v>15</v>
      </c>
      <c r="I21" s="1">
        <v>839</v>
      </c>
      <c r="J21" s="1">
        <f t="shared" si="0"/>
        <v>844.99007280106355</v>
      </c>
      <c r="K21" s="1">
        <f t="shared" si="1"/>
        <v>43.386676104883549</v>
      </c>
      <c r="L21" s="1">
        <f t="shared" si="2"/>
        <v>844.08184874998335</v>
      </c>
      <c r="M21" s="1">
        <f t="shared" si="3"/>
        <v>46.156728770760346</v>
      </c>
      <c r="N21" s="1">
        <f t="shared" si="4"/>
        <v>843.21448878070282</v>
      </c>
      <c r="O21" s="1">
        <f t="shared" si="5"/>
        <v>47.402221763936403</v>
      </c>
      <c r="P21" s="1">
        <f t="shared" si="6"/>
        <v>842.38197694659777</v>
      </c>
      <c r="Q21" s="1">
        <f t="shared" si="7"/>
        <v>47.241100180580673</v>
      </c>
      <c r="R21" s="1">
        <f t="shared" si="8"/>
        <v>841.55952339311125</v>
      </c>
      <c r="S21" s="1">
        <f t="shared" si="9"/>
        <v>45.675504891266854</v>
      </c>
      <c r="T21" s="1">
        <f t="shared" si="10"/>
        <v>840.70121723550687</v>
      </c>
      <c r="U21" s="1">
        <f t="shared" si="11"/>
        <v>42.489486511329005</v>
      </c>
      <c r="V21" s="1">
        <f t="shared" si="12"/>
        <v>839.74096992091177</v>
      </c>
      <c r="W21" s="1">
        <f t="shared" si="13"/>
        <v>37.155830013907014</v>
      </c>
      <c r="X21" s="1">
        <f t="shared" si="14"/>
        <v>838.59845622706143</v>
      </c>
      <c r="Y21" s="1">
        <f t="shared" si="15"/>
        <v>28.786406304350443</v>
      </c>
      <c r="Z21" s="1">
        <f t="shared" si="16"/>
        <v>837.19200880045673</v>
      </c>
      <c r="AA21" s="1">
        <f t="shared" si="17"/>
        <v>16.174986141724034</v>
      </c>
    </row>
    <row r="22" spans="1:27">
      <c r="A22" s="1" t="s">
        <v>22</v>
      </c>
      <c r="B22" s="1">
        <v>745</v>
      </c>
      <c r="C22" s="1">
        <v>21</v>
      </c>
      <c r="H22" s="1" t="s">
        <v>16</v>
      </c>
      <c r="I22" s="1">
        <v>810</v>
      </c>
      <c r="J22" s="1">
        <f t="shared" si="0"/>
        <v>817.83767489059471</v>
      </c>
      <c r="K22" s="1">
        <f t="shared" si="1"/>
        <v>-20.098490508933597</v>
      </c>
      <c r="L22" s="1">
        <f t="shared" si="2"/>
        <v>818.02385775207438</v>
      </c>
      <c r="M22" s="1">
        <f t="shared" si="3"/>
        <v>-11.615047044175114</v>
      </c>
      <c r="N22" s="1">
        <f t="shared" si="4"/>
        <v>818.06167105446389</v>
      </c>
      <c r="O22" s="1">
        <f t="shared" si="5"/>
        <v>-3.3863058791863327</v>
      </c>
      <c r="P22" s="1">
        <f t="shared" si="6"/>
        <v>817.9623077127178</v>
      </c>
      <c r="Q22" s="1">
        <f t="shared" si="7"/>
        <v>4.2446385319042879</v>
      </c>
      <c r="R22" s="1">
        <f t="shared" si="8"/>
        <v>817.72350282843774</v>
      </c>
      <c r="S22" s="1">
        <f t="shared" si="9"/>
        <v>10.919742163296675</v>
      </c>
      <c r="T22" s="1">
        <f t="shared" si="10"/>
        <v>817.31907037468352</v>
      </c>
      <c r="U22" s="1">
        <f t="shared" si="11"/>
        <v>16.140833162468059</v>
      </c>
      <c r="V22" s="1">
        <f t="shared" si="12"/>
        <v>816.68967999348183</v>
      </c>
      <c r="W22" s="1">
        <f t="shared" si="13"/>
        <v>19.09369403150593</v>
      </c>
      <c r="X22" s="1">
        <f t="shared" si="14"/>
        <v>815.73848625314122</v>
      </c>
      <c r="Y22" s="1">
        <f t="shared" si="15"/>
        <v>18.457131048696311</v>
      </c>
      <c r="Z22" s="1">
        <f t="shared" si="16"/>
        <v>814.33669949421801</v>
      </c>
      <c r="AA22" s="1">
        <f t="shared" si="17"/>
        <v>12.271956596927758</v>
      </c>
    </row>
    <row r="23" spans="1:27">
      <c r="A23" s="1" t="s">
        <v>23</v>
      </c>
      <c r="B23" s="1">
        <v>803</v>
      </c>
      <c r="C23" s="1">
        <v>22</v>
      </c>
      <c r="H23" s="1" t="s">
        <v>17</v>
      </c>
      <c r="I23" s="1">
        <v>789</v>
      </c>
      <c r="J23" s="1">
        <f t="shared" si="0"/>
        <v>789.87391843816613</v>
      </c>
      <c r="K23" s="1">
        <f t="shared" si="1"/>
        <v>-27.177229858079084</v>
      </c>
      <c r="L23" s="1">
        <f t="shared" si="2"/>
        <v>790.7408810707899</v>
      </c>
      <c r="M23" s="1">
        <f t="shared" si="3"/>
        <v>-24.149390753862608</v>
      </c>
      <c r="N23" s="1">
        <f t="shared" si="4"/>
        <v>791.56753651752774</v>
      </c>
      <c r="O23" s="1">
        <f t="shared" si="5"/>
        <v>-19.561785939611198</v>
      </c>
      <c r="P23" s="1">
        <f t="shared" si="6"/>
        <v>792.32069462446225</v>
      </c>
      <c r="Q23" s="1">
        <f t="shared" si="7"/>
        <v>-13.687112440191616</v>
      </c>
      <c r="R23" s="1">
        <f t="shared" si="8"/>
        <v>792.96432449917347</v>
      </c>
      <c r="S23" s="1">
        <f t="shared" si="9"/>
        <v>-6.919718082983799</v>
      </c>
      <c r="T23" s="1">
        <f t="shared" si="10"/>
        <v>793.44599035371516</v>
      </c>
      <c r="U23" s="1">
        <f t="shared" si="11"/>
        <v>0.13526788909349108</v>
      </c>
      <c r="V23" s="1">
        <f t="shared" si="12"/>
        <v>793.67833740249876</v>
      </c>
      <c r="W23" s="1">
        <f t="shared" si="13"/>
        <v>6.4621830447592279</v>
      </c>
      <c r="X23" s="1">
        <f t="shared" si="14"/>
        <v>793.5195617301838</v>
      </c>
      <c r="Y23" s="1">
        <f t="shared" si="15"/>
        <v>10.321919934365564</v>
      </c>
      <c r="Z23" s="1">
        <f t="shared" si="16"/>
        <v>792.7608656091146</v>
      </c>
      <c r="AA23" s="1">
        <f t="shared" si="17"/>
        <v>8.8871775487246421</v>
      </c>
    </row>
    <row r="24" spans="1:27">
      <c r="A24" s="1" t="s">
        <v>24</v>
      </c>
      <c r="B24" s="1">
        <v>780</v>
      </c>
      <c r="C24" s="1">
        <v>23</v>
      </c>
      <c r="H24" s="1" t="s">
        <v>18</v>
      </c>
      <c r="I24" s="1">
        <v>760</v>
      </c>
      <c r="J24" s="1">
        <f t="shared" si="0"/>
        <v>760.26966885800869</v>
      </c>
      <c r="K24" s="1">
        <f t="shared" si="1"/>
        <v>-29.361547607949607</v>
      </c>
      <c r="L24" s="1">
        <f t="shared" si="2"/>
        <v>760.65914903169278</v>
      </c>
      <c r="M24" s="1">
        <f t="shared" si="3"/>
        <v>-28.895263782050215</v>
      </c>
      <c r="N24" s="1">
        <f t="shared" si="4"/>
        <v>761.20057505779164</v>
      </c>
      <c r="O24" s="1">
        <f t="shared" si="5"/>
        <v>-27.12540880369863</v>
      </c>
      <c r="P24" s="1">
        <f t="shared" si="6"/>
        <v>761.86335821842704</v>
      </c>
      <c r="Q24" s="1">
        <f t="shared" si="7"/>
        <v>-23.74924681969777</v>
      </c>
      <c r="R24" s="1">
        <f t="shared" si="8"/>
        <v>762.60446064161897</v>
      </c>
      <c r="S24" s="1">
        <f t="shared" si="9"/>
        <v>-18.63979097026915</v>
      </c>
      <c r="T24" s="1">
        <f t="shared" si="10"/>
        <v>763.35812582428082</v>
      </c>
      <c r="U24" s="1">
        <f t="shared" si="11"/>
        <v>-11.953985078317643</v>
      </c>
      <c r="V24" s="1">
        <f t="shared" si="12"/>
        <v>764.01405204472576</v>
      </c>
      <c r="W24" s="1">
        <f t="shared" si="13"/>
        <v>-4.3757574760004401</v>
      </c>
      <c r="X24" s="1">
        <f t="shared" si="14"/>
        <v>764.38414816645491</v>
      </c>
      <c r="Y24" s="1">
        <f t="shared" si="15"/>
        <v>2.4304532347466736</v>
      </c>
      <c r="Z24" s="1">
        <f t="shared" si="16"/>
        <v>764.16480431578384</v>
      </c>
      <c r="AA24" s="1">
        <f t="shared" si="17"/>
        <v>5.1388536645191021</v>
      </c>
    </row>
    <row r="25" spans="1:27">
      <c r="A25" s="1" t="s">
        <v>25</v>
      </c>
      <c r="B25" s="1">
        <v>761</v>
      </c>
      <c r="C25" s="1">
        <v>24</v>
      </c>
      <c r="H25" s="1" t="s">
        <v>19</v>
      </c>
      <c r="I25" s="1">
        <v>724</v>
      </c>
      <c r="J25" s="1">
        <f t="shared" si="0"/>
        <v>724.69081212500589</v>
      </c>
      <c r="K25" s="1">
        <f t="shared" si="1"/>
        <v>-34.957125820497481</v>
      </c>
      <c r="L25" s="1">
        <f t="shared" si="2"/>
        <v>724.7763885249642</v>
      </c>
      <c r="M25" s="1">
        <f t="shared" si="3"/>
        <v>-34.485261161792899</v>
      </c>
      <c r="N25" s="1">
        <f t="shared" si="4"/>
        <v>725.00751662540927</v>
      </c>
      <c r="O25" s="1">
        <f t="shared" si="5"/>
        <v>-33.472763543777248</v>
      </c>
      <c r="P25" s="1">
        <f t="shared" si="6"/>
        <v>725.41141113987294</v>
      </c>
      <c r="Q25" s="1">
        <f t="shared" si="7"/>
        <v>-31.370866975011566</v>
      </c>
      <c r="R25" s="1">
        <f t="shared" si="8"/>
        <v>725.99646696713501</v>
      </c>
      <c r="S25" s="1">
        <f t="shared" si="9"/>
        <v>-27.623892322376555</v>
      </c>
      <c r="T25" s="1">
        <f t="shared" si="10"/>
        <v>726.74041407459629</v>
      </c>
      <c r="U25" s="1">
        <f t="shared" si="11"/>
        <v>-21.819475746864399</v>
      </c>
      <c r="V25" s="1">
        <f t="shared" si="12"/>
        <v>727.56382945687255</v>
      </c>
      <c r="W25" s="1">
        <f t="shared" si="13"/>
        <v>-13.99809700955627</v>
      </c>
      <c r="X25" s="1">
        <f t="shared" si="14"/>
        <v>728.2814601401202</v>
      </c>
      <c r="Y25" s="1">
        <f t="shared" si="15"/>
        <v>-5.276175017469602</v>
      </c>
      <c r="Z25" s="1">
        <f t="shared" si="16"/>
        <v>728.53036579803029</v>
      </c>
      <c r="AA25" s="1">
        <f t="shared" si="17"/>
        <v>1.0615244462918367</v>
      </c>
    </row>
    <row r="26" spans="1:27">
      <c r="A26" s="1" t="s">
        <v>26</v>
      </c>
      <c r="B26" s="1">
        <v>857</v>
      </c>
      <c r="C26" s="1">
        <v>25</v>
      </c>
      <c r="H26" s="1" t="s">
        <v>20</v>
      </c>
      <c r="I26" s="1">
        <v>704</v>
      </c>
      <c r="J26" s="1">
        <f t="shared" si="0"/>
        <v>702.57336863045089</v>
      </c>
      <c r="K26" s="1">
        <f t="shared" si="1"/>
        <v>-23.401411727149252</v>
      </c>
      <c r="L26" s="1">
        <f t="shared" si="2"/>
        <v>702.6291127363171</v>
      </c>
      <c r="M26" s="1">
        <f t="shared" si="3"/>
        <v>-24.614872863276265</v>
      </c>
      <c r="N26" s="1">
        <f t="shared" si="4"/>
        <v>702.75347530816316</v>
      </c>
      <c r="O26" s="1">
        <f t="shared" si="5"/>
        <v>-25.61965798520545</v>
      </c>
      <c r="P26" s="1">
        <f t="shared" si="6"/>
        <v>703.00405441648616</v>
      </c>
      <c r="Q26" s="1">
        <f t="shared" si="7"/>
        <v>-25.992760824036697</v>
      </c>
      <c r="R26" s="1">
        <f t="shared" si="8"/>
        <v>703.43725746447581</v>
      </c>
      <c r="S26" s="1">
        <f t="shared" si="9"/>
        <v>-25.091550912517878</v>
      </c>
      <c r="T26" s="1">
        <f t="shared" si="10"/>
        <v>704.09209383277323</v>
      </c>
      <c r="U26" s="1">
        <f t="shared" si="11"/>
        <v>-22.151013544847864</v>
      </c>
      <c r="V26" s="1">
        <f t="shared" si="12"/>
        <v>704.95657324473166</v>
      </c>
      <c r="W26" s="1">
        <f t="shared" si="13"/>
        <v>-16.580844770331659</v>
      </c>
      <c r="X26" s="1">
        <f t="shared" si="14"/>
        <v>705.90052851226505</v>
      </c>
      <c r="Y26" s="1">
        <f t="shared" si="15"/>
        <v>-8.6971263395467115</v>
      </c>
      <c r="Z26" s="1">
        <f t="shared" si="16"/>
        <v>706.55918902443227</v>
      </c>
      <c r="AA26" s="1">
        <f t="shared" si="17"/>
        <v>-1.2417456756971488</v>
      </c>
    </row>
    <row r="27" spans="1:27">
      <c r="A27" s="1" t="s">
        <v>27</v>
      </c>
      <c r="B27" s="1">
        <v>907</v>
      </c>
      <c r="C27" s="1">
        <v>26</v>
      </c>
      <c r="H27" s="1" t="s">
        <v>21</v>
      </c>
      <c r="I27" s="1">
        <v>691</v>
      </c>
      <c r="J27" s="1">
        <f t="shared" si="0"/>
        <v>689.8171956903301</v>
      </c>
      <c r="K27" s="1">
        <f t="shared" si="1"/>
        <v>-13.820696818823636</v>
      </c>
      <c r="L27" s="1">
        <f t="shared" si="2"/>
        <v>689.701423987304</v>
      </c>
      <c r="M27" s="1">
        <f t="shared" si="3"/>
        <v>-15.265125571865735</v>
      </c>
      <c r="N27" s="1">
        <f t="shared" si="4"/>
        <v>689.61338173229569</v>
      </c>
      <c r="O27" s="1">
        <f t="shared" si="5"/>
        <v>-16.883962898668862</v>
      </c>
      <c r="P27" s="1">
        <f t="shared" si="6"/>
        <v>689.60112935924485</v>
      </c>
      <c r="Q27" s="1">
        <f t="shared" si="7"/>
        <v>-18.438859363959462</v>
      </c>
      <c r="R27" s="1">
        <f t="shared" si="8"/>
        <v>689.73457065519574</v>
      </c>
      <c r="S27" s="1">
        <f t="shared" si="9"/>
        <v>-19.397118860898971</v>
      </c>
      <c r="T27" s="1">
        <f t="shared" si="10"/>
        <v>690.09410802879256</v>
      </c>
      <c r="U27" s="1">
        <f t="shared" si="11"/>
        <v>-18.889802448500987</v>
      </c>
      <c r="V27" s="1">
        <f t="shared" si="12"/>
        <v>690.73757284743999</v>
      </c>
      <c r="W27" s="1">
        <f t="shared" si="13"/>
        <v>-15.87229145841966</v>
      </c>
      <c r="X27" s="1">
        <f t="shared" si="14"/>
        <v>691.62034021727186</v>
      </c>
      <c r="Y27" s="1">
        <f t="shared" si="15"/>
        <v>-9.8137387306360093</v>
      </c>
      <c r="Z27" s="1">
        <f t="shared" si="16"/>
        <v>692.43174433487343</v>
      </c>
      <c r="AA27" s="1">
        <f t="shared" si="17"/>
        <v>-2.5303155770833183</v>
      </c>
    </row>
    <row r="28" spans="1:27">
      <c r="A28" s="1" t="s">
        <v>28</v>
      </c>
      <c r="B28" s="1">
        <v>873</v>
      </c>
      <c r="C28" s="1">
        <v>27</v>
      </c>
      <c r="H28" s="1" t="s">
        <v>22</v>
      </c>
      <c r="I28" s="1">
        <v>745</v>
      </c>
      <c r="J28" s="1">
        <f t="shared" si="0"/>
        <v>738.09964988715069</v>
      </c>
      <c r="K28" s="1">
        <f t="shared" si="1"/>
        <v>42.072139095256176</v>
      </c>
      <c r="L28" s="1">
        <f t="shared" si="2"/>
        <v>737.94362984154384</v>
      </c>
      <c r="M28" s="1">
        <f t="shared" si="3"/>
        <v>35.540739569018726</v>
      </c>
      <c r="N28" s="1">
        <f t="shared" si="4"/>
        <v>737.77294188336271</v>
      </c>
      <c r="O28" s="1">
        <f t="shared" si="5"/>
        <v>28.646503236146245</v>
      </c>
      <c r="P28" s="1">
        <f t="shared" si="6"/>
        <v>737.61622699952852</v>
      </c>
      <c r="Q28" s="1">
        <f t="shared" si="7"/>
        <v>21.433514838586419</v>
      </c>
      <c r="R28" s="1">
        <f t="shared" si="8"/>
        <v>737.53374517942962</v>
      </c>
      <c r="S28" s="1">
        <f t="shared" si="9"/>
        <v>14.201027831667453</v>
      </c>
      <c r="T28" s="1">
        <f t="shared" si="10"/>
        <v>737.62043055802917</v>
      </c>
      <c r="U28" s="1">
        <f t="shared" si="11"/>
        <v>7.6766475425940524</v>
      </c>
      <c r="V28" s="1">
        <f t="shared" si="12"/>
        <v>737.98652813890203</v>
      </c>
      <c r="W28" s="1">
        <f t="shared" si="13"/>
        <v>3.0640825665448492</v>
      </c>
      <c r="X28" s="1">
        <f t="shared" si="14"/>
        <v>738.68066014866361</v>
      </c>
      <c r="Y28" s="1">
        <f t="shared" si="15"/>
        <v>1.5610730017695413</v>
      </c>
      <c r="Z28" s="1">
        <f t="shared" si="16"/>
        <v>739.49014287577904</v>
      </c>
      <c r="AA28" s="1">
        <f t="shared" si="17"/>
        <v>2.4285558347155756</v>
      </c>
    </row>
    <row r="29" spans="1:27">
      <c r="A29" s="1" t="s">
        <v>29</v>
      </c>
      <c r="B29" s="1">
        <v>910</v>
      </c>
      <c r="C29" s="1">
        <v>28</v>
      </c>
      <c r="H29" s="1" t="s">
        <v>23</v>
      </c>
      <c r="I29" s="1">
        <v>803</v>
      </c>
      <c r="J29" s="1">
        <f t="shared" si="0"/>
        <v>800.71717889824072</v>
      </c>
      <c r="K29" s="1">
        <f t="shared" si="1"/>
        <v>60.562990019506643</v>
      </c>
      <c r="L29" s="1">
        <f t="shared" si="2"/>
        <v>800.04843694105625</v>
      </c>
      <c r="M29" s="1">
        <f t="shared" si="3"/>
        <v>56.791993593413672</v>
      </c>
      <c r="N29" s="1">
        <f t="shared" si="4"/>
        <v>799.34194451195094</v>
      </c>
      <c r="O29" s="1">
        <f t="shared" si="5"/>
        <v>51.692252810855635</v>
      </c>
      <c r="P29" s="1">
        <f t="shared" si="6"/>
        <v>798.60497418381146</v>
      </c>
      <c r="Q29" s="1">
        <f t="shared" si="7"/>
        <v>45.166654246004327</v>
      </c>
      <c r="R29" s="1">
        <f t="shared" si="8"/>
        <v>797.87347730110969</v>
      </c>
      <c r="S29" s="1">
        <f t="shared" si="9"/>
        <v>37.270379976673766</v>
      </c>
      <c r="T29" s="1">
        <f t="shared" si="10"/>
        <v>797.22970781006234</v>
      </c>
      <c r="U29" s="1">
        <f t="shared" si="11"/>
        <v>28.449699426369698</v>
      </c>
      <c r="V29" s="1">
        <f t="shared" si="12"/>
        <v>796.80506107054475</v>
      </c>
      <c r="W29" s="1">
        <f t="shared" si="13"/>
        <v>19.79041767607421</v>
      </c>
      <c r="X29" s="1">
        <f t="shared" si="14"/>
        <v>796.72417331504334</v>
      </c>
      <c r="Y29" s="1">
        <f t="shared" si="15"/>
        <v>12.857561034691582</v>
      </c>
      <c r="Z29" s="1">
        <f t="shared" si="16"/>
        <v>796.89186987104949</v>
      </c>
      <c r="AA29" s="1">
        <f t="shared" si="17"/>
        <v>7.9258729507710637</v>
      </c>
    </row>
    <row r="30" spans="1:27">
      <c r="A30" s="1" t="s">
        <v>30</v>
      </c>
      <c r="B30" s="1">
        <v>900</v>
      </c>
      <c r="C30" s="1">
        <v>29</v>
      </c>
      <c r="H30" s="1" t="s">
        <v>24</v>
      </c>
      <c r="I30" s="1">
        <v>780</v>
      </c>
      <c r="J30" s="1">
        <f t="shared" si="0"/>
        <v>788.12801689177468</v>
      </c>
      <c r="K30" s="1">
        <f t="shared" si="1"/>
        <v>-5.2739468038687729</v>
      </c>
      <c r="L30" s="1">
        <f t="shared" si="2"/>
        <v>787.684043053447</v>
      </c>
      <c r="M30" s="1">
        <f t="shared" si="3"/>
        <v>1.4668836085953281</v>
      </c>
      <c r="N30" s="1">
        <f t="shared" si="4"/>
        <v>787.1034197322806</v>
      </c>
      <c r="O30" s="1">
        <f t="shared" si="5"/>
        <v>6.9407084974874529</v>
      </c>
      <c r="P30" s="1">
        <f t="shared" si="6"/>
        <v>786.37716284298153</v>
      </c>
      <c r="Q30" s="1">
        <f t="shared" si="7"/>
        <v>10.729974893903773</v>
      </c>
      <c r="R30" s="1">
        <f t="shared" si="8"/>
        <v>785.51438572777829</v>
      </c>
      <c r="S30" s="1">
        <f t="shared" si="9"/>
        <v>12.455644201671184</v>
      </c>
      <c r="T30" s="1">
        <f t="shared" si="10"/>
        <v>784.56794072364323</v>
      </c>
      <c r="U30" s="1">
        <f t="shared" si="11"/>
        <v>12.005112821254176</v>
      </c>
      <c r="V30" s="1">
        <f t="shared" si="12"/>
        <v>783.65954787466194</v>
      </c>
      <c r="W30" s="1">
        <f t="shared" si="13"/>
        <v>9.9096384144871017</v>
      </c>
      <c r="X30" s="1">
        <f t="shared" si="14"/>
        <v>782.95817343497345</v>
      </c>
      <c r="Y30" s="1">
        <f t="shared" si="15"/>
        <v>7.5328488517392866</v>
      </c>
      <c r="Z30" s="1">
        <f t="shared" si="16"/>
        <v>782.48177428218207</v>
      </c>
      <c r="AA30" s="1">
        <f t="shared" si="17"/>
        <v>5.6922760968072152</v>
      </c>
    </row>
    <row r="31" spans="1:27">
      <c r="A31" s="1" t="s">
        <v>31</v>
      </c>
      <c r="B31" s="1">
        <v>880</v>
      </c>
      <c r="C31" s="1">
        <v>30</v>
      </c>
      <c r="H31" s="1" t="s">
        <v>25</v>
      </c>
      <c r="I31" s="1">
        <v>761</v>
      </c>
      <c r="J31" s="1">
        <f t="shared" si="0"/>
        <v>763.18540700879055</v>
      </c>
      <c r="K31" s="1">
        <f t="shared" si="1"/>
        <v>-22.975743575072595</v>
      </c>
      <c r="L31" s="1">
        <f t="shared" si="2"/>
        <v>763.81509266620424</v>
      </c>
      <c r="M31" s="1">
        <f t="shared" si="3"/>
        <v>-18.801783588075143</v>
      </c>
      <c r="N31" s="1">
        <f t="shared" si="4"/>
        <v>764.3044128229767</v>
      </c>
      <c r="O31" s="1">
        <f t="shared" si="5"/>
        <v>-13.877092287266491</v>
      </c>
      <c r="P31" s="1">
        <f t="shared" si="6"/>
        <v>764.61071377368853</v>
      </c>
      <c r="Q31" s="1">
        <f t="shared" si="7"/>
        <v>-8.7678794840142906</v>
      </c>
      <c r="R31" s="1">
        <f t="shared" si="8"/>
        <v>764.69700299294493</v>
      </c>
      <c r="S31" s="1">
        <f t="shared" si="9"/>
        <v>-4.1808692665810874</v>
      </c>
      <c r="T31" s="1">
        <f t="shared" si="10"/>
        <v>764.5573053544897</v>
      </c>
      <c r="U31" s="1">
        <f t="shared" si="11"/>
        <v>-0.80118645490890827</v>
      </c>
      <c r="V31" s="1">
        <f t="shared" si="12"/>
        <v>764.25691862891483</v>
      </c>
      <c r="W31" s="1">
        <f t="shared" si="13"/>
        <v>1.1159581164168388</v>
      </c>
      <c r="X31" s="1">
        <f t="shared" si="14"/>
        <v>763.94910222867122</v>
      </c>
      <c r="Y31" s="1">
        <f t="shared" si="15"/>
        <v>2.2244648401309846</v>
      </c>
      <c r="Z31" s="1">
        <f t="shared" si="16"/>
        <v>763.71740503789886</v>
      </c>
      <c r="AA31" s="1">
        <f t="shared" si="17"/>
        <v>3.2466115626981722</v>
      </c>
    </row>
    <row r="32" spans="1:27">
      <c r="A32" s="1" t="s">
        <v>32</v>
      </c>
      <c r="B32" s="1">
        <v>867</v>
      </c>
      <c r="C32" s="1">
        <v>31</v>
      </c>
      <c r="H32" s="1" t="s">
        <v>26</v>
      </c>
      <c r="I32" s="1">
        <v>857</v>
      </c>
      <c r="J32" s="1">
        <f t="shared" si="0"/>
        <v>845.32096634337188</v>
      </c>
      <c r="K32" s="1">
        <f t="shared" si="1"/>
        <v>71.624429043615947</v>
      </c>
      <c r="L32" s="1">
        <f t="shared" si="2"/>
        <v>845.80133090781294</v>
      </c>
      <c r="M32" s="1">
        <f t="shared" si="3"/>
        <v>61.82863387567194</v>
      </c>
      <c r="N32" s="1">
        <f t="shared" si="4"/>
        <v>846.34273205357113</v>
      </c>
      <c r="O32" s="1">
        <f t="shared" si="5"/>
        <v>53.263695775236144</v>
      </c>
      <c r="P32" s="1">
        <f t="shared" si="6"/>
        <v>846.88428342896748</v>
      </c>
      <c r="Q32" s="1">
        <f t="shared" si="7"/>
        <v>45.856989999561655</v>
      </c>
      <c r="R32" s="1">
        <f t="shared" si="8"/>
        <v>847.35161337263639</v>
      </c>
      <c r="S32" s="1">
        <f t="shared" si="9"/>
        <v>39.236870556555189</v>
      </c>
      <c r="T32" s="1">
        <f t="shared" si="10"/>
        <v>847.67561188995819</v>
      </c>
      <c r="U32" s="1">
        <f t="shared" si="11"/>
        <v>32.766610741242054</v>
      </c>
      <c r="V32" s="1">
        <f t="shared" si="12"/>
        <v>847.83728767453317</v>
      </c>
      <c r="W32" s="1">
        <f t="shared" si="13"/>
        <v>25.85528139517729</v>
      </c>
      <c r="X32" s="1">
        <f t="shared" si="14"/>
        <v>847.91735670688024</v>
      </c>
      <c r="Y32" s="1">
        <f t="shared" si="15"/>
        <v>18.573222767746593</v>
      </c>
      <c r="Z32" s="1">
        <f t="shared" si="16"/>
        <v>847.99640166005975</v>
      </c>
      <c r="AA32" s="1">
        <f t="shared" si="17"/>
        <v>11.349850068644445</v>
      </c>
    </row>
    <row r="33" spans="1:27">
      <c r="A33" s="1" t="s">
        <v>33</v>
      </c>
      <c r="B33" s="1">
        <v>854</v>
      </c>
      <c r="C33" s="1">
        <v>32</v>
      </c>
      <c r="H33" s="1" t="s">
        <v>27</v>
      </c>
      <c r="I33" s="1">
        <v>907</v>
      </c>
      <c r="J33" s="1">
        <f t="shared" si="0"/>
        <v>907.99453953869886</v>
      </c>
      <c r="K33" s="1">
        <f t="shared" si="1"/>
        <v>63.568658780155872</v>
      </c>
      <c r="L33" s="1">
        <f t="shared" si="2"/>
        <v>907.06299647834851</v>
      </c>
      <c r="M33" s="1">
        <f t="shared" si="3"/>
        <v>61.375059231562844</v>
      </c>
      <c r="N33" s="1">
        <f t="shared" si="4"/>
        <v>906.26064278288072</v>
      </c>
      <c r="O33" s="1">
        <f t="shared" si="5"/>
        <v>57.921646243087558</v>
      </c>
      <c r="P33" s="1">
        <f t="shared" si="6"/>
        <v>905.57412734285299</v>
      </c>
      <c r="Q33" s="1">
        <f t="shared" si="7"/>
        <v>53.556702348155966</v>
      </c>
      <c r="R33" s="1">
        <f t="shared" si="8"/>
        <v>904.95884839291921</v>
      </c>
      <c r="S33" s="1">
        <f t="shared" si="9"/>
        <v>48.422052788419002</v>
      </c>
      <c r="T33" s="1">
        <f t="shared" si="10"/>
        <v>904.34422226312006</v>
      </c>
      <c r="U33" s="1">
        <f t="shared" si="11"/>
        <v>42.327410594009983</v>
      </c>
      <c r="V33" s="1">
        <f t="shared" si="12"/>
        <v>903.6692569069711</v>
      </c>
      <c r="W33" s="1">
        <f t="shared" si="13"/>
        <v>34.848287746355481</v>
      </c>
      <c r="X33" s="1">
        <f t="shared" si="14"/>
        <v>902.94905794746273</v>
      </c>
      <c r="Y33" s="1">
        <f t="shared" si="15"/>
        <v>25.864918462313774</v>
      </c>
      <c r="Z33" s="1">
        <f t="shared" si="16"/>
        <v>902.23462517287044</v>
      </c>
      <c r="AA33" s="1">
        <f t="shared" si="17"/>
        <v>15.638687413061071</v>
      </c>
    </row>
    <row r="34" spans="1:27">
      <c r="A34" s="1" t="s">
        <v>34</v>
      </c>
      <c r="B34" s="1">
        <v>928</v>
      </c>
      <c r="C34" s="1">
        <v>33</v>
      </c>
      <c r="H34" s="1" t="s">
        <v>28</v>
      </c>
      <c r="I34" s="1">
        <v>873</v>
      </c>
      <c r="J34" s="1">
        <f t="shared" si="0"/>
        <v>882.85631983188546</v>
      </c>
      <c r="K34" s="1">
        <f t="shared" si="1"/>
        <v>-16.267531858116477</v>
      </c>
      <c r="L34" s="1">
        <f t="shared" si="2"/>
        <v>882.54380557099114</v>
      </c>
      <c r="M34" s="1">
        <f t="shared" si="3"/>
        <v>-7.3403408795733327</v>
      </c>
      <c r="N34" s="1">
        <f t="shared" si="4"/>
        <v>882.11822890259691</v>
      </c>
      <c r="O34" s="1">
        <f t="shared" si="5"/>
        <v>0.47680415672760645</v>
      </c>
      <c r="P34" s="1">
        <f t="shared" si="6"/>
        <v>881.6130829691009</v>
      </c>
      <c r="Q34" s="1">
        <f t="shared" si="7"/>
        <v>7.0460543150111352</v>
      </c>
      <c r="R34" s="1">
        <f t="shared" si="8"/>
        <v>881.03809011813382</v>
      </c>
      <c r="S34" s="1">
        <f t="shared" si="9"/>
        <v>12.250647256816809</v>
      </c>
      <c r="T34" s="1">
        <f t="shared" si="10"/>
        <v>880.36716328571299</v>
      </c>
      <c r="U34" s="1">
        <f t="shared" si="11"/>
        <v>15.805622765443161</v>
      </c>
      <c r="V34" s="1">
        <f t="shared" si="12"/>
        <v>879.55175446533269</v>
      </c>
      <c r="W34" s="1">
        <f t="shared" si="13"/>
        <v>17.158550689957313</v>
      </c>
      <c r="X34" s="1">
        <f t="shared" si="14"/>
        <v>878.58139764097768</v>
      </c>
      <c r="Y34" s="1">
        <f t="shared" si="15"/>
        <v>15.818402708554011</v>
      </c>
      <c r="Z34" s="1">
        <f t="shared" si="16"/>
        <v>877.48733125859314</v>
      </c>
      <c r="AA34" s="1">
        <f t="shared" si="17"/>
        <v>11.600089280327234</v>
      </c>
    </row>
    <row r="35" spans="1:27">
      <c r="A35" s="1" t="s">
        <v>35</v>
      </c>
      <c r="B35" s="1">
        <v>1064</v>
      </c>
      <c r="C35" s="1">
        <v>34</v>
      </c>
      <c r="H35" s="1" t="s">
        <v>29</v>
      </c>
      <c r="I35" s="1">
        <v>910</v>
      </c>
      <c r="J35" s="1">
        <f t="shared" si="0"/>
        <v>905.65887879737693</v>
      </c>
      <c r="K35" s="1">
        <f t="shared" si="1"/>
        <v>18.895549883130677</v>
      </c>
      <c r="L35" s="1">
        <f t="shared" si="2"/>
        <v>906.52034646914171</v>
      </c>
      <c r="M35" s="1">
        <f t="shared" si="3"/>
        <v>17.713164542605792</v>
      </c>
      <c r="N35" s="1">
        <f t="shared" si="4"/>
        <v>907.25950330593241</v>
      </c>
      <c r="O35" s="1">
        <f t="shared" si="5"/>
        <v>17.741933329353131</v>
      </c>
      <c r="P35" s="1">
        <f t="shared" si="6"/>
        <v>907.86591372841121</v>
      </c>
      <c r="Q35" s="1">
        <f t="shared" si="7"/>
        <v>18.570120181590642</v>
      </c>
      <c r="R35" s="1">
        <f t="shared" si="8"/>
        <v>908.32887373749509</v>
      </c>
      <c r="S35" s="1">
        <f t="shared" si="9"/>
        <v>19.770715438089034</v>
      </c>
      <c r="T35" s="1">
        <f t="shared" si="10"/>
        <v>908.61727860511564</v>
      </c>
      <c r="U35" s="1">
        <f t="shared" si="11"/>
        <v>20.783419787026958</v>
      </c>
      <c r="V35" s="1">
        <f t="shared" si="12"/>
        <v>908.67103051552897</v>
      </c>
      <c r="W35" s="1">
        <f t="shared" si="13"/>
        <v>20.746768298029004</v>
      </c>
      <c r="X35" s="1">
        <f t="shared" si="14"/>
        <v>908.43998003495312</v>
      </c>
      <c r="Y35" s="1">
        <f t="shared" si="15"/>
        <v>18.626438645638295</v>
      </c>
      <c r="Z35" s="1">
        <f t="shared" si="16"/>
        <v>907.90874205389196</v>
      </c>
      <c r="AA35" s="1">
        <f t="shared" si="17"/>
        <v>13.482221431824392</v>
      </c>
    </row>
    <row r="36" spans="1:27">
      <c r="A36" s="1" t="s">
        <v>36</v>
      </c>
      <c r="B36" s="1">
        <v>1103</v>
      </c>
      <c r="C36" s="1">
        <v>35</v>
      </c>
      <c r="H36" s="1" t="s">
        <v>30</v>
      </c>
      <c r="I36" s="1">
        <v>900</v>
      </c>
      <c r="J36" s="1">
        <f t="shared" si="0"/>
        <v>902.4554428680508</v>
      </c>
      <c r="K36" s="1">
        <f t="shared" si="1"/>
        <v>-0.9935373480804528</v>
      </c>
      <c r="L36" s="1">
        <f t="shared" si="2"/>
        <v>902.42335110117472</v>
      </c>
      <c r="M36" s="1">
        <f t="shared" si="3"/>
        <v>0.26503661414755975</v>
      </c>
      <c r="N36" s="1">
        <f t="shared" si="4"/>
        <v>902.50014366352855</v>
      </c>
      <c r="O36" s="1">
        <f t="shared" si="5"/>
        <v>1.9910282491232349</v>
      </c>
      <c r="P36" s="1">
        <f t="shared" si="6"/>
        <v>902.64360339100017</v>
      </c>
      <c r="Q36" s="1">
        <f t="shared" si="7"/>
        <v>4.2946618701896302</v>
      </c>
      <c r="R36" s="1">
        <f t="shared" si="8"/>
        <v>902.80995891755833</v>
      </c>
      <c r="S36" s="1">
        <f t="shared" si="9"/>
        <v>7.1259003090761404</v>
      </c>
      <c r="T36" s="1">
        <f t="shared" si="10"/>
        <v>902.94006983921429</v>
      </c>
      <c r="U36" s="1">
        <f t="shared" si="11"/>
        <v>10.199168365855632</v>
      </c>
      <c r="V36" s="1">
        <f t="shared" si="12"/>
        <v>902.94177988135573</v>
      </c>
      <c r="W36" s="1">
        <f t="shared" si="13"/>
        <v>12.803962618368329</v>
      </c>
      <c r="X36" s="1">
        <f t="shared" si="14"/>
        <v>902.70664186805914</v>
      </c>
      <c r="Y36" s="1">
        <f t="shared" si="15"/>
        <v>13.75448328313184</v>
      </c>
      <c r="Z36" s="1">
        <f t="shared" si="16"/>
        <v>902.13909634857157</v>
      </c>
      <c r="AA36" s="1">
        <f t="shared" si="17"/>
        <v>11.557034718109916</v>
      </c>
    </row>
    <row r="37" spans="1:27">
      <c r="A37" s="1" t="s">
        <v>37</v>
      </c>
      <c r="B37" s="1">
        <v>1026</v>
      </c>
      <c r="C37" s="1">
        <v>36</v>
      </c>
      <c r="H37" s="1" t="s">
        <v>31</v>
      </c>
      <c r="I37" s="1">
        <v>880</v>
      </c>
      <c r="J37" s="1">
        <f t="shared" si="0"/>
        <v>882.14619055199705</v>
      </c>
      <c r="K37" s="1">
        <f t="shared" si="1"/>
        <v>-18.377680819256415</v>
      </c>
      <c r="L37" s="1">
        <f t="shared" si="2"/>
        <v>882.26883877153216</v>
      </c>
      <c r="M37" s="1">
        <f t="shared" si="3"/>
        <v>-16.070602540884536</v>
      </c>
      <c r="N37" s="1">
        <f t="shared" si="4"/>
        <v>882.44911719126515</v>
      </c>
      <c r="O37" s="1">
        <f t="shared" si="5"/>
        <v>-13.43841005584741</v>
      </c>
      <c r="P37" s="1">
        <f t="shared" si="6"/>
        <v>882.69382652611898</v>
      </c>
      <c r="Q37" s="1">
        <f t="shared" si="7"/>
        <v>-10.252001370852859</v>
      </c>
      <c r="R37" s="1">
        <f t="shared" si="8"/>
        <v>882.99358592266344</v>
      </c>
      <c r="S37" s="1">
        <f t="shared" si="9"/>
        <v>-6.3452363429093754</v>
      </c>
      <c r="T37" s="1">
        <f t="shared" si="10"/>
        <v>883.31392382050694</v>
      </c>
      <c r="U37" s="1">
        <f t="shared" si="11"/>
        <v>-1.7309573879695597</v>
      </c>
      <c r="V37" s="1">
        <f t="shared" si="12"/>
        <v>883.57457424997233</v>
      </c>
      <c r="W37" s="1">
        <f t="shared" si="13"/>
        <v>3.15261214344281</v>
      </c>
      <c r="X37" s="1">
        <f t="shared" si="14"/>
        <v>883.64611251511906</v>
      </c>
      <c r="Y37" s="1">
        <f t="shared" si="15"/>
        <v>7.1914807559174569</v>
      </c>
      <c r="Z37" s="1">
        <f t="shared" si="16"/>
        <v>883.36961310666811</v>
      </c>
      <c r="AA37" s="1">
        <f t="shared" si="17"/>
        <v>8.524382922108579</v>
      </c>
    </row>
    <row r="38" spans="1:27">
      <c r="A38" s="1" t="s">
        <v>38</v>
      </c>
      <c r="B38" s="1">
        <v>1102</v>
      </c>
      <c r="C38" s="1">
        <v>37</v>
      </c>
      <c r="H38" s="1" t="s">
        <v>32</v>
      </c>
      <c r="I38" s="1">
        <v>867</v>
      </c>
      <c r="J38" s="1">
        <f t="shared" si="0"/>
        <v>866.6768509732741</v>
      </c>
      <c r="K38" s="1">
        <f t="shared" si="1"/>
        <v>-15.760173702776299</v>
      </c>
      <c r="L38" s="1">
        <f t="shared" si="2"/>
        <v>866.91982362306476</v>
      </c>
      <c r="M38" s="1">
        <f t="shared" si="3"/>
        <v>-15.493332626950828</v>
      </c>
      <c r="N38" s="1">
        <f t="shared" si="4"/>
        <v>867.20107071354187</v>
      </c>
      <c r="O38" s="1">
        <f t="shared" si="5"/>
        <v>-14.705155551160519</v>
      </c>
      <c r="P38" s="1">
        <f t="shared" si="6"/>
        <v>867.5441825155267</v>
      </c>
      <c r="Q38" s="1">
        <f t="shared" si="7"/>
        <v>-13.190586954696514</v>
      </c>
      <c r="R38" s="1">
        <f t="shared" si="8"/>
        <v>867.96483495797543</v>
      </c>
      <c r="S38" s="1">
        <f t="shared" si="9"/>
        <v>-10.686993653798694</v>
      </c>
      <c r="T38" s="1">
        <f t="shared" si="10"/>
        <v>868.45829664325379</v>
      </c>
      <c r="U38" s="1">
        <f t="shared" si="11"/>
        <v>-6.9808253036829973</v>
      </c>
      <c r="V38" s="1">
        <f t="shared" si="12"/>
        <v>868.97271863934156</v>
      </c>
      <c r="W38" s="1">
        <f t="shared" si="13"/>
        <v>-2.1737281827792621</v>
      </c>
      <c r="X38" s="1">
        <f t="shared" si="14"/>
        <v>869.38375932710369</v>
      </c>
      <c r="Y38" s="1">
        <f t="shared" si="15"/>
        <v>2.9007139671308924</v>
      </c>
      <c r="Z38" s="1">
        <f t="shared" si="16"/>
        <v>869.48939960287771</v>
      </c>
      <c r="AA38" s="1">
        <f t="shared" si="17"/>
        <v>6.2839232795186817</v>
      </c>
    </row>
    <row r="39" spans="1:27">
      <c r="A39" s="1" t="s">
        <v>39</v>
      </c>
      <c r="B39" s="1">
        <v>1080</v>
      </c>
      <c r="C39" s="1">
        <v>38</v>
      </c>
      <c r="H39" s="1" t="s">
        <v>33</v>
      </c>
      <c r="I39" s="1">
        <v>854</v>
      </c>
      <c r="J39" s="1">
        <f t="shared" si="0"/>
        <v>853.69166772704978</v>
      </c>
      <c r="K39" s="1">
        <f t="shared" si="1"/>
        <v>-13.262682291879521</v>
      </c>
      <c r="L39" s="1">
        <f t="shared" si="2"/>
        <v>853.74264909961141</v>
      </c>
      <c r="M39" s="1">
        <f t="shared" si="3"/>
        <v>-13.640406144152841</v>
      </c>
      <c r="N39" s="1">
        <f t="shared" si="4"/>
        <v>853.84959151623809</v>
      </c>
      <c r="O39" s="1">
        <f t="shared" si="5"/>
        <v>-13.757582103460798</v>
      </c>
      <c r="P39" s="1">
        <f t="shared" si="6"/>
        <v>854.03535955608299</v>
      </c>
      <c r="Q39" s="1">
        <f t="shared" si="7"/>
        <v>-13.381528557544829</v>
      </c>
      <c r="R39" s="1">
        <f t="shared" si="8"/>
        <v>854.32778413041763</v>
      </c>
      <c r="S39" s="1">
        <f t="shared" si="9"/>
        <v>-12.162022240678247</v>
      </c>
      <c r="T39" s="1">
        <f t="shared" si="10"/>
        <v>854.74774713395709</v>
      </c>
      <c r="U39" s="1">
        <f t="shared" si="11"/>
        <v>-9.6727149859284776</v>
      </c>
      <c r="V39" s="1">
        <f t="shared" si="12"/>
        <v>855.27989904565618</v>
      </c>
      <c r="W39" s="1">
        <f t="shared" si="13"/>
        <v>-5.6294556060510983</v>
      </c>
      <c r="X39" s="1">
        <f t="shared" si="14"/>
        <v>855.8284473294234</v>
      </c>
      <c r="Y39" s="1">
        <f t="shared" si="15"/>
        <v>-0.39049122583134466</v>
      </c>
      <c r="Z39" s="1">
        <f t="shared" si="16"/>
        <v>856.17733228823965</v>
      </c>
      <c r="AA39" s="1">
        <f t="shared" si="17"/>
        <v>4.3243242201030077</v>
      </c>
    </row>
    <row r="40" spans="1:27">
      <c r="A40" s="1" t="s">
        <v>40</v>
      </c>
      <c r="B40" s="1">
        <v>1034</v>
      </c>
      <c r="C40" s="1">
        <v>39</v>
      </c>
      <c r="H40" s="1" t="s">
        <v>34</v>
      </c>
      <c r="I40" s="1">
        <v>928</v>
      </c>
      <c r="J40" s="1">
        <f t="shared" si="0"/>
        <v>919.24289854351707</v>
      </c>
      <c r="K40" s="1">
        <f t="shared" si="1"/>
        <v>57.669839505632616</v>
      </c>
      <c r="L40" s="1">
        <f t="shared" si="2"/>
        <v>919.21022429554591</v>
      </c>
      <c r="M40" s="1">
        <f t="shared" si="3"/>
        <v>49.645978927917035</v>
      </c>
      <c r="N40" s="1">
        <f t="shared" si="4"/>
        <v>919.2092009412778</v>
      </c>
      <c r="O40" s="1">
        <f t="shared" si="5"/>
        <v>41.624451966489552</v>
      </c>
      <c r="P40" s="1">
        <f t="shared" si="6"/>
        <v>919.26538309985381</v>
      </c>
      <c r="Q40" s="1">
        <f t="shared" si="7"/>
        <v>33.78540270324455</v>
      </c>
      <c r="R40" s="1">
        <f t="shared" si="8"/>
        <v>919.41657618897398</v>
      </c>
      <c r="S40" s="1">
        <f t="shared" si="9"/>
        <v>26.463384908939052</v>
      </c>
      <c r="T40" s="1">
        <f t="shared" si="10"/>
        <v>919.70750321480284</v>
      </c>
      <c r="U40" s="1">
        <f t="shared" si="11"/>
        <v>20.180273440781214</v>
      </c>
      <c r="V40" s="1">
        <f t="shared" si="12"/>
        <v>920.16504434396052</v>
      </c>
      <c r="W40" s="1">
        <f t="shared" si="13"/>
        <v>15.524924665255533</v>
      </c>
      <c r="X40" s="1">
        <f t="shared" si="14"/>
        <v>920.74379561035926</v>
      </c>
      <c r="Y40" s="1">
        <f t="shared" si="15"/>
        <v>12.670676675522097</v>
      </c>
      <c r="Z40" s="1">
        <f t="shared" si="16"/>
        <v>921.25016565083433</v>
      </c>
      <c r="AA40" s="1">
        <f t="shared" si="17"/>
        <v>10.399175134352175</v>
      </c>
    </row>
    <row r="41" spans="1:27">
      <c r="A41" s="1" t="s">
        <v>41</v>
      </c>
      <c r="B41" s="1">
        <v>1083</v>
      </c>
      <c r="C41" s="1">
        <v>40</v>
      </c>
      <c r="H41" s="1" t="s">
        <v>35</v>
      </c>
      <c r="I41" s="1">
        <v>1064</v>
      </c>
      <c r="J41" s="1">
        <f t="shared" si="0"/>
        <v>1055.2912738049149</v>
      </c>
      <c r="K41" s="1">
        <f t="shared" si="1"/>
        <v>128.21052168582133</v>
      </c>
      <c r="L41" s="1">
        <f t="shared" si="2"/>
        <v>1054.4856203223462</v>
      </c>
      <c r="M41" s="1">
        <f t="shared" si="3"/>
        <v>118.14951260702365</v>
      </c>
      <c r="N41" s="1">
        <f t="shared" si="4"/>
        <v>1053.6833652907767</v>
      </c>
      <c r="O41" s="1">
        <f t="shared" si="5"/>
        <v>106.61925063459609</v>
      </c>
      <c r="P41" s="1">
        <f t="shared" si="6"/>
        <v>1052.9050785803099</v>
      </c>
      <c r="Q41" s="1">
        <f t="shared" si="7"/>
        <v>93.697978369571473</v>
      </c>
      <c r="R41" s="1">
        <f t="shared" si="8"/>
        <v>1052.1879961097914</v>
      </c>
      <c r="S41" s="1">
        <f t="shared" si="9"/>
        <v>79.617402414878214</v>
      </c>
      <c r="T41" s="1">
        <f t="shared" si="10"/>
        <v>1051.5887776655584</v>
      </c>
      <c r="U41" s="1">
        <f t="shared" si="11"/>
        <v>64.860673844770943</v>
      </c>
      <c r="V41" s="1">
        <f t="shared" si="12"/>
        <v>1051.1689969009217</v>
      </c>
      <c r="W41" s="1">
        <f t="shared" si="13"/>
        <v>50.168633032767218</v>
      </c>
      <c r="X41" s="1">
        <f t="shared" si="14"/>
        <v>1050.9414472285882</v>
      </c>
      <c r="Y41" s="1">
        <f t="shared" si="15"/>
        <v>36.176071664063471</v>
      </c>
      <c r="Z41" s="1">
        <f t="shared" si="16"/>
        <v>1050.7649340785188</v>
      </c>
      <c r="AA41" s="1">
        <f t="shared" si="17"/>
        <v>22.310734463685399</v>
      </c>
    </row>
    <row r="42" spans="1:27">
      <c r="A42" s="1" t="s">
        <v>42</v>
      </c>
      <c r="B42" s="1">
        <v>1078</v>
      </c>
      <c r="C42" s="1">
        <v>41</v>
      </c>
      <c r="H42" s="1" t="s">
        <v>36</v>
      </c>
      <c r="I42" s="1">
        <v>1103</v>
      </c>
      <c r="J42" s="1">
        <f t="shared" si="0"/>
        <v>1111.0501795490736</v>
      </c>
      <c r="K42" s="1">
        <f t="shared" si="1"/>
        <v>63.004067338324973</v>
      </c>
      <c r="L42" s="1">
        <f t="shared" si="2"/>
        <v>1109.963513292937</v>
      </c>
      <c r="M42" s="1">
        <f t="shared" si="3"/>
        <v>68.012216897877366</v>
      </c>
      <c r="N42" s="1">
        <f t="shared" si="4"/>
        <v>1108.7302615925373</v>
      </c>
      <c r="O42" s="1">
        <f t="shared" si="5"/>
        <v>70.518602601611263</v>
      </c>
      <c r="P42" s="1">
        <f t="shared" si="6"/>
        <v>1107.3603056949883</v>
      </c>
      <c r="Q42" s="1">
        <f t="shared" si="7"/>
        <v>70.152327616635588</v>
      </c>
      <c r="R42" s="1">
        <f t="shared" si="8"/>
        <v>1105.8805398524669</v>
      </c>
      <c r="S42" s="1">
        <f t="shared" si="9"/>
        <v>66.654973078776862</v>
      </c>
      <c r="T42" s="1">
        <f t="shared" si="10"/>
        <v>1104.344945151033</v>
      </c>
      <c r="U42" s="1">
        <f t="shared" si="11"/>
        <v>60.018871301052421</v>
      </c>
      <c r="V42" s="1">
        <f t="shared" si="12"/>
        <v>1102.833762993369</v>
      </c>
      <c r="W42" s="1">
        <f t="shared" si="13"/>
        <v>50.617472950671235</v>
      </c>
      <c r="X42" s="1">
        <f t="shared" si="14"/>
        <v>1101.4117518892651</v>
      </c>
      <c r="Y42" s="1">
        <f t="shared" si="15"/>
        <v>39.03491826338616</v>
      </c>
      <c r="Z42" s="1">
        <f t="shared" si="16"/>
        <v>1100.0075668542204</v>
      </c>
      <c r="AA42" s="1">
        <f t="shared" si="17"/>
        <v>25.003924294887021</v>
      </c>
    </row>
    <row r="43" spans="1:27">
      <c r="A43" s="1" t="s">
        <v>43</v>
      </c>
      <c r="B43" s="1">
        <v>1020</v>
      </c>
      <c r="C43" s="1">
        <v>42</v>
      </c>
      <c r="H43" s="1" t="s">
        <v>37</v>
      </c>
      <c r="I43" s="1">
        <v>1026</v>
      </c>
      <c r="J43" s="1">
        <f t="shared" si="0"/>
        <v>1040.8054246887398</v>
      </c>
      <c r="K43" s="1">
        <f t="shared" si="1"/>
        <v>-56.919872640467965</v>
      </c>
      <c r="L43" s="1">
        <f t="shared" si="2"/>
        <v>1041.1975730190813</v>
      </c>
      <c r="M43" s="1">
        <f t="shared" si="3"/>
        <v>-41.410308839509078</v>
      </c>
      <c r="N43" s="1">
        <f t="shared" si="4"/>
        <v>1041.3248864194147</v>
      </c>
      <c r="O43" s="1">
        <f t="shared" si="5"/>
        <v>-26.02818184070243</v>
      </c>
      <c r="P43" s="1">
        <f t="shared" si="6"/>
        <v>1041.1512633311622</v>
      </c>
      <c r="Q43" s="1">
        <f t="shared" si="7"/>
        <v>-11.664494371641378</v>
      </c>
      <c r="R43" s="1">
        <f t="shared" si="8"/>
        <v>1040.6535512931243</v>
      </c>
      <c r="S43" s="1">
        <f t="shared" si="9"/>
        <v>0.71399225971715907</v>
      </c>
      <c r="T43" s="1">
        <f t="shared" si="10"/>
        <v>1039.8363816452086</v>
      </c>
      <c r="U43" s="1">
        <f t="shared" si="11"/>
        <v>10.207897378301674</v>
      </c>
      <c r="V43" s="1">
        <f t="shared" si="12"/>
        <v>1038.745123594404</v>
      </c>
      <c r="W43" s="1">
        <f t="shared" si="13"/>
        <v>16.20563924578039</v>
      </c>
      <c r="X43" s="1">
        <f t="shared" si="14"/>
        <v>1037.4446670152652</v>
      </c>
      <c r="Y43" s="1">
        <f t="shared" si="15"/>
        <v>18.434517635908932</v>
      </c>
      <c r="Z43" s="1">
        <f t="shared" si="16"/>
        <v>1035.9011491149106</v>
      </c>
      <c r="AA43" s="1">
        <f t="shared" si="17"/>
        <v>16.092890091467339</v>
      </c>
    </row>
    <row r="44" spans="1:27">
      <c r="A44" s="1" t="s">
        <v>44</v>
      </c>
      <c r="B44" s="1">
        <v>984</v>
      </c>
      <c r="C44" s="1">
        <v>43</v>
      </c>
      <c r="H44" s="1" t="s">
        <v>38</v>
      </c>
      <c r="I44" s="1">
        <v>1102</v>
      </c>
      <c r="J44" s="1">
        <f t="shared" si="0"/>
        <v>1090.1885552048273</v>
      </c>
      <c r="K44" s="1">
        <f t="shared" si="1"/>
        <v>38.752830200431937</v>
      </c>
      <c r="L44" s="1">
        <f t="shared" si="2"/>
        <v>1091.7787264179574</v>
      </c>
      <c r="M44" s="1">
        <f t="shared" si="3"/>
        <v>32.182860951199018</v>
      </c>
      <c r="N44" s="1">
        <f t="shared" si="4"/>
        <v>1093.3296704578713</v>
      </c>
      <c r="O44" s="1">
        <f t="shared" si="5"/>
        <v>28.594894274708881</v>
      </c>
      <c r="P44" s="1">
        <f t="shared" si="6"/>
        <v>1094.748676895952</v>
      </c>
      <c r="Q44" s="1">
        <f t="shared" si="7"/>
        <v>27.492650390217328</v>
      </c>
      <c r="R44" s="1">
        <f t="shared" si="8"/>
        <v>1095.9367543552842</v>
      </c>
      <c r="S44" s="1">
        <f t="shared" si="9"/>
        <v>27.998597660938493</v>
      </c>
      <c r="T44" s="1">
        <f t="shared" si="10"/>
        <v>1096.8044279023511</v>
      </c>
      <c r="U44" s="1">
        <f t="shared" si="11"/>
        <v>28.91195692983802</v>
      </c>
      <c r="V44" s="1">
        <f t="shared" si="12"/>
        <v>1097.2950762840185</v>
      </c>
      <c r="W44" s="1">
        <f t="shared" si="13"/>
        <v>28.908933278930597</v>
      </c>
      <c r="X44" s="1">
        <f t="shared" si="14"/>
        <v>1097.3879184651175</v>
      </c>
      <c r="Y44" s="1">
        <f t="shared" si="15"/>
        <v>26.736264398697621</v>
      </c>
      <c r="Z44" s="1">
        <f t="shared" si="16"/>
        <v>1096.9994039206379</v>
      </c>
      <c r="AA44" s="1">
        <f t="shared" si="17"/>
        <v>20.593426562893335</v>
      </c>
    </row>
    <row r="45" spans="1:27">
      <c r="A45" s="1" t="s">
        <v>45</v>
      </c>
      <c r="B45" s="1">
        <v>952</v>
      </c>
      <c r="C45" s="1">
        <v>44</v>
      </c>
      <c r="H45" s="1" t="s">
        <v>39</v>
      </c>
      <c r="I45" s="1">
        <v>1080</v>
      </c>
      <c r="J45" s="1">
        <f t="shared" si="0"/>
        <v>1084.894138540526</v>
      </c>
      <c r="K45" s="1">
        <f t="shared" si="1"/>
        <v>-0.88969197782793463</v>
      </c>
      <c r="L45" s="1">
        <f t="shared" si="2"/>
        <v>1084.3961587369156</v>
      </c>
      <c r="M45" s="1">
        <f t="shared" si="3"/>
        <v>0.53051804540636915</v>
      </c>
      <c r="N45" s="1">
        <f t="shared" si="4"/>
        <v>1084.1924564732581</v>
      </c>
      <c r="O45" s="1">
        <f t="shared" si="5"/>
        <v>2.1824184931833894</v>
      </c>
      <c r="P45" s="1">
        <f t="shared" si="6"/>
        <v>1084.224132728617</v>
      </c>
      <c r="Q45" s="1">
        <f t="shared" si="7"/>
        <v>4.6823336556858832</v>
      </c>
      <c r="R45" s="1">
        <f t="shared" si="8"/>
        <v>1084.3935352016222</v>
      </c>
      <c r="S45" s="1">
        <f t="shared" si="9"/>
        <v>8.2276892536382498</v>
      </c>
      <c r="T45" s="1">
        <f t="shared" si="10"/>
        <v>1084.571638483219</v>
      </c>
      <c r="U45" s="1">
        <f t="shared" si="11"/>
        <v>12.454058390249957</v>
      </c>
      <c r="V45" s="1">
        <f t="shared" si="12"/>
        <v>1084.6204009562948</v>
      </c>
      <c r="W45" s="1">
        <f t="shared" si="13"/>
        <v>16.433850696934318</v>
      </c>
      <c r="X45" s="1">
        <f t="shared" si="14"/>
        <v>1084.4124182863816</v>
      </c>
      <c r="Y45" s="1">
        <f t="shared" si="15"/>
        <v>18.793911483210909</v>
      </c>
      <c r="Z45" s="1">
        <f t="shared" si="16"/>
        <v>1083.7592830483532</v>
      </c>
      <c r="AA45" s="1">
        <f t="shared" si="17"/>
        <v>17.210071819375532</v>
      </c>
    </row>
    <row r="46" spans="1:27">
      <c r="A46" s="1" t="s">
        <v>46</v>
      </c>
      <c r="B46" s="1">
        <v>1033</v>
      </c>
      <c r="C46" s="1">
        <v>45</v>
      </c>
      <c r="H46" s="1" t="s">
        <v>40</v>
      </c>
      <c r="I46" s="1">
        <v>1034</v>
      </c>
      <c r="J46" s="1">
        <f t="shared" si="0"/>
        <v>1039.0004446562698</v>
      </c>
      <c r="K46" s="1">
        <f t="shared" si="1"/>
        <v>-41.393293693613387</v>
      </c>
      <c r="L46" s="1">
        <f t="shared" si="2"/>
        <v>1039.0926676782321</v>
      </c>
      <c r="M46" s="1">
        <f t="shared" si="3"/>
        <v>-36.13668923786549</v>
      </c>
      <c r="N46" s="1">
        <f t="shared" si="4"/>
        <v>1039.2374874966442</v>
      </c>
      <c r="O46" s="1">
        <f t="shared" si="5"/>
        <v>-30.813752735674658</v>
      </c>
      <c r="P46" s="1">
        <f t="shared" si="6"/>
        <v>1039.4906466384302</v>
      </c>
      <c r="Q46" s="1">
        <f t="shared" si="7"/>
        <v>-24.967158191837676</v>
      </c>
      <c r="R46" s="1">
        <f t="shared" si="8"/>
        <v>1039.862122445526</v>
      </c>
      <c r="S46" s="1">
        <f t="shared" si="9"/>
        <v>-18.151861751228971</v>
      </c>
      <c r="T46" s="1">
        <f t="shared" si="10"/>
        <v>1040.3025696873469</v>
      </c>
      <c r="U46" s="1">
        <f t="shared" si="11"/>
        <v>-10.235192484198844</v>
      </c>
      <c r="V46" s="1">
        <f t="shared" si="12"/>
        <v>1040.7054251653228</v>
      </c>
      <c r="W46" s="1">
        <f t="shared" si="13"/>
        <v>-1.6707972494375749</v>
      </c>
      <c r="X46" s="1">
        <f t="shared" si="14"/>
        <v>1040.9206329769593</v>
      </c>
      <c r="Y46" s="1">
        <f t="shared" si="15"/>
        <v>6.3367721246842645</v>
      </c>
      <c r="Z46" s="1">
        <f t="shared" si="16"/>
        <v>1040.6969354867729</v>
      </c>
      <c r="AA46" s="1">
        <f t="shared" si="17"/>
        <v>11.18282988127995</v>
      </c>
    </row>
    <row r="47" spans="1:27">
      <c r="A47" s="1" t="s">
        <v>47</v>
      </c>
      <c r="B47" s="1">
        <v>1114</v>
      </c>
      <c r="C47" s="1">
        <v>46</v>
      </c>
      <c r="H47" s="1" t="s">
        <v>41</v>
      </c>
      <c r="I47" s="1">
        <v>1083</v>
      </c>
      <c r="J47" s="1">
        <f t="shared" si="0"/>
        <v>1074.4607150962656</v>
      </c>
      <c r="K47" s="1">
        <f t="shared" si="1"/>
        <v>27.774914026634917</v>
      </c>
      <c r="L47" s="1">
        <f t="shared" si="2"/>
        <v>1074.9955978440366</v>
      </c>
      <c r="M47" s="1">
        <f t="shared" si="3"/>
        <v>21.495006285070499</v>
      </c>
      <c r="N47" s="1">
        <f t="shared" si="4"/>
        <v>1075.5423734760971</v>
      </c>
      <c r="O47" s="1">
        <f t="shared" si="5"/>
        <v>16.16929436491457</v>
      </c>
      <c r="P47" s="1">
        <f t="shared" si="6"/>
        <v>1076.1523488446592</v>
      </c>
      <c r="Q47" s="1">
        <f t="shared" si="7"/>
        <v>12.010158047002289</v>
      </c>
      <c r="R47" s="1">
        <f t="shared" si="8"/>
        <v>1076.8710260694297</v>
      </c>
      <c r="S47" s="1">
        <f t="shared" si="9"/>
        <v>9.4285209363373816</v>
      </c>
      <c r="T47" s="1">
        <f t="shared" si="10"/>
        <v>1077.7067377203148</v>
      </c>
      <c r="U47" s="1">
        <f t="shared" si="11"/>
        <v>8.8205517226678332</v>
      </c>
      <c r="V47" s="1">
        <f t="shared" si="12"/>
        <v>1078.6034627915885</v>
      </c>
      <c r="W47" s="1">
        <f t="shared" si="13"/>
        <v>10.199853213273409</v>
      </c>
      <c r="X47" s="1">
        <f t="shared" si="14"/>
        <v>1079.4257405101644</v>
      </c>
      <c r="Y47" s="1">
        <f t="shared" si="15"/>
        <v>12.770439206388431</v>
      </c>
      <c r="Z47" s="1">
        <f t="shared" si="16"/>
        <v>1079.8879765368054</v>
      </c>
      <c r="AA47" s="1">
        <f t="shared" si="17"/>
        <v>13.983650998155204</v>
      </c>
    </row>
    <row r="48" spans="1:27">
      <c r="A48" s="1" t="s">
        <v>48</v>
      </c>
      <c r="B48" s="1">
        <v>1160</v>
      </c>
      <c r="C48" s="1">
        <v>47</v>
      </c>
      <c r="H48" s="1" t="s">
        <v>42</v>
      </c>
      <c r="I48" s="1">
        <v>1078</v>
      </c>
      <c r="J48" s="1">
        <f t="shared" si="0"/>
        <v>1080.42356291229</v>
      </c>
      <c r="K48" s="1">
        <f t="shared" si="1"/>
        <v>8.1440544370854067</v>
      </c>
      <c r="L48" s="1">
        <f t="shared" si="2"/>
        <v>1079.8490604129108</v>
      </c>
      <c r="M48" s="1">
        <f t="shared" si="3"/>
        <v>8.1817713121134528</v>
      </c>
      <c r="N48" s="1">
        <f t="shared" si="4"/>
        <v>1079.3711667841012</v>
      </c>
      <c r="O48" s="1">
        <f t="shared" si="5"/>
        <v>7.5309436250772777</v>
      </c>
      <c r="P48" s="1">
        <f t="shared" si="6"/>
        <v>1079.0162506891661</v>
      </c>
      <c r="Q48" s="1">
        <f t="shared" si="7"/>
        <v>6.5224043255050725</v>
      </c>
      <c r="R48" s="1">
        <f t="shared" si="8"/>
        <v>1078.8299547005768</v>
      </c>
      <c r="S48" s="1">
        <f t="shared" si="9"/>
        <v>5.6937247837422138</v>
      </c>
      <c r="T48" s="1">
        <f t="shared" si="10"/>
        <v>1078.8527289442982</v>
      </c>
      <c r="U48" s="1">
        <f t="shared" si="11"/>
        <v>5.75072752319406</v>
      </c>
      <c r="V48" s="1">
        <f t="shared" si="12"/>
        <v>1079.0803316004863</v>
      </c>
      <c r="W48" s="1">
        <f t="shared" si="13"/>
        <v>7.2829578919607059</v>
      </c>
      <c r="X48" s="1">
        <f t="shared" si="14"/>
        <v>1079.4196179716553</v>
      </c>
      <c r="Y48" s="1">
        <f t="shared" si="15"/>
        <v>10.215126857408929</v>
      </c>
      <c r="Z48" s="1">
        <f t="shared" si="16"/>
        <v>1079.5871627534962</v>
      </c>
      <c r="AA48" s="1">
        <f t="shared" si="17"/>
        <v>12.555204520008765</v>
      </c>
    </row>
    <row r="49" spans="1:27">
      <c r="A49" s="1" t="s">
        <v>49</v>
      </c>
      <c r="B49" s="1">
        <v>1058</v>
      </c>
      <c r="C49" s="1">
        <v>48</v>
      </c>
      <c r="H49" s="1" t="s">
        <v>43</v>
      </c>
      <c r="I49" s="1">
        <v>1020</v>
      </c>
      <c r="J49" s="1">
        <f t="shared" si="0"/>
        <v>1026.8567617349374</v>
      </c>
      <c r="K49" s="1">
        <f t="shared" si="1"/>
        <v>-47.395715615908756</v>
      </c>
      <c r="L49" s="1">
        <f t="shared" si="2"/>
        <v>1026.8030831725023</v>
      </c>
      <c r="M49" s="1">
        <f t="shared" si="3"/>
        <v>-40.800427529904148</v>
      </c>
      <c r="N49" s="1">
        <f t="shared" si="4"/>
        <v>1026.6902110409178</v>
      </c>
      <c r="O49" s="1">
        <f t="shared" si="5"/>
        <v>-34.61738593270519</v>
      </c>
      <c r="P49" s="1">
        <f t="shared" si="6"/>
        <v>1026.553865501467</v>
      </c>
      <c r="Q49" s="1">
        <f t="shared" si="7"/>
        <v>-28.868469382417402</v>
      </c>
      <c r="R49" s="1">
        <f t="shared" si="8"/>
        <v>1026.4523679484319</v>
      </c>
      <c r="S49" s="1">
        <f t="shared" si="9"/>
        <v>-23.341930984201348</v>
      </c>
      <c r="T49" s="1">
        <f t="shared" si="10"/>
        <v>1026.4603456467491</v>
      </c>
      <c r="U49" s="1">
        <f t="shared" si="11"/>
        <v>-17.506516805103178</v>
      </c>
      <c r="V49" s="1">
        <f t="shared" si="12"/>
        <v>1026.6363289492447</v>
      </c>
      <c r="W49" s="1">
        <f t="shared" si="13"/>
        <v>-10.635130270999982</v>
      </c>
      <c r="X49" s="1">
        <f t="shared" si="14"/>
        <v>1026.9634744829063</v>
      </c>
      <c r="Y49" s="1">
        <f t="shared" si="15"/>
        <v>-2.3191272118226411</v>
      </c>
      <c r="Z49" s="1">
        <f t="shared" si="16"/>
        <v>1027.2142367273505</v>
      </c>
      <c r="AA49" s="1">
        <f t="shared" si="17"/>
        <v>6.0623914653933175</v>
      </c>
    </row>
    <row r="50" spans="1:27">
      <c r="A50" s="1" t="s">
        <v>50</v>
      </c>
      <c r="B50" s="1">
        <v>1209</v>
      </c>
      <c r="C50" s="1">
        <v>49</v>
      </c>
      <c r="H50" s="1" t="s">
        <v>44</v>
      </c>
      <c r="I50" s="1">
        <v>984</v>
      </c>
      <c r="J50" s="1">
        <f t="shared" si="0"/>
        <v>983.54610461190282</v>
      </c>
      <c r="K50" s="1">
        <f t="shared" si="1"/>
        <v>-43.719162972322025</v>
      </c>
      <c r="L50" s="1">
        <f t="shared" si="2"/>
        <v>984.20026556425978</v>
      </c>
      <c r="M50" s="1">
        <f t="shared" si="3"/>
        <v>-42.242339592574837</v>
      </c>
      <c r="N50" s="1">
        <f t="shared" si="4"/>
        <v>984.80728251082121</v>
      </c>
      <c r="O50" s="1">
        <f t="shared" si="5"/>
        <v>-39.703265750879169</v>
      </c>
      <c r="P50" s="1">
        <f t="shared" si="6"/>
        <v>985.36853961190491</v>
      </c>
      <c r="Q50" s="1">
        <f t="shared" si="7"/>
        <v>-36.258583286704244</v>
      </c>
      <c r="R50" s="1">
        <f t="shared" si="8"/>
        <v>985.91104369642301</v>
      </c>
      <c r="S50" s="1">
        <f t="shared" si="9"/>
        <v>-31.941627618105098</v>
      </c>
      <c r="T50" s="1">
        <f t="shared" si="10"/>
        <v>986.49538288416466</v>
      </c>
      <c r="U50" s="1">
        <f t="shared" si="11"/>
        <v>-26.489895188095705</v>
      </c>
      <c r="V50" s="1">
        <f t="shared" si="12"/>
        <v>987.20011986782447</v>
      </c>
      <c r="W50" s="1">
        <f t="shared" si="13"/>
        <v>-19.275453914126047</v>
      </c>
      <c r="X50" s="1">
        <f t="shared" si="14"/>
        <v>988.06443472710839</v>
      </c>
      <c r="Y50" s="1">
        <f t="shared" si="15"/>
        <v>-9.6351097206177059</v>
      </c>
      <c r="Z50" s="1">
        <f t="shared" si="16"/>
        <v>988.92766281927436</v>
      </c>
      <c r="AA50" s="1">
        <f t="shared" si="17"/>
        <v>1.6274949280463766</v>
      </c>
    </row>
    <row r="51" spans="1:27">
      <c r="A51" s="1" t="s">
        <v>51</v>
      </c>
      <c r="B51" s="1">
        <v>1200</v>
      </c>
      <c r="C51" s="1">
        <v>50</v>
      </c>
      <c r="H51" s="1" t="s">
        <v>45</v>
      </c>
      <c r="I51" s="1">
        <v>952</v>
      </c>
      <c r="J51" s="1">
        <f t="shared" si="0"/>
        <v>950.78269416395813</v>
      </c>
      <c r="K51" s="1">
        <f t="shared" si="1"/>
        <v>-33.858985700382426</v>
      </c>
      <c r="L51" s="1">
        <f t="shared" si="2"/>
        <v>950.99579259716859</v>
      </c>
      <c r="M51" s="1">
        <f t="shared" si="3"/>
        <v>-35.012046292187918</v>
      </c>
      <c r="N51" s="1">
        <f t="shared" si="4"/>
        <v>951.31040167599429</v>
      </c>
      <c r="O51" s="1">
        <f t="shared" si="5"/>
        <v>-35.358796309642599</v>
      </c>
      <c r="P51" s="1">
        <f t="shared" si="6"/>
        <v>951.71099563252005</v>
      </c>
      <c r="Q51" s="1">
        <f t="shared" si="7"/>
        <v>-34.697959702312609</v>
      </c>
      <c r="R51" s="1">
        <f t="shared" si="8"/>
        <v>952.19694160783183</v>
      </c>
      <c r="S51" s="1">
        <f t="shared" si="9"/>
        <v>-32.827864853348139</v>
      </c>
      <c r="T51" s="1">
        <f t="shared" si="10"/>
        <v>952.80054876960696</v>
      </c>
      <c r="U51" s="1">
        <f t="shared" si="11"/>
        <v>-29.371870758680501</v>
      </c>
      <c r="V51" s="1">
        <f t="shared" si="12"/>
        <v>953.59246659536984</v>
      </c>
      <c r="W51" s="1">
        <f t="shared" si="13"/>
        <v>-23.575113721624618</v>
      </c>
      <c r="X51" s="1">
        <f t="shared" si="14"/>
        <v>954.64293250064907</v>
      </c>
      <c r="Y51" s="1">
        <f t="shared" si="15"/>
        <v>-14.39238822178603</v>
      </c>
      <c r="Z51" s="1">
        <f t="shared" si="16"/>
        <v>955.85551577473211</v>
      </c>
      <c r="AA51" s="1">
        <f t="shared" si="17"/>
        <v>-1.8424692692124858</v>
      </c>
    </row>
    <row r="52" spans="1:27">
      <c r="A52" s="1" t="s">
        <v>52</v>
      </c>
      <c r="B52" s="1">
        <v>1130</v>
      </c>
      <c r="C52" s="1">
        <v>51</v>
      </c>
      <c r="H52" s="1" t="s">
        <v>46</v>
      </c>
      <c r="I52" s="1">
        <v>1033</v>
      </c>
      <c r="J52" s="1">
        <f t="shared" si="0"/>
        <v>1021.3923708463576</v>
      </c>
      <c r="K52" s="1">
        <f t="shared" si="1"/>
        <v>60.162810444121291</v>
      </c>
      <c r="L52" s="1">
        <f t="shared" si="2"/>
        <v>1021.2983746304981</v>
      </c>
      <c r="M52" s="1">
        <f t="shared" si="3"/>
        <v>49.239656368226008</v>
      </c>
      <c r="N52" s="1">
        <f t="shared" si="4"/>
        <v>1021.2951605366352</v>
      </c>
      <c r="O52" s="1">
        <f t="shared" si="5"/>
        <v>38.381692309555852</v>
      </c>
      <c r="P52" s="1">
        <f t="shared" si="6"/>
        <v>1021.4013035930208</v>
      </c>
      <c r="Q52" s="1">
        <f t="shared" si="7"/>
        <v>27.935000895375385</v>
      </c>
      <c r="R52" s="1">
        <f t="shared" si="8"/>
        <v>1021.6369076754484</v>
      </c>
      <c r="S52" s="1">
        <f t="shared" si="9"/>
        <v>18.306050607134193</v>
      </c>
      <c r="T52" s="1">
        <f t="shared" si="10"/>
        <v>1022.0428678010927</v>
      </c>
      <c r="U52" s="1">
        <f t="shared" si="11"/>
        <v>10.073805157386001</v>
      </c>
      <c r="V52" s="1">
        <f t="shared" si="12"/>
        <v>1022.7017352873745</v>
      </c>
      <c r="W52" s="1">
        <f t="shared" si="13"/>
        <v>4.2302010024641667</v>
      </c>
      <c r="X52" s="1">
        <f t="shared" si="14"/>
        <v>1023.7250544278863</v>
      </c>
      <c r="Y52" s="1">
        <f t="shared" si="15"/>
        <v>2.3025138080186309</v>
      </c>
      <c r="Z52" s="1">
        <f t="shared" si="16"/>
        <v>1025.101304650552</v>
      </c>
      <c r="AA52" s="1">
        <f t="shared" si="17"/>
        <v>5.2663565452907557</v>
      </c>
    </row>
    <row r="53" spans="1:27">
      <c r="A53" s="1" t="s">
        <v>53</v>
      </c>
      <c r="B53" s="1">
        <v>1182</v>
      </c>
      <c r="C53" s="1">
        <v>52</v>
      </c>
      <c r="H53" s="1" t="s">
        <v>47</v>
      </c>
      <c r="I53" s="1">
        <v>1114</v>
      </c>
      <c r="J53" s="1">
        <f t="shared" si="0"/>
        <v>1110.7555181290479</v>
      </c>
      <c r="K53" s="1">
        <f t="shared" si="1"/>
        <v>86.443113598833406</v>
      </c>
      <c r="L53" s="1">
        <f t="shared" si="2"/>
        <v>1109.6538030998724</v>
      </c>
      <c r="M53" s="1">
        <f t="shared" si="3"/>
        <v>80.532274049144704</v>
      </c>
      <c r="N53" s="1">
        <f t="shared" si="4"/>
        <v>1108.5676852846191</v>
      </c>
      <c r="O53" s="1">
        <f t="shared" si="5"/>
        <v>72.605275016455465</v>
      </c>
      <c r="P53" s="1">
        <f t="shared" si="6"/>
        <v>1107.5336304488396</v>
      </c>
      <c r="Q53" s="1">
        <f t="shared" si="7"/>
        <v>62.853396471641467</v>
      </c>
      <c r="R53" s="1">
        <f t="shared" si="8"/>
        <v>1106.5942958282583</v>
      </c>
      <c r="S53" s="1">
        <f t="shared" si="9"/>
        <v>51.631719379972061</v>
      </c>
      <c r="T53" s="1">
        <f t="shared" si="10"/>
        <v>1105.8116672958479</v>
      </c>
      <c r="U53" s="1">
        <f t="shared" si="11"/>
        <v>39.551802892333669</v>
      </c>
      <c r="V53" s="1">
        <f t="shared" si="12"/>
        <v>1105.2931936289838</v>
      </c>
      <c r="W53" s="1">
        <f t="shared" si="13"/>
        <v>27.738578204207698</v>
      </c>
      <c r="X53" s="1">
        <f t="shared" si="14"/>
        <v>1105.2027568235906</v>
      </c>
      <c r="Y53" s="1">
        <f t="shared" si="15"/>
        <v>18.13755152555575</v>
      </c>
      <c r="Z53" s="1">
        <f t="shared" si="16"/>
        <v>1105.6367661195843</v>
      </c>
      <c r="AA53" s="1">
        <f t="shared" si="17"/>
        <v>12.793267037664908</v>
      </c>
    </row>
    <row r="54" spans="1:27">
      <c r="A54" s="1" t="s">
        <v>54</v>
      </c>
      <c r="B54" s="1">
        <v>1152</v>
      </c>
      <c r="C54" s="1">
        <v>53</v>
      </c>
      <c r="H54" s="1" t="s">
        <v>48</v>
      </c>
      <c r="I54" s="1">
        <v>1160</v>
      </c>
      <c r="J54" s="1">
        <f t="shared" si="0"/>
        <v>1163.7198631727881</v>
      </c>
      <c r="K54" s="1">
        <f t="shared" si="1"/>
        <v>56.312221899249515</v>
      </c>
      <c r="L54" s="1">
        <f t="shared" si="2"/>
        <v>1163.0186077149017</v>
      </c>
      <c r="M54" s="1">
        <f t="shared" si="3"/>
        <v>58.798298501852329</v>
      </c>
      <c r="N54" s="1">
        <f t="shared" si="4"/>
        <v>1162.1172960301074</v>
      </c>
      <c r="O54" s="1">
        <f t="shared" si="5"/>
        <v>59.266310026778434</v>
      </c>
      <c r="P54" s="1">
        <f t="shared" si="6"/>
        <v>1161.038702692048</v>
      </c>
      <c r="Q54" s="1">
        <f t="shared" si="7"/>
        <v>57.244401934581603</v>
      </c>
      <c r="R54" s="1">
        <f t="shared" si="8"/>
        <v>1159.8226015208229</v>
      </c>
      <c r="S54" s="1">
        <f t="shared" si="9"/>
        <v>52.430012536268336</v>
      </c>
      <c r="T54" s="1">
        <f t="shared" si="10"/>
        <v>1158.5363470188181</v>
      </c>
      <c r="U54" s="1">
        <f t="shared" si="11"/>
        <v>44.820953624588284</v>
      </c>
      <c r="V54" s="1">
        <f t="shared" si="12"/>
        <v>1157.3031771833191</v>
      </c>
      <c r="W54" s="1">
        <f t="shared" si="13"/>
        <v>35.019999809245988</v>
      </c>
      <c r="X54" s="1">
        <f t="shared" si="14"/>
        <v>1156.3340308349145</v>
      </c>
      <c r="Y54" s="1">
        <f t="shared" si="15"/>
        <v>24.736296022709396</v>
      </c>
      <c r="Z54" s="1">
        <f t="shared" si="16"/>
        <v>1155.8430033157249</v>
      </c>
      <c r="AA54" s="1">
        <f t="shared" si="17"/>
        <v>16.534564053512476</v>
      </c>
    </row>
    <row r="55" spans="1:27">
      <c r="A55" s="1" t="s">
        <v>55</v>
      </c>
      <c r="B55" s="1">
        <v>1116</v>
      </c>
      <c r="C55" s="1">
        <v>54</v>
      </c>
      <c r="H55" s="1" t="s">
        <v>49</v>
      </c>
      <c r="I55" s="1">
        <v>1058</v>
      </c>
      <c r="J55" s="1">
        <f t="shared" si="0"/>
        <v>1074.2032085072037</v>
      </c>
      <c r="K55" s="1">
        <f t="shared" si="1"/>
        <v>-74.93376700910099</v>
      </c>
      <c r="L55" s="1">
        <f t="shared" si="2"/>
        <v>1074.3816906216755</v>
      </c>
      <c r="M55" s="1">
        <f t="shared" si="3"/>
        <v>-59.149873974210507</v>
      </c>
      <c r="N55" s="1">
        <f t="shared" si="4"/>
        <v>1074.3383606056886</v>
      </c>
      <c r="O55" s="1">
        <f t="shared" si="5"/>
        <v>-43.66536178905956</v>
      </c>
      <c r="P55" s="1">
        <f t="shared" si="6"/>
        <v>1074.0283104626631</v>
      </c>
      <c r="Q55" s="1">
        <f t="shared" si="7"/>
        <v>-29.308474563798313</v>
      </c>
      <c r="R55" s="1">
        <f t="shared" si="8"/>
        <v>1073.4252614057091</v>
      </c>
      <c r="S55" s="1">
        <f t="shared" si="9"/>
        <v>-16.983663789422742</v>
      </c>
      <c r="T55" s="1">
        <f t="shared" si="10"/>
        <v>1072.5357300643407</v>
      </c>
      <c r="U55" s="1">
        <f t="shared" si="11"/>
        <v>-7.5076746070380054</v>
      </c>
      <c r="V55" s="1">
        <f t="shared" si="12"/>
        <v>1071.4323176992566</v>
      </c>
      <c r="W55" s="1">
        <f t="shared" si="13"/>
        <v>-1.2472579787465641</v>
      </c>
      <c r="X55" s="1">
        <f t="shared" si="14"/>
        <v>1070.3070326857624</v>
      </c>
      <c r="Y55" s="1">
        <f t="shared" si="15"/>
        <v>2.5836371883370823</v>
      </c>
      <c r="Z55" s="1">
        <f t="shared" si="16"/>
        <v>1069.4377567369238</v>
      </c>
      <c r="AA55" s="1">
        <f t="shared" si="17"/>
        <v>6.2405829902811174</v>
      </c>
    </row>
    <row r="56" spans="1:27">
      <c r="A56" s="1" t="s">
        <v>56</v>
      </c>
      <c r="B56" s="1">
        <v>1098</v>
      </c>
      <c r="C56" s="1">
        <v>55</v>
      </c>
      <c r="H56" s="1" t="s">
        <v>50</v>
      </c>
      <c r="I56" s="1">
        <v>1209</v>
      </c>
      <c r="J56" s="1">
        <f t="shared" si="0"/>
        <v>1188.0269441498103</v>
      </c>
      <c r="K56" s="1">
        <f t="shared" si="1"/>
        <v>94.947985377435856</v>
      </c>
      <c r="L56" s="1">
        <f t="shared" si="2"/>
        <v>1189.6231816647467</v>
      </c>
      <c r="M56" s="1">
        <f t="shared" si="3"/>
        <v>80.363218039614836</v>
      </c>
      <c r="N56" s="1">
        <f t="shared" si="4"/>
        <v>1191.167299881663</v>
      </c>
      <c r="O56" s="1">
        <f t="shared" si="5"/>
        <v>68.680648956464168</v>
      </c>
      <c r="P56" s="1">
        <f t="shared" si="6"/>
        <v>1192.5719835898867</v>
      </c>
      <c r="Q56" s="1">
        <f t="shared" si="7"/>
        <v>59.402814050814861</v>
      </c>
      <c r="R56" s="1">
        <f t="shared" si="8"/>
        <v>1193.7441597616287</v>
      </c>
      <c r="S56" s="1">
        <f t="shared" si="9"/>
        <v>51.667617283248433</v>
      </c>
      <c r="T56" s="1">
        <f t="shared" si="10"/>
        <v>1194.6028055457305</v>
      </c>
      <c r="U56" s="1">
        <f t="shared" si="11"/>
        <v>44.322225428333113</v>
      </c>
      <c r="V56" s="1">
        <f t="shared" si="12"/>
        <v>1195.118505972051</v>
      </c>
      <c r="W56" s="1">
        <f t="shared" si="13"/>
        <v>36.232775896715729</v>
      </c>
      <c r="X56" s="1">
        <f t="shared" si="14"/>
        <v>1195.3890669874099</v>
      </c>
      <c r="Y56" s="1">
        <f t="shared" si="15"/>
        <v>27.083316610999184</v>
      </c>
      <c r="Z56" s="1">
        <f t="shared" si="16"/>
        <v>1195.6678339727207</v>
      </c>
      <c r="AA56" s="1">
        <f t="shared" si="17"/>
        <v>18.239532414832695</v>
      </c>
    </row>
    <row r="57" spans="1:27">
      <c r="A57" s="1" t="s">
        <v>57</v>
      </c>
      <c r="B57" s="1">
        <v>1044</v>
      </c>
      <c r="C57" s="1">
        <v>56</v>
      </c>
      <c r="H57" s="1" t="s">
        <v>51</v>
      </c>
      <c r="I57" s="1">
        <v>1200</v>
      </c>
      <c r="J57" s="1">
        <f t="shared" si="0"/>
        <v>1208.2974929527245</v>
      </c>
      <c r="K57" s="1">
        <f t="shared" si="1"/>
        <v>27.738292460366331</v>
      </c>
      <c r="L57" s="1">
        <f t="shared" si="2"/>
        <v>1206.9986399704362</v>
      </c>
      <c r="M57" s="1">
        <f t="shared" si="3"/>
        <v>29.973010252474616</v>
      </c>
      <c r="N57" s="1">
        <f t="shared" si="4"/>
        <v>1205.9847948838128</v>
      </c>
      <c r="O57" s="1">
        <f t="shared" si="5"/>
        <v>30.976441188444127</v>
      </c>
      <c r="P57" s="1">
        <f t="shared" si="6"/>
        <v>1205.1974797640701</v>
      </c>
      <c r="Q57" s="1">
        <f t="shared" si="7"/>
        <v>31.336423324835955</v>
      </c>
      <c r="R57" s="1">
        <f t="shared" si="8"/>
        <v>1204.5411777044876</v>
      </c>
      <c r="S57" s="1">
        <f t="shared" si="9"/>
        <v>31.232317613053681</v>
      </c>
      <c r="T57" s="1">
        <f t="shared" si="10"/>
        <v>1203.8925030974062</v>
      </c>
      <c r="U57" s="1">
        <f t="shared" si="11"/>
        <v>30.309214277670179</v>
      </c>
      <c r="V57" s="1">
        <f t="shared" si="12"/>
        <v>1203.1351281868767</v>
      </c>
      <c r="W57" s="1">
        <f t="shared" si="13"/>
        <v>27.76792979214872</v>
      </c>
      <c r="X57" s="1">
        <f t="shared" si="14"/>
        <v>1202.2472383598408</v>
      </c>
      <c r="Y57" s="1">
        <f t="shared" si="15"/>
        <v>23.038287563285525</v>
      </c>
      <c r="Z57" s="1">
        <f t="shared" si="16"/>
        <v>1201.3907366387552</v>
      </c>
      <c r="AA57" s="1">
        <f t="shared" si="17"/>
        <v>16.987869439952878</v>
      </c>
    </row>
    <row r="58" spans="1:27">
      <c r="A58" s="1" t="s">
        <v>58</v>
      </c>
      <c r="B58" s="1">
        <v>1142</v>
      </c>
      <c r="C58" s="1">
        <v>57</v>
      </c>
      <c r="H58" s="1" t="s">
        <v>52</v>
      </c>
      <c r="I58" s="1">
        <v>1130</v>
      </c>
      <c r="J58" s="1">
        <f t="shared" si="0"/>
        <v>1140.6035785413092</v>
      </c>
      <c r="K58" s="1">
        <f t="shared" si="1"/>
        <v>-58.150693724237172</v>
      </c>
      <c r="L58" s="1">
        <f t="shared" si="2"/>
        <v>1140.6971650222911</v>
      </c>
      <c r="M58" s="1">
        <f t="shared" si="3"/>
        <v>-47.046577908021199</v>
      </c>
      <c r="N58" s="1">
        <f t="shared" si="4"/>
        <v>1140.6961236072257</v>
      </c>
      <c r="O58" s="1">
        <f t="shared" si="5"/>
        <v>-36.409137537077754</v>
      </c>
      <c r="P58" s="1">
        <f t="shared" si="6"/>
        <v>1140.6533903088905</v>
      </c>
      <c r="Q58" s="1">
        <f t="shared" si="7"/>
        <v>-26.191884343173356</v>
      </c>
      <c r="R58" s="1">
        <f t="shared" si="8"/>
        <v>1140.5773495317542</v>
      </c>
      <c r="S58" s="1">
        <f t="shared" si="9"/>
        <v>-16.365755279839874</v>
      </c>
      <c r="T58" s="1">
        <f t="shared" si="10"/>
        <v>1140.4201717375076</v>
      </c>
      <c r="U58" s="1">
        <f t="shared" si="11"/>
        <v>-7.2034039773573326</v>
      </c>
      <c r="V58" s="1">
        <f t="shared" si="12"/>
        <v>1140.0903057979026</v>
      </c>
      <c r="W58" s="1">
        <f t="shared" si="13"/>
        <v>0.52410413781186449</v>
      </c>
      <c r="X58" s="1">
        <f t="shared" si="14"/>
        <v>1139.5285525923127</v>
      </c>
      <c r="Y58" s="1">
        <f t="shared" si="15"/>
        <v>5.8868928971228023</v>
      </c>
      <c r="Z58" s="1">
        <f t="shared" si="16"/>
        <v>1138.8378606078709</v>
      </c>
      <c r="AA58" s="1">
        <f t="shared" si="17"/>
        <v>9.0337948928691532</v>
      </c>
    </row>
    <row r="59" spans="1:27">
      <c r="A59" s="1" t="s">
        <v>59</v>
      </c>
      <c r="B59" s="1">
        <v>1222</v>
      </c>
      <c r="C59" s="1">
        <v>58</v>
      </c>
      <c r="H59" s="1" t="s">
        <v>53</v>
      </c>
      <c r="I59" s="1">
        <v>1182</v>
      </c>
      <c r="J59" s="1">
        <f t="shared" si="0"/>
        <v>1172.0452884817071</v>
      </c>
      <c r="K59" s="1">
        <f t="shared" si="1"/>
        <v>22.482469573934409</v>
      </c>
      <c r="L59" s="1">
        <f t="shared" si="2"/>
        <v>1173.1650587114268</v>
      </c>
      <c r="M59" s="1">
        <f t="shared" si="3"/>
        <v>16.564999369704353</v>
      </c>
      <c r="N59" s="1">
        <f t="shared" si="4"/>
        <v>1174.2286986070148</v>
      </c>
      <c r="O59" s="1">
        <f t="shared" si="5"/>
        <v>12.550061238729093</v>
      </c>
      <c r="P59" s="1">
        <f t="shared" si="6"/>
        <v>1175.2461505965716</v>
      </c>
      <c r="Q59" s="1">
        <f t="shared" si="7"/>
        <v>10.278902435339335</v>
      </c>
      <c r="R59" s="1">
        <f t="shared" si="8"/>
        <v>1176.2211594251914</v>
      </c>
      <c r="S59" s="1">
        <f t="shared" si="9"/>
        <v>9.6390273067986953</v>
      </c>
      <c r="T59" s="1">
        <f t="shared" si="10"/>
        <v>1177.121676776015</v>
      </c>
      <c r="U59" s="1">
        <f t="shared" si="11"/>
        <v>10.35855962898853</v>
      </c>
      <c r="V59" s="1">
        <f t="shared" si="12"/>
        <v>1177.8614409935715</v>
      </c>
      <c r="W59" s="1">
        <f t="shared" si="13"/>
        <v>11.698213455168966</v>
      </c>
      <c r="X59" s="1">
        <f t="shared" si="14"/>
        <v>1178.3415445489436</v>
      </c>
      <c r="Y59" s="1">
        <f t="shared" si="15"/>
        <v>12.472112709024415</v>
      </c>
      <c r="Z59" s="1">
        <f t="shared" si="16"/>
        <v>1178.5871655500739</v>
      </c>
      <c r="AA59" s="1">
        <f t="shared" si="17"/>
        <v>12.105345897802541</v>
      </c>
    </row>
    <row r="60" spans="1:27">
      <c r="A60" s="1" t="s">
        <v>60</v>
      </c>
      <c r="B60" s="1">
        <v>1234</v>
      </c>
      <c r="C60" s="1">
        <v>59</v>
      </c>
      <c r="H60" s="1" t="s">
        <v>54</v>
      </c>
      <c r="I60" s="1">
        <v>1152</v>
      </c>
      <c r="J60" s="1">
        <f t="shared" si="0"/>
        <v>1156.2527758055642</v>
      </c>
      <c r="K60" s="1">
        <f t="shared" si="1"/>
        <v>-11.965014451135174</v>
      </c>
      <c r="L60" s="1">
        <f t="shared" si="2"/>
        <v>1155.7730058081131</v>
      </c>
      <c r="M60" s="1">
        <f t="shared" si="3"/>
        <v>-10.600642448710088</v>
      </c>
      <c r="N60" s="1">
        <f t="shared" si="4"/>
        <v>1155.4778759845744</v>
      </c>
      <c r="O60" s="1">
        <f t="shared" si="5"/>
        <v>-9.3605574640895579</v>
      </c>
      <c r="P60" s="1">
        <f t="shared" si="6"/>
        <v>1155.352505303191</v>
      </c>
      <c r="Q60" s="1">
        <f t="shared" si="7"/>
        <v>-7.8246262018926176</v>
      </c>
      <c r="R60" s="1">
        <f t="shared" si="8"/>
        <v>1155.386018673199</v>
      </c>
      <c r="S60" s="1">
        <f t="shared" si="9"/>
        <v>-5.5980567225968585</v>
      </c>
      <c r="T60" s="1">
        <f t="shared" si="10"/>
        <v>1155.5480236405003</v>
      </c>
      <c r="U60" s="1">
        <f t="shared" si="11"/>
        <v>-2.4143254768127358</v>
      </c>
      <c r="V60" s="1">
        <f t="shared" si="12"/>
        <v>1155.7559654448739</v>
      </c>
      <c r="W60" s="1">
        <f t="shared" si="13"/>
        <v>1.5571067540090135</v>
      </c>
      <c r="X60" s="1">
        <f t="shared" si="14"/>
        <v>1155.8813657257967</v>
      </c>
      <c r="Y60" s="1">
        <f t="shared" si="15"/>
        <v>5.4856544025901606</v>
      </c>
      <c r="Z60" s="1">
        <f t="shared" si="16"/>
        <v>1155.8692511447875</v>
      </c>
      <c r="AA60" s="1">
        <f t="shared" si="17"/>
        <v>8.6230198674936513</v>
      </c>
    </row>
    <row r="61" spans="1:27">
      <c r="A61" s="1" t="s">
        <v>61</v>
      </c>
      <c r="B61" s="1">
        <v>1155</v>
      </c>
      <c r="C61" s="1">
        <v>60</v>
      </c>
      <c r="H61" s="1" t="s">
        <v>55</v>
      </c>
      <c r="I61" s="1">
        <v>1116</v>
      </c>
      <c r="J61" s="1">
        <f t="shared" si="0"/>
        <v>1118.8287761354429</v>
      </c>
      <c r="K61" s="1">
        <f t="shared" si="1"/>
        <v>-34.87810114822264</v>
      </c>
      <c r="L61" s="1">
        <f t="shared" si="2"/>
        <v>1118.9172363359403</v>
      </c>
      <c r="M61" s="1">
        <f t="shared" si="3"/>
        <v>-31.604744067480279</v>
      </c>
      <c r="N61" s="1">
        <f t="shared" si="4"/>
        <v>1119.0117318520483</v>
      </c>
      <c r="O61" s="1">
        <f t="shared" si="5"/>
        <v>-28.334468131995134</v>
      </c>
      <c r="P61" s="1">
        <f t="shared" si="6"/>
        <v>1119.1527879101297</v>
      </c>
      <c r="Q61" s="1">
        <f t="shared" si="7"/>
        <v>-24.849680916593819</v>
      </c>
      <c r="R61" s="1">
        <f t="shared" si="8"/>
        <v>1119.3787961950602</v>
      </c>
      <c r="S61" s="1">
        <f t="shared" si="9"/>
        <v>-20.802639600367844</v>
      </c>
      <c r="T61" s="1">
        <f t="shared" si="10"/>
        <v>1119.7133698163686</v>
      </c>
      <c r="U61" s="1">
        <f t="shared" si="11"/>
        <v>-15.78245681574032</v>
      </c>
      <c r="V61" s="1">
        <f t="shared" si="12"/>
        <v>1120.1313072198882</v>
      </c>
      <c r="W61" s="1">
        <f t="shared" si="13"/>
        <v>-9.5974227396894154</v>
      </c>
      <c r="X61" s="1">
        <f t="shared" si="14"/>
        <v>1120.5367020128388</v>
      </c>
      <c r="Y61" s="1">
        <f t="shared" si="15"/>
        <v>-2.6804092205194676</v>
      </c>
      <c r="Z61" s="1">
        <f t="shared" si="16"/>
        <v>1120.8492271012281</v>
      </c>
      <c r="AA61" s="1">
        <f t="shared" si="17"/>
        <v>4.2587154763883373</v>
      </c>
    </row>
    <row r="62" spans="1:27">
      <c r="A62" s="1" t="s">
        <v>62</v>
      </c>
      <c r="B62" s="1">
        <v>1286</v>
      </c>
      <c r="C62" s="1">
        <v>61</v>
      </c>
      <c r="H62" s="1" t="s">
        <v>56</v>
      </c>
      <c r="I62" s="1">
        <v>1098</v>
      </c>
      <c r="J62" s="1">
        <f t="shared" si="0"/>
        <v>1096.5950674987221</v>
      </c>
      <c r="K62" s="1">
        <f t="shared" si="1"/>
        <v>-23.498147887871028</v>
      </c>
      <c r="L62" s="1">
        <f t="shared" si="2"/>
        <v>1096.9312492268459</v>
      </c>
      <c r="M62" s="1">
        <f t="shared" si="3"/>
        <v>-23.909738500771546</v>
      </c>
      <c r="N62" s="1">
        <f t="shared" si="4"/>
        <v>1097.2677263720054</v>
      </c>
      <c r="O62" s="1">
        <f t="shared" si="5"/>
        <v>-23.721144275628582</v>
      </c>
      <c r="P62" s="1">
        <f t="shared" si="6"/>
        <v>1097.6303106993537</v>
      </c>
      <c r="Q62" s="1">
        <f t="shared" si="7"/>
        <v>-22.853358693103164</v>
      </c>
      <c r="R62" s="1">
        <f t="shared" si="8"/>
        <v>1098.0576156594693</v>
      </c>
      <c r="S62" s="1">
        <f t="shared" si="9"/>
        <v>-21.061910067979362</v>
      </c>
      <c r="T62" s="1">
        <f t="shared" si="10"/>
        <v>1098.593091300063</v>
      </c>
      <c r="U62" s="1">
        <f t="shared" si="11"/>
        <v>-17.917585495966467</v>
      </c>
      <c r="V62" s="1">
        <f t="shared" si="12"/>
        <v>1099.2533884480199</v>
      </c>
      <c r="W62" s="1">
        <f t="shared" si="13"/>
        <v>-12.981571549343073</v>
      </c>
      <c r="X62" s="1">
        <f t="shared" si="14"/>
        <v>1099.9856292792319</v>
      </c>
      <c r="Y62" s="1">
        <f t="shared" si="15"/>
        <v>-6.2545419231369372</v>
      </c>
      <c r="Z62" s="1">
        <f t="shared" si="16"/>
        <v>1100.7107942577616</v>
      </c>
      <c r="AA62" s="1">
        <f t="shared" si="17"/>
        <v>1.8190006444028546</v>
      </c>
    </row>
    <row r="63" spans="1:27">
      <c r="A63" s="1" t="s">
        <v>63</v>
      </c>
      <c r="B63" s="1">
        <v>1281</v>
      </c>
      <c r="C63" s="1">
        <v>62</v>
      </c>
      <c r="H63" s="1" t="s">
        <v>57</v>
      </c>
      <c r="I63" s="1">
        <v>1044</v>
      </c>
      <c r="J63" s="1">
        <f t="shared" si="0"/>
        <v>1046.9096919610852</v>
      </c>
      <c r="K63" s="1">
        <f t="shared" si="1"/>
        <v>-47.066652772660312</v>
      </c>
      <c r="L63" s="1">
        <f t="shared" si="2"/>
        <v>1046.9021510726075</v>
      </c>
      <c r="M63" s="1">
        <f t="shared" si="3"/>
        <v>-44.805226223545077</v>
      </c>
      <c r="N63" s="1">
        <f t="shared" si="4"/>
        <v>1046.9546582096377</v>
      </c>
      <c r="O63" s="1">
        <f t="shared" si="5"/>
        <v>-42.33549099634596</v>
      </c>
      <c r="P63" s="1">
        <f t="shared" si="6"/>
        <v>1047.0776952006249</v>
      </c>
      <c r="Q63" s="1">
        <f t="shared" si="7"/>
        <v>-39.472912776478516</v>
      </c>
      <c r="R63" s="1">
        <f t="shared" si="8"/>
        <v>1047.2995705591491</v>
      </c>
      <c r="S63" s="1">
        <f t="shared" si="9"/>
        <v>-35.909977584149814</v>
      </c>
      <c r="T63" s="1">
        <f t="shared" si="10"/>
        <v>1047.6675505804096</v>
      </c>
      <c r="U63" s="1">
        <f t="shared" si="11"/>
        <v>-31.120767585441214</v>
      </c>
      <c r="V63" s="1">
        <f t="shared" si="12"/>
        <v>1048.2271816898676</v>
      </c>
      <c r="W63" s="1">
        <f t="shared" si="13"/>
        <v>-24.394962111985834</v>
      </c>
      <c r="X63" s="1">
        <f t="shared" si="14"/>
        <v>1048.9731087356095</v>
      </c>
      <c r="Y63" s="1">
        <f t="shared" si="15"/>
        <v>-15.206137647234048</v>
      </c>
      <c r="Z63" s="1">
        <f t="shared" si="16"/>
        <v>1049.8529794902165</v>
      </c>
      <c r="AA63" s="1">
        <f t="shared" si="17"/>
        <v>-3.4486808967919362</v>
      </c>
    </row>
    <row r="64" spans="1:27">
      <c r="A64" s="1" t="s">
        <v>64</v>
      </c>
      <c r="B64" s="1">
        <v>1224</v>
      </c>
      <c r="C64" s="1">
        <v>63</v>
      </c>
      <c r="H64" s="1" t="s">
        <v>58</v>
      </c>
      <c r="I64" s="1">
        <v>1142</v>
      </c>
      <c r="J64" s="1">
        <f t="shared" si="0"/>
        <v>1127.7843039188424</v>
      </c>
      <c r="K64" s="1">
        <f t="shared" si="1"/>
        <v>68.080485484715481</v>
      </c>
      <c r="L64" s="1">
        <f t="shared" si="2"/>
        <v>1128.0096924849063</v>
      </c>
      <c r="M64" s="1">
        <f t="shared" si="3"/>
        <v>55.924987885130037</v>
      </c>
      <c r="N64" s="1">
        <f t="shared" si="4"/>
        <v>1128.261916721329</v>
      </c>
      <c r="O64" s="1">
        <f t="shared" si="5"/>
        <v>44.214433659280125</v>
      </c>
      <c r="P64" s="1">
        <f t="shared" si="6"/>
        <v>1128.5604782424145</v>
      </c>
      <c r="Q64" s="1">
        <f t="shared" si="7"/>
        <v>33.100504714482362</v>
      </c>
      <c r="R64" s="1">
        <f t="shared" si="8"/>
        <v>1128.9389592974999</v>
      </c>
      <c r="S64" s="1">
        <f t="shared" si="9"/>
        <v>22.864705577100501</v>
      </c>
      <c r="T64" s="1">
        <f t="shared" si="10"/>
        <v>1129.4546782994967</v>
      </c>
      <c r="U64" s="1">
        <f t="shared" si="11"/>
        <v>14.042390536370092</v>
      </c>
      <c r="V64" s="1">
        <f t="shared" si="12"/>
        <v>1130.1832219577882</v>
      </c>
      <c r="W64" s="1">
        <f t="shared" si="13"/>
        <v>7.5103386019860885</v>
      </c>
      <c r="X64" s="1">
        <f t="shared" si="14"/>
        <v>1131.1766971088375</v>
      </c>
      <c r="Y64" s="1">
        <f t="shared" si="15"/>
        <v>4.2758075568583731</v>
      </c>
      <c r="Z64" s="1">
        <f t="shared" si="16"/>
        <v>1132.4404298593424</v>
      </c>
      <c r="AA64" s="1">
        <f t="shared" si="17"/>
        <v>5.154932229799849</v>
      </c>
    </row>
    <row r="65" spans="1:27">
      <c r="A65" s="1" t="s">
        <v>65</v>
      </c>
      <c r="B65" s="1">
        <v>1280</v>
      </c>
      <c r="C65" s="1">
        <v>64</v>
      </c>
      <c r="H65" s="1" t="s">
        <v>59</v>
      </c>
      <c r="I65" s="1">
        <v>1222</v>
      </c>
      <c r="J65" s="1">
        <f t="shared" si="0"/>
        <v>1219.3864789403558</v>
      </c>
      <c r="K65" s="1">
        <f t="shared" si="1"/>
        <v>89.25000606783361</v>
      </c>
      <c r="L65" s="1">
        <f t="shared" si="2"/>
        <v>1218.1934680370036</v>
      </c>
      <c r="M65" s="1">
        <f t="shared" si="3"/>
        <v>83.332018018703906</v>
      </c>
      <c r="N65" s="1">
        <f t="shared" si="4"/>
        <v>1217.0476350380609</v>
      </c>
      <c r="O65" s="1">
        <f t="shared" si="5"/>
        <v>75.414332919496331</v>
      </c>
      <c r="P65" s="1">
        <f t="shared" si="6"/>
        <v>1215.9660982956896</v>
      </c>
      <c r="Q65" s="1">
        <f t="shared" si="7"/>
        <v>65.683573917757954</v>
      </c>
      <c r="R65" s="1">
        <f t="shared" si="8"/>
        <v>1214.9803664874601</v>
      </c>
      <c r="S65" s="1">
        <f t="shared" si="9"/>
        <v>54.453056383530338</v>
      </c>
      <c r="T65" s="1">
        <f t="shared" si="10"/>
        <v>1214.1497068835865</v>
      </c>
      <c r="U65" s="1">
        <f t="shared" si="11"/>
        <v>42.303445755458</v>
      </c>
      <c r="V65" s="1">
        <f t="shared" si="12"/>
        <v>1213.5693560559773</v>
      </c>
      <c r="W65" s="1">
        <f t="shared" si="13"/>
        <v>30.273077250847003</v>
      </c>
      <c r="X65" s="1">
        <f t="shared" si="14"/>
        <v>1213.3452504665695</v>
      </c>
      <c r="Y65" s="1">
        <f t="shared" si="15"/>
        <v>19.854356717033095</v>
      </c>
      <c r="Z65" s="1">
        <f t="shared" si="16"/>
        <v>1213.5595362089141</v>
      </c>
      <c r="AA65" s="1">
        <f t="shared" si="17"/>
        <v>12.751349641777033</v>
      </c>
    </row>
    <row r="66" spans="1:27">
      <c r="A66" s="1" t="s">
        <v>66</v>
      </c>
      <c r="B66" s="1">
        <v>1228</v>
      </c>
      <c r="C66" s="1">
        <v>65</v>
      </c>
      <c r="H66" s="1" t="s">
        <v>60</v>
      </c>
      <c r="I66" s="1">
        <v>1234</v>
      </c>
      <c r="J66" s="1">
        <f t="shared" si="0"/>
        <v>1241.4636485008191</v>
      </c>
      <c r="K66" s="1">
        <f t="shared" si="1"/>
        <v>28.79445321120032</v>
      </c>
      <c r="L66" s="1">
        <f t="shared" si="2"/>
        <v>1240.7525486055708</v>
      </c>
      <c r="M66" s="1">
        <f t="shared" si="3"/>
        <v>34.713668058594536</v>
      </c>
      <c r="N66" s="1">
        <f t="shared" si="4"/>
        <v>1239.8461967957558</v>
      </c>
      <c r="O66" s="1">
        <f t="shared" si="5"/>
        <v>38.58329310623531</v>
      </c>
      <c r="P66" s="1">
        <f t="shared" si="6"/>
        <v>1238.7649672213449</v>
      </c>
      <c r="Q66" s="1">
        <f t="shared" si="7"/>
        <v>39.952750922496406</v>
      </c>
      <c r="R66" s="1">
        <f t="shared" si="8"/>
        <v>1237.5433422870992</v>
      </c>
      <c r="S66" s="1">
        <f t="shared" si="9"/>
        <v>38.50801609158475</v>
      </c>
      <c r="T66" s="1">
        <f t="shared" si="10"/>
        <v>1236.2453152639046</v>
      </c>
      <c r="U66" s="1">
        <f t="shared" si="11"/>
        <v>34.220310805402008</v>
      </c>
      <c r="V66" s="1">
        <f t="shared" si="12"/>
        <v>1234.9842433306826</v>
      </c>
      <c r="W66" s="1">
        <f t="shared" si="13"/>
        <v>27.615620258004483</v>
      </c>
      <c r="X66" s="1">
        <f t="shared" si="14"/>
        <v>1233.9199607183605</v>
      </c>
      <c r="Y66" s="1">
        <f t="shared" si="15"/>
        <v>19.998427423984673</v>
      </c>
      <c r="Z66" s="1">
        <f t="shared" si="16"/>
        <v>1233.2310885850693</v>
      </c>
      <c r="AA66" s="1">
        <f t="shared" si="17"/>
        <v>13.44336991521485</v>
      </c>
    </row>
    <row r="67" spans="1:27">
      <c r="A67" s="1" t="s">
        <v>67</v>
      </c>
      <c r="B67" s="1">
        <v>1181</v>
      </c>
      <c r="C67" s="1">
        <v>66</v>
      </c>
      <c r="H67" s="1" t="s">
        <v>61</v>
      </c>
      <c r="I67" s="1">
        <v>1155</v>
      </c>
      <c r="J67" s="1">
        <f t="shared" si="0"/>
        <v>1166.525810171202</v>
      </c>
      <c r="K67" s="1">
        <f t="shared" si="1"/>
        <v>-64.564609175535338</v>
      </c>
      <c r="L67" s="1">
        <f t="shared" si="2"/>
        <v>1167.0466216664165</v>
      </c>
      <c r="M67" s="1">
        <f t="shared" si="3"/>
        <v>-52.022007939604556</v>
      </c>
      <c r="N67" s="1">
        <f t="shared" si="4"/>
        <v>1167.3429489901991</v>
      </c>
      <c r="O67" s="1">
        <f t="shared" si="5"/>
        <v>-39.177285532019027</v>
      </c>
      <c r="P67" s="1">
        <f t="shared" si="6"/>
        <v>1167.3717718143841</v>
      </c>
      <c r="Q67" s="1">
        <f t="shared" si="7"/>
        <v>-26.85481687517791</v>
      </c>
      <c r="R67" s="1">
        <f t="shared" si="8"/>
        <v>1167.1051358378684</v>
      </c>
      <c r="S67" s="1">
        <f t="shared" si="9"/>
        <v>-15.965095178823049</v>
      </c>
      <c r="T67" s="1">
        <f t="shared" si="10"/>
        <v>1166.5465626069306</v>
      </c>
      <c r="U67" s="1">
        <f t="shared" si="11"/>
        <v>-7.3473145795483816</v>
      </c>
      <c r="V67" s="1">
        <f t="shared" si="12"/>
        <v>1165.7599863588687</v>
      </c>
      <c r="W67" s="1">
        <f t="shared" si="13"/>
        <v>-1.4363429109410397</v>
      </c>
      <c r="X67" s="1">
        <f t="shared" si="14"/>
        <v>1164.8918388142345</v>
      </c>
      <c r="Y67" s="1">
        <f t="shared" si="15"/>
        <v>2.1931175583625357</v>
      </c>
      <c r="Z67" s="1">
        <f t="shared" si="16"/>
        <v>1164.1674458500283</v>
      </c>
      <c r="AA67" s="1">
        <f t="shared" si="17"/>
        <v>5.1926686501892689</v>
      </c>
    </row>
    <row r="68" spans="1:27">
      <c r="A68" s="1" t="s">
        <v>68</v>
      </c>
      <c r="B68" s="1">
        <v>1156</v>
      </c>
      <c r="C68" s="1">
        <v>67</v>
      </c>
      <c r="H68" s="1" t="s">
        <v>62</v>
      </c>
      <c r="I68" s="1">
        <v>1286</v>
      </c>
      <c r="J68" s="1">
        <f t="shared" si="0"/>
        <v>1267.5961200995666</v>
      </c>
      <c r="K68" s="1">
        <f t="shared" si="1"/>
        <v>84.506818017974638</v>
      </c>
      <c r="L68" s="1">
        <f t="shared" si="2"/>
        <v>1268.9024613726813</v>
      </c>
      <c r="M68" s="1">
        <f t="shared" si="3"/>
        <v>71.08027017709091</v>
      </c>
      <c r="N68" s="1">
        <f t="shared" si="4"/>
        <v>1270.2165663458181</v>
      </c>
      <c r="O68" s="1">
        <f t="shared" si="5"/>
        <v>60.258346489327572</v>
      </c>
      <c r="P68" s="1">
        <f t="shared" si="6"/>
        <v>1271.4516954939206</v>
      </c>
      <c r="Q68" s="1">
        <f t="shared" si="7"/>
        <v>51.70602745765072</v>
      </c>
      <c r="R68" s="1">
        <f t="shared" si="8"/>
        <v>1272.5140040659046</v>
      </c>
      <c r="S68" s="1">
        <f t="shared" si="9"/>
        <v>44.721886524606589</v>
      </c>
      <c r="T68" s="1">
        <f t="shared" si="10"/>
        <v>1273.3199248027383</v>
      </c>
      <c r="U68" s="1">
        <f t="shared" si="11"/>
        <v>38.300956130594074</v>
      </c>
      <c r="V68" s="1">
        <f t="shared" si="12"/>
        <v>1273.8323643447929</v>
      </c>
      <c r="W68" s="1">
        <f t="shared" si="13"/>
        <v>31.416273358118552</v>
      </c>
      <c r="X68" s="1">
        <f t="shared" si="14"/>
        <v>1274.1084956372597</v>
      </c>
      <c r="Y68" s="1">
        <f t="shared" si="15"/>
        <v>23.597825411295076</v>
      </c>
      <c r="Z68" s="1">
        <f t="shared" si="16"/>
        <v>1274.3360114500219</v>
      </c>
      <c r="AA68" s="1">
        <f t="shared" si="17"/>
        <v>15.690258345169703</v>
      </c>
    </row>
    <row r="69" spans="1:27">
      <c r="A69" s="1" t="s">
        <v>69</v>
      </c>
      <c r="B69" s="1">
        <v>1124</v>
      </c>
      <c r="C69" s="1">
        <v>68</v>
      </c>
      <c r="H69" s="1" t="s">
        <v>63</v>
      </c>
      <c r="I69" s="1">
        <v>1281</v>
      </c>
      <c r="J69" s="1">
        <f t="shared" si="0"/>
        <v>1288.1102938117542</v>
      </c>
      <c r="K69" s="1">
        <f t="shared" si="1"/>
        <v>26.913438142766289</v>
      </c>
      <c r="L69" s="1">
        <f t="shared" si="2"/>
        <v>1286.8982731549772</v>
      </c>
      <c r="M69" s="1">
        <f t="shared" si="3"/>
        <v>28.612703461254945</v>
      </c>
      <c r="N69" s="1">
        <f t="shared" si="4"/>
        <v>1285.9474912835146</v>
      </c>
      <c r="O69" s="1">
        <f t="shared" si="5"/>
        <v>29.089151403185824</v>
      </c>
      <c r="P69" s="1">
        <f t="shared" si="6"/>
        <v>1285.2157722951572</v>
      </c>
      <c r="Q69" s="1">
        <f t="shared" si="7"/>
        <v>28.940857063802234</v>
      </c>
      <c r="R69" s="1">
        <f t="shared" si="8"/>
        <v>1284.6235890590513</v>
      </c>
      <c r="S69" s="1">
        <f t="shared" si="9"/>
        <v>28.415735758876622</v>
      </c>
      <c r="T69" s="1">
        <f t="shared" si="10"/>
        <v>1284.0620880933334</v>
      </c>
      <c r="U69" s="1">
        <f t="shared" si="11"/>
        <v>27.277438994594462</v>
      </c>
      <c r="V69" s="1">
        <f t="shared" si="12"/>
        <v>1283.4248637702913</v>
      </c>
      <c r="W69" s="1">
        <f t="shared" si="13"/>
        <v>24.86914117833248</v>
      </c>
      <c r="X69" s="1">
        <f t="shared" si="14"/>
        <v>1282.6706321048555</v>
      </c>
      <c r="Y69" s="1">
        <f t="shared" si="15"/>
        <v>20.590687622555222</v>
      </c>
      <c r="Z69" s="1">
        <f t="shared" si="16"/>
        <v>1281.9026269795193</v>
      </c>
      <c r="AA69" s="1">
        <f t="shared" si="17"/>
        <v>14.877894063602465</v>
      </c>
    </row>
    <row r="70" spans="1:27">
      <c r="A70" s="1" t="s">
        <v>70</v>
      </c>
      <c r="B70" s="1">
        <v>1152</v>
      </c>
      <c r="C70" s="1">
        <v>69</v>
      </c>
      <c r="H70" s="1" t="s">
        <v>64</v>
      </c>
      <c r="I70" s="1">
        <v>1224</v>
      </c>
      <c r="J70" s="1">
        <f t="shared" si="0"/>
        <v>1233.1023731954522</v>
      </c>
      <c r="K70" s="1">
        <f t="shared" si="1"/>
        <v>-46.815784740395216</v>
      </c>
      <c r="L70" s="1">
        <f t="shared" si="2"/>
        <v>1233.1510976616232</v>
      </c>
      <c r="M70" s="1">
        <f t="shared" si="3"/>
        <v>-37.275199702432218</v>
      </c>
      <c r="N70" s="1">
        <f t="shared" si="4"/>
        <v>1233.1036642686702</v>
      </c>
      <c r="O70" s="1">
        <f t="shared" si="5"/>
        <v>-28.263933489435377</v>
      </c>
      <c r="P70" s="1">
        <f t="shared" si="6"/>
        <v>1233.015662935896</v>
      </c>
      <c r="Q70" s="1">
        <f t="shared" si="7"/>
        <v>-19.743722790035825</v>
      </c>
      <c r="R70" s="1">
        <f t="shared" si="8"/>
        <v>1232.9039324817929</v>
      </c>
      <c r="S70" s="1">
        <f t="shared" si="9"/>
        <v>-11.651960409190849</v>
      </c>
      <c r="T70" s="1">
        <f t="shared" si="10"/>
        <v>1232.7339527087929</v>
      </c>
      <c r="U70" s="1">
        <f t="shared" si="11"/>
        <v>-4.1647907570595173</v>
      </c>
      <c r="V70" s="1">
        <f t="shared" si="12"/>
        <v>1232.4294004948624</v>
      </c>
      <c r="W70" s="1">
        <f t="shared" si="13"/>
        <v>2.1097598422040811</v>
      </c>
      <c r="X70" s="1">
        <f t="shared" si="14"/>
        <v>1231.9261319727411</v>
      </c>
      <c r="Y70" s="1">
        <f t="shared" si="15"/>
        <v>6.3236500716213051</v>
      </c>
      <c r="Z70" s="1">
        <f t="shared" si="16"/>
        <v>1231.2780521043123</v>
      </c>
      <c r="AA70" s="1">
        <f t="shared" si="17"/>
        <v>8.3276471697215264</v>
      </c>
    </row>
    <row r="71" spans="1:27">
      <c r="A71" s="1" t="s">
        <v>71</v>
      </c>
      <c r="B71" s="1">
        <v>1205</v>
      </c>
      <c r="C71" s="1">
        <v>70</v>
      </c>
      <c r="H71" s="1" t="s">
        <v>65</v>
      </c>
      <c r="I71" s="1">
        <v>1280</v>
      </c>
      <c r="J71" s="1">
        <f t="shared" si="0"/>
        <v>1270.6286588455057</v>
      </c>
      <c r="K71" s="1">
        <f t="shared" si="1"/>
        <v>29.092078611008652</v>
      </c>
      <c r="L71" s="1">
        <f t="shared" si="2"/>
        <v>1271.587589795919</v>
      </c>
      <c r="M71" s="1">
        <f t="shared" si="3"/>
        <v>23.294153766950203</v>
      </c>
      <c r="N71" s="1">
        <f t="shared" si="4"/>
        <v>1272.4839730779236</v>
      </c>
      <c r="O71" s="1">
        <f t="shared" si="5"/>
        <v>19.087036119646761</v>
      </c>
      <c r="P71" s="1">
        <f t="shared" si="6"/>
        <v>1273.327194014586</v>
      </c>
      <c r="Q71" s="1">
        <f t="shared" si="7"/>
        <v>16.289429531199666</v>
      </c>
      <c r="R71" s="1">
        <f t="shared" si="8"/>
        <v>1274.1251972072603</v>
      </c>
      <c r="S71" s="1">
        <f t="shared" si="9"/>
        <v>14.784652158138243</v>
      </c>
      <c r="T71" s="1">
        <f t="shared" si="10"/>
        <v>1274.8569161951732</v>
      </c>
      <c r="U71" s="1">
        <f t="shared" si="11"/>
        <v>14.350310940316405</v>
      </c>
      <c r="V71" s="1">
        <f t="shared" si="12"/>
        <v>1275.4539160337067</v>
      </c>
      <c r="W71" s="1">
        <f t="shared" si="13"/>
        <v>14.384186551196144</v>
      </c>
      <c r="X71" s="1">
        <f t="shared" si="14"/>
        <v>1275.8249782044363</v>
      </c>
      <c r="Y71" s="1">
        <f t="shared" si="15"/>
        <v>13.838689303636082</v>
      </c>
      <c r="Z71" s="1">
        <f t="shared" si="16"/>
        <v>1275.9605699274034</v>
      </c>
      <c r="AA71" s="1">
        <f t="shared" si="17"/>
        <v>11.963134235058481</v>
      </c>
    </row>
    <row r="72" spans="1:27">
      <c r="A72" s="1" t="s">
        <v>72</v>
      </c>
      <c r="B72" s="1">
        <v>1260</v>
      </c>
      <c r="C72" s="1">
        <v>71</v>
      </c>
      <c r="H72" s="1" t="s">
        <v>66</v>
      </c>
      <c r="I72" s="1">
        <v>1228</v>
      </c>
      <c r="J72" s="1">
        <f t="shared" si="0"/>
        <v>1235.1720737456515</v>
      </c>
      <c r="K72" s="1">
        <f t="shared" si="1"/>
        <v>-29.001718728767951</v>
      </c>
      <c r="L72" s="1">
        <f t="shared" si="2"/>
        <v>1234.6881743562869</v>
      </c>
      <c r="M72" s="1">
        <f t="shared" si="3"/>
        <v>-24.860701598315639</v>
      </c>
      <c r="N72" s="1">
        <f t="shared" si="4"/>
        <v>1234.3571009197572</v>
      </c>
      <c r="O72" s="1">
        <f t="shared" si="5"/>
        <v>-20.962699674822453</v>
      </c>
      <c r="P72" s="1">
        <f t="shared" si="6"/>
        <v>1234.1616623545785</v>
      </c>
      <c r="Q72" s="1">
        <f t="shared" si="7"/>
        <v>-16.9835471835246</v>
      </c>
      <c r="R72" s="1">
        <f t="shared" si="8"/>
        <v>1234.0909849365398</v>
      </c>
      <c r="S72" s="1">
        <f t="shared" si="9"/>
        <v>-12.624780056291101</v>
      </c>
      <c r="T72" s="1">
        <f t="shared" si="10"/>
        <v>1234.120722713549</v>
      </c>
      <c r="U72" s="1">
        <f t="shared" si="11"/>
        <v>-7.6842908284598543</v>
      </c>
      <c r="V72" s="1">
        <f t="shared" si="12"/>
        <v>1234.1838102584902</v>
      </c>
      <c r="W72" s="1">
        <f t="shared" si="13"/>
        <v>-2.3121011467276507</v>
      </c>
      <c r="X72" s="1">
        <f t="shared" si="14"/>
        <v>1234.1663667508074</v>
      </c>
      <c r="Y72" s="1">
        <f t="shared" si="15"/>
        <v>2.7392291521830732</v>
      </c>
      <c r="Z72" s="1">
        <f t="shared" si="16"/>
        <v>1233.9923704162461</v>
      </c>
      <c r="AA72" s="1">
        <f t="shared" si="17"/>
        <v>6.5700008604369033</v>
      </c>
    </row>
    <row r="73" spans="1:27">
      <c r="A73" s="1" t="s">
        <v>73</v>
      </c>
      <c r="B73" s="1">
        <v>1188</v>
      </c>
      <c r="C73" s="1">
        <v>72</v>
      </c>
      <c r="H73" s="1" t="s">
        <v>67</v>
      </c>
      <c r="I73" s="1">
        <v>1181</v>
      </c>
      <c r="J73" s="1">
        <f t="shared" si="0"/>
        <v>1183.5170355016885</v>
      </c>
      <c r="K73" s="1">
        <f t="shared" si="1"/>
        <v>-49.389706292443464</v>
      </c>
      <c r="L73" s="1">
        <f t="shared" si="2"/>
        <v>1183.8827472757971</v>
      </c>
      <c r="M73" s="1">
        <f t="shared" si="3"/>
        <v>-45.616481984055</v>
      </c>
      <c r="N73" s="1">
        <f t="shared" si="4"/>
        <v>1184.2394401244935</v>
      </c>
      <c r="O73" s="1">
        <f t="shared" si="5"/>
        <v>-41.371172459131287</v>
      </c>
      <c r="P73" s="1">
        <f t="shared" si="6"/>
        <v>1184.6178115171056</v>
      </c>
      <c r="Q73" s="1">
        <f t="shared" si="7"/>
        <v>-36.519729375893625</v>
      </c>
      <c r="R73" s="1">
        <f t="shared" si="8"/>
        <v>1185.0466204880249</v>
      </c>
      <c r="S73" s="1">
        <f t="shared" si="9"/>
        <v>-30.834572252402999</v>
      </c>
      <c r="T73" s="1">
        <f t="shared" si="10"/>
        <v>1185.5436431885089</v>
      </c>
      <c r="U73" s="1">
        <f t="shared" si="11"/>
        <v>-24.04140630709194</v>
      </c>
      <c r="V73" s="1">
        <f t="shared" si="12"/>
        <v>1186.0871709111764</v>
      </c>
      <c r="W73" s="1">
        <f t="shared" si="13"/>
        <v>-16.047462606903508</v>
      </c>
      <c r="X73" s="1">
        <f t="shared" si="14"/>
        <v>1186.5905595902991</v>
      </c>
      <c r="Y73" s="1">
        <f t="shared" si="15"/>
        <v>-7.3237781103551907</v>
      </c>
      <c r="Z73" s="1">
        <f t="shared" si="16"/>
        <v>1186.9562371276684</v>
      </c>
      <c r="AA73" s="1">
        <f t="shared" si="17"/>
        <v>1.2093874455354401</v>
      </c>
    </row>
    <row r="74" spans="1:27">
      <c r="A74" s="1" t="s">
        <v>74</v>
      </c>
      <c r="B74" s="1">
        <v>1212</v>
      </c>
      <c r="C74" s="1">
        <v>73</v>
      </c>
      <c r="H74" s="1" t="s">
        <v>68</v>
      </c>
      <c r="I74" s="1">
        <v>1156</v>
      </c>
      <c r="J74" s="1">
        <f t="shared" si="0"/>
        <v>1153.8127329209246</v>
      </c>
      <c r="K74" s="1">
        <f t="shared" si="1"/>
        <v>-31.672842951931813</v>
      </c>
      <c r="L74" s="1">
        <f t="shared" si="2"/>
        <v>1154.2266265291742</v>
      </c>
      <c r="M74" s="1">
        <f t="shared" si="3"/>
        <v>-32.848192994109354</v>
      </c>
      <c r="N74" s="1">
        <f t="shared" si="4"/>
        <v>1154.6868267665363</v>
      </c>
      <c r="O74" s="1">
        <f t="shared" si="5"/>
        <v>-33.098181088309403</v>
      </c>
      <c r="P74" s="1">
        <f t="shared" si="6"/>
        <v>1155.2098082141213</v>
      </c>
      <c r="Q74" s="1">
        <f t="shared" si="7"/>
        <v>-32.252693732148032</v>
      </c>
      <c r="R74" s="1">
        <f t="shared" si="8"/>
        <v>1155.8212048235623</v>
      </c>
      <c r="S74" s="1">
        <f t="shared" si="9"/>
        <v>-30.029993958432808</v>
      </c>
      <c r="T74" s="1">
        <f t="shared" si="10"/>
        <v>1156.5502236881418</v>
      </c>
      <c r="U74" s="1">
        <f t="shared" si="11"/>
        <v>-26.022211584401987</v>
      </c>
      <c r="V74" s="1">
        <f t="shared" si="12"/>
        <v>1157.4039708304274</v>
      </c>
      <c r="W74" s="1">
        <f t="shared" si="13"/>
        <v>-19.838183849057145</v>
      </c>
      <c r="X74" s="1">
        <f t="shared" si="14"/>
        <v>1158.3266781479945</v>
      </c>
      <c r="Y74" s="1">
        <f t="shared" si="15"/>
        <v>-11.511798776745081</v>
      </c>
      <c r="Z74" s="1">
        <f t="shared" si="16"/>
        <v>1159.2165624573204</v>
      </c>
      <c r="AA74" s="1">
        <f t="shared" si="17"/>
        <v>-1.6855187660529034</v>
      </c>
    </row>
    <row r="75" spans="1:27">
      <c r="A75" s="1" t="s">
        <v>75</v>
      </c>
      <c r="B75" s="1">
        <v>1269</v>
      </c>
      <c r="C75" s="1">
        <v>74</v>
      </c>
      <c r="H75" s="1" t="s">
        <v>69</v>
      </c>
      <c r="I75" s="1">
        <v>1124</v>
      </c>
      <c r="J75" s="1">
        <f t="shared" ref="J75:J118" si="18">$J$6*$I75+(1-$J$6)*(J74+K74)</f>
        <v>1123.8139889968993</v>
      </c>
      <c r="K75" s="1">
        <f t="shared" ref="K75:K117" si="19">K$6*(J75-J74)+(1-K$6)*K74</f>
        <v>-30.166153826815993</v>
      </c>
      <c r="L75" s="1">
        <f t="shared" ref="L75:L118" si="20">$J$6*$I75+(1-$J$6)*(L74+M74)</f>
        <v>1123.7378433535064</v>
      </c>
      <c r="M75" s="1">
        <f t="shared" ref="M75:M117" si="21">M$6*(L75-L74)+(1-M$6)*M74</f>
        <v>-30.960665139356095</v>
      </c>
      <c r="N75" s="1">
        <f t="shared" ref="N75:N118" si="22">$J$6*$I75+(1-$J$6)*(N74+O74)</f>
        <v>1123.7588645678227</v>
      </c>
      <c r="O75" s="1">
        <f t="shared" ref="O75:O117" si="23">O$6*(N75-N74)+(1-O$6)*O74</f>
        <v>-31.57902786559238</v>
      </c>
      <c r="P75" s="1">
        <f t="shared" ref="P75:P118" si="24">$J$6*$I75+(1-$J$6)*(P74+Q74)</f>
        <v>1123.8957114481973</v>
      </c>
      <c r="Q75" s="1">
        <f t="shared" ref="Q75:Q117" si="25">Q$6*(P75-P74)+(1-Q$6)*Q74</f>
        <v>-31.689535552413602</v>
      </c>
      <c r="R75" s="1">
        <f t="shared" ref="R75:R118" si="26">$J$6*$I75+(1-$J$6)*(R74+S74)</f>
        <v>1124.1791210865129</v>
      </c>
      <c r="S75" s="1">
        <f t="shared" ref="S75:S117" si="27">S$6*(R75-R74)+(1-S$6)*S74</f>
        <v>-30.836038847741136</v>
      </c>
      <c r="T75" s="1">
        <f t="shared" ref="T75:T118" si="28">$J$6*$I75+(1-$J$6)*(T74+U74)</f>
        <v>1124.652801210374</v>
      </c>
      <c r="U75" s="1">
        <f t="shared" ref="U75:U117" si="29">U$6*(T75-T74)+(1-U$6)*U74</f>
        <v>-28.372295941748312</v>
      </c>
      <c r="V75" s="1">
        <f t="shared" ref="V75:V118" si="30">$J$6*$I75+(1-$J$6)*(V74+W74)</f>
        <v>1125.3565786981371</v>
      </c>
      <c r="W75" s="1">
        <f t="shared" ref="W75:W117" si="31">W$6*(V75-V74)+(1-W$6)*W74</f>
        <v>-23.500946334027081</v>
      </c>
      <c r="X75" s="1">
        <f t="shared" ref="X75:X118" si="32">$J$6*$I75+(1-$J$6)*(X74+Y74)</f>
        <v>1126.2814879371249</v>
      </c>
      <c r="Y75" s="1">
        <f t="shared" ref="Y75:Y117" si="33">Y$6*(X75-X74)+(1-Y$6)*Y74</f>
        <v>-15.61847706356998</v>
      </c>
      <c r="Z75" s="1">
        <f t="shared" ref="Z75:Z118" si="34">$J$6*$I75+(1-$J$6)*(Z74+AA74)</f>
        <v>1127.3531043691269</v>
      </c>
      <c r="AA75" s="1">
        <f t="shared" ref="AA75:AA117" si="35">AA$6*(Z75-Z74)+(1-AA$6)*AA74</f>
        <v>-4.7033126982669646</v>
      </c>
    </row>
    <row r="76" spans="1:27">
      <c r="A76" s="1" t="s">
        <v>76</v>
      </c>
      <c r="B76" s="1">
        <v>1246</v>
      </c>
      <c r="C76" s="1">
        <v>75</v>
      </c>
      <c r="H76" s="1" t="s">
        <v>70</v>
      </c>
      <c r="I76" s="1">
        <v>1152</v>
      </c>
      <c r="J76" s="1">
        <f t="shared" si="18"/>
        <v>1146.1647835170083</v>
      </c>
      <c r="K76" s="1">
        <f t="shared" si="19"/>
        <v>17.099099685416544</v>
      </c>
      <c r="L76" s="1">
        <f t="shared" si="20"/>
        <v>1146.077717821415</v>
      </c>
      <c r="M76" s="1">
        <f t="shared" si="21"/>
        <v>11.67976654645571</v>
      </c>
      <c r="N76" s="1">
        <f t="shared" si="22"/>
        <v>1146.017983670223</v>
      </c>
      <c r="O76" s="1">
        <f t="shared" si="23"/>
        <v>6.1076750120024865</v>
      </c>
      <c r="P76" s="1">
        <f t="shared" si="24"/>
        <v>1146.0206175895783</v>
      </c>
      <c r="Q76" s="1">
        <f t="shared" si="25"/>
        <v>0.59912946386313415</v>
      </c>
      <c r="R76" s="1">
        <f t="shared" si="26"/>
        <v>1146.134308223877</v>
      </c>
      <c r="S76" s="1">
        <f t="shared" si="27"/>
        <v>-4.4404258551884723</v>
      </c>
      <c r="T76" s="1">
        <f t="shared" si="28"/>
        <v>1146.4280505268625</v>
      </c>
      <c r="U76" s="1">
        <f t="shared" si="29"/>
        <v>-8.313277838453585</v>
      </c>
      <c r="V76" s="1">
        <f t="shared" si="30"/>
        <v>1146.9855632364111</v>
      </c>
      <c r="W76" s="1">
        <f t="shared" si="31"/>
        <v>-9.9619670723367779</v>
      </c>
      <c r="X76" s="1">
        <f t="shared" si="32"/>
        <v>1147.8663010873554</v>
      </c>
      <c r="Y76" s="1">
        <f t="shared" si="33"/>
        <v>-8.1778190208098831</v>
      </c>
      <c r="Z76" s="1">
        <f t="shared" si="34"/>
        <v>1149.064979167086</v>
      </c>
      <c r="AA76" s="1">
        <f t="shared" si="35"/>
        <v>-2.0617939486443562</v>
      </c>
    </row>
    <row r="77" spans="1:27">
      <c r="A77" s="1" t="s">
        <v>77</v>
      </c>
      <c r="B77" s="1">
        <v>1299</v>
      </c>
      <c r="C77" s="1">
        <v>76</v>
      </c>
      <c r="H77" s="1" t="s">
        <v>71</v>
      </c>
      <c r="I77" s="1">
        <v>1205</v>
      </c>
      <c r="J77" s="1">
        <f t="shared" si="18"/>
        <v>1200.8263883202426</v>
      </c>
      <c r="K77" s="1">
        <f t="shared" si="19"/>
        <v>50.905354291452468</v>
      </c>
      <c r="L77" s="1">
        <f t="shared" si="20"/>
        <v>1200.2757484367871</v>
      </c>
      <c r="M77" s="1">
        <f t="shared" si="21"/>
        <v>45.694377801588814</v>
      </c>
      <c r="N77" s="1">
        <f t="shared" si="22"/>
        <v>1199.7125658682226</v>
      </c>
      <c r="O77" s="1">
        <f t="shared" si="23"/>
        <v>39.418510042200445</v>
      </c>
      <c r="P77" s="1">
        <f t="shared" si="24"/>
        <v>1199.1619747053442</v>
      </c>
      <c r="Q77" s="1">
        <f t="shared" si="25"/>
        <v>32.124466055004802</v>
      </c>
      <c r="R77" s="1">
        <f t="shared" si="26"/>
        <v>1198.6693882368688</v>
      </c>
      <c r="S77" s="1">
        <f t="shared" si="27"/>
        <v>24.047327078901656</v>
      </c>
      <c r="T77" s="1">
        <f t="shared" si="28"/>
        <v>1198.3114772688409</v>
      </c>
      <c r="U77" s="1">
        <f t="shared" si="29"/>
        <v>15.765403993719204</v>
      </c>
      <c r="V77" s="1">
        <f t="shared" si="30"/>
        <v>1198.2023596164074</v>
      </c>
      <c r="W77" s="1">
        <f t="shared" si="31"/>
        <v>8.3916619633631644</v>
      </c>
      <c r="X77" s="1">
        <f t="shared" si="32"/>
        <v>1198.4688482066545</v>
      </c>
      <c r="Y77" s="1">
        <f t="shared" si="33"/>
        <v>3.5782542072119066</v>
      </c>
      <c r="Z77" s="1">
        <f t="shared" si="34"/>
        <v>1199.2003185218441</v>
      </c>
      <c r="AA77" s="1">
        <f t="shared" si="35"/>
        <v>3.1579193816958915</v>
      </c>
    </row>
    <row r="78" spans="1:27">
      <c r="A78" s="1" t="s">
        <v>78</v>
      </c>
      <c r="B78" s="1">
        <v>1284</v>
      </c>
      <c r="C78" s="1">
        <v>77</v>
      </c>
      <c r="H78" s="1" t="s">
        <v>72</v>
      </c>
      <c r="I78" s="1">
        <v>1260</v>
      </c>
      <c r="J78" s="1">
        <f t="shared" si="18"/>
        <v>1259.1731742611696</v>
      </c>
      <c r="K78" s="1">
        <f t="shared" si="19"/>
        <v>57.602642775979568</v>
      </c>
      <c r="L78" s="1">
        <f t="shared" si="20"/>
        <v>1258.5970126238376</v>
      </c>
      <c r="M78" s="1">
        <f t="shared" si="21"/>
        <v>55.795886909958142</v>
      </c>
      <c r="N78" s="1">
        <f t="shared" si="22"/>
        <v>1257.9131075910423</v>
      </c>
      <c r="O78" s="1">
        <f t="shared" si="23"/>
        <v>52.565932218633932</v>
      </c>
      <c r="P78" s="1">
        <f t="shared" si="24"/>
        <v>1257.1286440760348</v>
      </c>
      <c r="Q78" s="1">
        <f t="shared" si="25"/>
        <v>47.629788044416294</v>
      </c>
      <c r="R78" s="1">
        <f t="shared" si="26"/>
        <v>1256.2716715315771</v>
      </c>
      <c r="S78" s="1">
        <f t="shared" si="27"/>
        <v>40.824805186804973</v>
      </c>
      <c r="T78" s="1">
        <f t="shared" si="28"/>
        <v>1255.4076881262561</v>
      </c>
      <c r="U78" s="1">
        <f t="shared" si="29"/>
        <v>32.297726739197579</v>
      </c>
      <c r="V78" s="1">
        <f t="shared" si="30"/>
        <v>1254.659402157977</v>
      </c>
      <c r="W78" s="1">
        <f t="shared" si="31"/>
        <v>22.811276136825075</v>
      </c>
      <c r="X78" s="1">
        <f t="shared" si="32"/>
        <v>1254.2047102413867</v>
      </c>
      <c r="Y78" s="1">
        <f t="shared" si="33"/>
        <v>14.009775772715972</v>
      </c>
      <c r="Z78" s="1">
        <f t="shared" si="34"/>
        <v>1254.2358237903541</v>
      </c>
      <c r="AA78" s="1">
        <f t="shared" si="35"/>
        <v>8.3456779703772987</v>
      </c>
    </row>
    <row r="79" spans="1:27">
      <c r="A79" s="1" t="s">
        <v>79</v>
      </c>
      <c r="B79" s="1">
        <v>1345</v>
      </c>
      <c r="C79" s="1">
        <v>78</v>
      </c>
      <c r="H79" s="1" t="s">
        <v>73</v>
      </c>
      <c r="I79" s="1">
        <v>1188</v>
      </c>
      <c r="J79" s="1">
        <f t="shared" si="18"/>
        <v>1200.8775817037149</v>
      </c>
      <c r="K79" s="1">
        <f t="shared" si="19"/>
        <v>-46.705769024111284</v>
      </c>
      <c r="L79" s="1">
        <f t="shared" si="20"/>
        <v>1200.6392899533796</v>
      </c>
      <c r="M79" s="1">
        <f t="shared" si="21"/>
        <v>-35.207000754374775</v>
      </c>
      <c r="N79" s="1">
        <f t="shared" si="22"/>
        <v>1200.2479039809677</v>
      </c>
      <c r="O79" s="1">
        <f t="shared" si="23"/>
        <v>-24.595862861461978</v>
      </c>
      <c r="P79" s="1">
        <f t="shared" si="24"/>
        <v>1199.675843212045</v>
      </c>
      <c r="Q79" s="1">
        <f t="shared" si="25"/>
        <v>-15.419765300627329</v>
      </c>
      <c r="R79" s="1">
        <f t="shared" si="26"/>
        <v>1198.9096476718382</v>
      </c>
      <c r="S79" s="1">
        <f t="shared" si="27"/>
        <v>-8.2686093364669553</v>
      </c>
      <c r="T79" s="1">
        <f t="shared" si="28"/>
        <v>1197.9705414865455</v>
      </c>
      <c r="U79" s="1">
        <f t="shared" si="29"/>
        <v>-3.5962226123656897</v>
      </c>
      <c r="V79" s="1">
        <f t="shared" si="30"/>
        <v>1196.9470678294801</v>
      </c>
      <c r="W79" s="1">
        <f t="shared" si="31"/>
        <v>-1.3458070027714886</v>
      </c>
      <c r="X79" s="1">
        <f t="shared" si="32"/>
        <v>1196.0214486014104</v>
      </c>
      <c r="Y79" s="1">
        <f t="shared" si="33"/>
        <v>-0.42883170982248409</v>
      </c>
      <c r="Z79" s="1">
        <f t="shared" si="34"/>
        <v>1195.4581501760731</v>
      </c>
      <c r="AA79" s="1">
        <f t="shared" si="35"/>
        <v>1.633342811911473</v>
      </c>
    </row>
    <row r="80" spans="1:27">
      <c r="A80" s="1" t="s">
        <v>80</v>
      </c>
      <c r="B80" s="1">
        <v>1341</v>
      </c>
      <c r="C80" s="1">
        <v>79</v>
      </c>
      <c r="H80" s="1" t="s">
        <v>74</v>
      </c>
      <c r="I80" s="1">
        <v>1212</v>
      </c>
      <c r="J80" s="1">
        <f t="shared" si="18"/>
        <v>1206.2171812679603</v>
      </c>
      <c r="K80" s="1">
        <f t="shared" si="19"/>
        <v>0.13506270540974885</v>
      </c>
      <c r="L80" s="1">
        <f t="shared" si="20"/>
        <v>1207.3432289199004</v>
      </c>
      <c r="M80" s="1">
        <f t="shared" si="21"/>
        <v>-1.6782489776583063</v>
      </c>
      <c r="N80" s="1">
        <f t="shared" si="22"/>
        <v>1208.3652041119506</v>
      </c>
      <c r="O80" s="1">
        <f t="shared" si="23"/>
        <v>-1.6966487667506263</v>
      </c>
      <c r="P80" s="1">
        <f t="shared" si="24"/>
        <v>1209.2256077911418</v>
      </c>
      <c r="Q80" s="1">
        <f t="shared" si="25"/>
        <v>-0.43804737279288553</v>
      </c>
      <c r="R80" s="1">
        <f t="shared" si="26"/>
        <v>1209.864103833537</v>
      </c>
      <c r="S80" s="1">
        <f t="shared" si="27"/>
        <v>1.3429234126159084</v>
      </c>
      <c r="T80" s="1">
        <f t="shared" si="28"/>
        <v>1210.2374318874179</v>
      </c>
      <c r="U80" s="1">
        <f t="shared" si="29"/>
        <v>2.749022592929546</v>
      </c>
      <c r="V80" s="1">
        <f t="shared" si="30"/>
        <v>1210.3601260826708</v>
      </c>
      <c r="W80" s="1">
        <f t="shared" si="31"/>
        <v>3.0818525740171632</v>
      </c>
      <c r="X80" s="1">
        <f t="shared" si="32"/>
        <v>1210.3592616891588</v>
      </c>
      <c r="Y80" s="1">
        <f t="shared" si="33"/>
        <v>2.5244972496916875</v>
      </c>
      <c r="Z80" s="1">
        <f t="shared" si="34"/>
        <v>1210.5091492987983</v>
      </c>
      <c r="AA80" s="1">
        <f t="shared" si="35"/>
        <v>2.9751084429928474</v>
      </c>
    </row>
    <row r="81" spans="1:27">
      <c r="A81" s="1" t="s">
        <v>81</v>
      </c>
      <c r="B81" s="1">
        <v>1308</v>
      </c>
      <c r="C81" s="1">
        <v>80</v>
      </c>
      <c r="H81" s="1" t="s">
        <v>75</v>
      </c>
      <c r="I81" s="1">
        <v>1269</v>
      </c>
      <c r="J81" s="1">
        <f t="shared" si="18"/>
        <v>1262.7352243973371</v>
      </c>
      <c r="K81" s="1">
        <f t="shared" si="19"/>
        <v>50.879745086980087</v>
      </c>
      <c r="L81" s="1">
        <f t="shared" si="20"/>
        <v>1262.6664979942243</v>
      </c>
      <c r="M81" s="1">
        <f t="shared" si="21"/>
        <v>43.922965463927454</v>
      </c>
      <c r="N81" s="1">
        <f t="shared" si="22"/>
        <v>1262.7668555345201</v>
      </c>
      <c r="O81" s="1">
        <f t="shared" si="23"/>
        <v>37.572161365773503</v>
      </c>
      <c r="P81" s="1">
        <f t="shared" si="24"/>
        <v>1262.9787560418349</v>
      </c>
      <c r="Q81" s="1">
        <f t="shared" si="25"/>
        <v>32.076670001298723</v>
      </c>
      <c r="R81" s="1">
        <f t="shared" si="26"/>
        <v>1263.2207027246154</v>
      </c>
      <c r="S81" s="1">
        <f t="shared" si="27"/>
        <v>27.349761151847165</v>
      </c>
      <c r="T81" s="1">
        <f t="shared" si="28"/>
        <v>1263.3986454480348</v>
      </c>
      <c r="U81" s="1">
        <f t="shared" si="29"/>
        <v>22.913898980004507</v>
      </c>
      <c r="V81" s="1">
        <f t="shared" si="30"/>
        <v>1263.4441978656689</v>
      </c>
      <c r="W81" s="1">
        <f t="shared" si="31"/>
        <v>18.082518336711438</v>
      </c>
      <c r="X81" s="1">
        <f t="shared" si="32"/>
        <v>1263.388375893885</v>
      </c>
      <c r="Y81" s="1">
        <f t="shared" si="33"/>
        <v>12.625420640698609</v>
      </c>
      <c r="Z81" s="1">
        <f t="shared" si="34"/>
        <v>1263.4484257741792</v>
      </c>
      <c r="AA81" s="1">
        <f t="shared" si="35"/>
        <v>7.9715252462316526</v>
      </c>
    </row>
    <row r="82" spans="1:27">
      <c r="A82" s="1" t="s">
        <v>82</v>
      </c>
      <c r="B82" s="1">
        <v>1448</v>
      </c>
      <c r="C82" s="1">
        <v>81</v>
      </c>
      <c r="H82" s="1" t="s">
        <v>76</v>
      </c>
      <c r="I82" s="1">
        <v>1246</v>
      </c>
      <c r="J82" s="1">
        <f t="shared" si="18"/>
        <v>1252.7614969484318</v>
      </c>
      <c r="K82" s="1">
        <f t="shared" si="19"/>
        <v>-3.8883801953167314</v>
      </c>
      <c r="L82" s="1">
        <f t="shared" si="20"/>
        <v>1252.0589463458152</v>
      </c>
      <c r="M82" s="1">
        <f t="shared" si="21"/>
        <v>0.29855177405823063</v>
      </c>
      <c r="N82" s="1">
        <f t="shared" si="22"/>
        <v>1251.4339016900294</v>
      </c>
      <c r="O82" s="1">
        <f t="shared" si="23"/>
        <v>3.3385807185885623</v>
      </c>
      <c r="P82" s="1">
        <f t="shared" si="24"/>
        <v>1250.9055426043135</v>
      </c>
      <c r="Q82" s="1">
        <f t="shared" si="25"/>
        <v>5.5867399380066392</v>
      </c>
      <c r="R82" s="1">
        <f t="shared" si="26"/>
        <v>1250.4570463876464</v>
      </c>
      <c r="S82" s="1">
        <f t="shared" si="27"/>
        <v>7.2930524074390792</v>
      </c>
      <c r="T82" s="1">
        <f t="shared" si="28"/>
        <v>1250.0312544428041</v>
      </c>
      <c r="U82" s="1">
        <f t="shared" si="29"/>
        <v>8.401382985910411</v>
      </c>
      <c r="V82" s="1">
        <f t="shared" si="30"/>
        <v>1249.552671620238</v>
      </c>
      <c r="W82" s="1">
        <f t="shared" si="31"/>
        <v>8.4903049620687376</v>
      </c>
      <c r="X82" s="1">
        <f t="shared" si="32"/>
        <v>1249.0013796534583</v>
      </c>
      <c r="Y82" s="1">
        <f t="shared" si="33"/>
        <v>7.2229372644735488</v>
      </c>
      <c r="Z82" s="1">
        <f t="shared" si="34"/>
        <v>1248.5419951020413</v>
      </c>
      <c r="AA82" s="1">
        <f t="shared" si="35"/>
        <v>5.6837296543946918</v>
      </c>
    </row>
    <row r="83" spans="1:27">
      <c r="A83" s="1" t="s">
        <v>83</v>
      </c>
      <c r="B83" s="1">
        <v>1454</v>
      </c>
      <c r="C83" s="1">
        <v>82</v>
      </c>
      <c r="H83" s="1" t="s">
        <v>77</v>
      </c>
      <c r="I83" s="1">
        <v>1299</v>
      </c>
      <c r="J83" s="1">
        <f t="shared" si="18"/>
        <v>1293.9873116753115</v>
      </c>
      <c r="K83" s="1">
        <f t="shared" si="19"/>
        <v>36.714395234660024</v>
      </c>
      <c r="L83" s="1">
        <f t="shared" si="20"/>
        <v>1294.3357498119874</v>
      </c>
      <c r="M83" s="1">
        <f t="shared" si="21"/>
        <v>33.881153127749386</v>
      </c>
      <c r="N83" s="1">
        <f t="shared" si="22"/>
        <v>1294.577248240862</v>
      </c>
      <c r="O83" s="1">
        <f t="shared" si="23"/>
        <v>31.201916801159367</v>
      </c>
      <c r="P83" s="1">
        <f t="shared" si="24"/>
        <v>1294.7492282542321</v>
      </c>
      <c r="Q83" s="1">
        <f t="shared" si="25"/>
        <v>28.540907365153814</v>
      </c>
      <c r="R83" s="1">
        <f t="shared" si="26"/>
        <v>1294.8750098795088</v>
      </c>
      <c r="S83" s="1">
        <f t="shared" si="27"/>
        <v>25.855507949650708</v>
      </c>
      <c r="T83" s="1">
        <f t="shared" si="28"/>
        <v>1294.9432637428715</v>
      </c>
      <c r="U83" s="1">
        <f t="shared" si="29"/>
        <v>23.005633511573222</v>
      </c>
      <c r="V83" s="1">
        <f t="shared" si="30"/>
        <v>1294.9042976582307</v>
      </c>
      <c r="W83" s="1">
        <f t="shared" si="31"/>
        <v>19.548701284845919</v>
      </c>
      <c r="X83" s="1">
        <f t="shared" si="32"/>
        <v>1294.7224316917932</v>
      </c>
      <c r="Y83" s="1">
        <f t="shared" si="33"/>
        <v>14.92256021924581</v>
      </c>
      <c r="Z83" s="1">
        <f t="shared" si="34"/>
        <v>1294.5225724756438</v>
      </c>
      <c r="AA83" s="1">
        <f t="shared" si="35"/>
        <v>9.7134144263154738</v>
      </c>
    </row>
    <row r="84" spans="1:27">
      <c r="A84" s="1" t="s">
        <v>84</v>
      </c>
      <c r="B84" s="1">
        <v>1467</v>
      </c>
      <c r="C84" s="1">
        <v>83</v>
      </c>
      <c r="H84" s="1" t="s">
        <v>78</v>
      </c>
      <c r="I84" s="1">
        <v>1284</v>
      </c>
      <c r="J84" s="1">
        <f t="shared" si="18"/>
        <v>1288.6701706909973</v>
      </c>
      <c r="K84" s="1">
        <f t="shared" si="19"/>
        <v>-1.1139873624167471</v>
      </c>
      <c r="L84" s="1">
        <f t="shared" si="20"/>
        <v>1288.4216902939738</v>
      </c>
      <c r="M84" s="1">
        <f t="shared" si="21"/>
        <v>2.044983011139017</v>
      </c>
      <c r="N84" s="1">
        <f t="shared" si="22"/>
        <v>1288.1779165042021</v>
      </c>
      <c r="O84" s="1">
        <f t="shared" si="23"/>
        <v>4.8810428246859097</v>
      </c>
      <c r="P84" s="1">
        <f t="shared" si="24"/>
        <v>1287.9290135619387</v>
      </c>
      <c r="Q84" s="1">
        <f t="shared" si="25"/>
        <v>7.3242341306855172</v>
      </c>
      <c r="R84" s="1">
        <f t="shared" si="26"/>
        <v>1287.673051782916</v>
      </c>
      <c r="S84" s="1">
        <f t="shared" si="27"/>
        <v>9.326774926528973</v>
      </c>
      <c r="T84" s="1">
        <f t="shared" si="28"/>
        <v>1287.3948897254445</v>
      </c>
      <c r="U84" s="1">
        <f t="shared" si="29"/>
        <v>10.784030499973124</v>
      </c>
      <c r="V84" s="1">
        <f t="shared" si="30"/>
        <v>1287.0452998943078</v>
      </c>
      <c r="W84" s="1">
        <f t="shared" si="31"/>
        <v>11.326391570215289</v>
      </c>
      <c r="X84" s="1">
        <f t="shared" si="32"/>
        <v>1286.564499191104</v>
      </c>
      <c r="Y84" s="1">
        <f t="shared" si="33"/>
        <v>10.306461675258811</v>
      </c>
      <c r="Z84" s="1">
        <f t="shared" si="34"/>
        <v>1286.023598690196</v>
      </c>
      <c r="AA84" s="1">
        <f t="shared" si="35"/>
        <v>7.8921756051391485</v>
      </c>
    </row>
    <row r="85" spans="1:27">
      <c r="A85" s="1" t="s">
        <v>85</v>
      </c>
      <c r="B85" s="1">
        <v>1431</v>
      </c>
      <c r="C85" s="1">
        <v>84</v>
      </c>
      <c r="H85" s="1" t="s">
        <v>79</v>
      </c>
      <c r="I85" s="1">
        <v>1345</v>
      </c>
      <c r="J85" s="1">
        <f t="shared" si="18"/>
        <v>1339.2556183328579</v>
      </c>
      <c r="K85" s="1">
        <f t="shared" si="19"/>
        <v>45.415504141432848</v>
      </c>
      <c r="L85" s="1">
        <f t="shared" si="20"/>
        <v>1339.5466673305114</v>
      </c>
      <c r="M85" s="1">
        <f t="shared" si="21"/>
        <v>41.308978231457829</v>
      </c>
      <c r="N85" s="1">
        <f t="shared" si="22"/>
        <v>1339.8058959328887</v>
      </c>
      <c r="O85" s="1">
        <f t="shared" si="23"/>
        <v>37.603898447486358</v>
      </c>
      <c r="P85" s="1">
        <f t="shared" si="24"/>
        <v>1340.0253247692624</v>
      </c>
      <c r="Q85" s="1">
        <f t="shared" si="25"/>
        <v>34.187480376668397</v>
      </c>
      <c r="R85" s="1">
        <f t="shared" si="26"/>
        <v>1340.1999826709446</v>
      </c>
      <c r="S85" s="1">
        <f t="shared" si="27"/>
        <v>30.926852907278771</v>
      </c>
      <c r="T85" s="1">
        <f t="shared" si="28"/>
        <v>1340.3178920225419</v>
      </c>
      <c r="U85" s="1">
        <f t="shared" si="29"/>
        <v>27.639619218822816</v>
      </c>
      <c r="V85" s="1">
        <f t="shared" si="30"/>
        <v>1340.3371691464522</v>
      </c>
      <c r="W85" s="1">
        <f t="shared" si="31"/>
        <v>23.916034874794008</v>
      </c>
      <c r="X85" s="1">
        <f t="shared" si="32"/>
        <v>1340.1870960866363</v>
      </c>
      <c r="Y85" s="1">
        <f t="shared" si="33"/>
        <v>18.96968871931351</v>
      </c>
      <c r="Z85" s="1">
        <f t="shared" si="34"/>
        <v>1339.8915774295335</v>
      </c>
      <c r="AA85" s="1">
        <f t="shared" si="35"/>
        <v>12.489755918558989</v>
      </c>
    </row>
    <row r="86" spans="1:27">
      <c r="A86" s="1" t="s">
        <v>86</v>
      </c>
      <c r="B86" s="1">
        <v>1510</v>
      </c>
      <c r="C86" s="1">
        <v>85</v>
      </c>
      <c r="H86" s="1" t="s">
        <v>80</v>
      </c>
      <c r="I86" s="1">
        <v>1341</v>
      </c>
      <c r="J86" s="1">
        <f t="shared" si="18"/>
        <v>1345.3671122474291</v>
      </c>
      <c r="K86" s="1">
        <f t="shared" si="19"/>
        <v>10.041894937257325</v>
      </c>
      <c r="L86" s="1">
        <f t="shared" si="20"/>
        <v>1344.985564556197</v>
      </c>
      <c r="M86" s="1">
        <f t="shared" si="21"/>
        <v>12.612913426840084</v>
      </c>
      <c r="N86" s="1">
        <f t="shared" si="22"/>
        <v>1344.6409794380374</v>
      </c>
      <c r="O86" s="1">
        <f t="shared" si="23"/>
        <v>14.66572798785004</v>
      </c>
      <c r="P86" s="1">
        <f t="shared" si="24"/>
        <v>1344.3212805145931</v>
      </c>
      <c r="Q86" s="1">
        <f t="shared" si="25"/>
        <v>16.252565597865797</v>
      </c>
      <c r="R86" s="1">
        <f t="shared" si="26"/>
        <v>1344.0126835578224</v>
      </c>
      <c r="S86" s="1">
        <f t="shared" si="27"/>
        <v>17.369776897078282</v>
      </c>
      <c r="T86" s="1">
        <f t="shared" si="28"/>
        <v>1343.6957511241365</v>
      </c>
      <c r="U86" s="1">
        <f t="shared" si="29"/>
        <v>17.934915171931525</v>
      </c>
      <c r="V86" s="1">
        <f t="shared" si="30"/>
        <v>1343.3253204021246</v>
      </c>
      <c r="W86" s="1">
        <f t="shared" si="31"/>
        <v>17.637669789057522</v>
      </c>
      <c r="X86" s="1">
        <f t="shared" si="32"/>
        <v>1342.8156784805951</v>
      </c>
      <c r="Y86" s="1">
        <f t="shared" si="33"/>
        <v>15.701467454242573</v>
      </c>
      <c r="Z86" s="1">
        <f t="shared" si="34"/>
        <v>1342.1381333348093</v>
      </c>
      <c r="AA86" s="1">
        <f t="shared" si="35"/>
        <v>11.465435917230662</v>
      </c>
    </row>
    <row r="87" spans="1:27">
      <c r="A87" s="1" t="s">
        <v>87</v>
      </c>
      <c r="B87" s="1">
        <v>1558</v>
      </c>
      <c r="C87" s="1">
        <v>86</v>
      </c>
      <c r="H87" s="1" t="s">
        <v>81</v>
      </c>
      <c r="I87" s="1">
        <v>1308</v>
      </c>
      <c r="J87" s="1">
        <f t="shared" si="18"/>
        <v>1312.7409007184688</v>
      </c>
      <c r="K87" s="1">
        <f t="shared" si="19"/>
        <v>-28.359400882338548</v>
      </c>
      <c r="L87" s="1">
        <f t="shared" si="20"/>
        <v>1312.9598477983038</v>
      </c>
      <c r="M87" s="1">
        <f t="shared" si="21"/>
        <v>-23.097990720946527</v>
      </c>
      <c r="N87" s="1">
        <f t="shared" si="22"/>
        <v>1313.1306707425888</v>
      </c>
      <c r="O87" s="1">
        <f t="shared" si="23"/>
        <v>-17.657497690459046</v>
      </c>
      <c r="P87" s="1">
        <f t="shared" si="24"/>
        <v>1313.2573846112459</v>
      </c>
      <c r="Q87" s="1">
        <f t="shared" si="25"/>
        <v>-12.137311302861999</v>
      </c>
      <c r="R87" s="1">
        <f t="shared" si="26"/>
        <v>1313.33824604549</v>
      </c>
      <c r="S87" s="1">
        <f t="shared" si="27"/>
        <v>-6.6523303076270395</v>
      </c>
      <c r="T87" s="1">
        <f t="shared" si="28"/>
        <v>1313.3630666296069</v>
      </c>
      <c r="U87" s="1">
        <f t="shared" si="29"/>
        <v>-1.3721246946528982</v>
      </c>
      <c r="V87" s="1">
        <f t="shared" si="30"/>
        <v>1313.2962990191181</v>
      </c>
      <c r="W87" s="1">
        <f t="shared" si="31"/>
        <v>3.3376624374383255</v>
      </c>
      <c r="X87" s="1">
        <f t="shared" si="32"/>
        <v>1313.0517145934839</v>
      </c>
      <c r="Y87" s="1">
        <f t="shared" si="33"/>
        <v>6.6083811859718136</v>
      </c>
      <c r="Z87" s="1">
        <f t="shared" si="34"/>
        <v>1312.5603569252039</v>
      </c>
      <c r="AA87" s="1">
        <f t="shared" si="35"/>
        <v>7.3611146845470614</v>
      </c>
    </row>
    <row r="88" spans="1:27">
      <c r="A88" s="1" t="s">
        <v>88</v>
      </c>
      <c r="B88" s="1">
        <v>1536</v>
      </c>
      <c r="C88" s="1">
        <v>87</v>
      </c>
      <c r="H88" s="1" t="s">
        <v>82</v>
      </c>
      <c r="I88" s="1">
        <v>1448</v>
      </c>
      <c r="J88" s="1">
        <f t="shared" si="18"/>
        <v>1431.6381499836129</v>
      </c>
      <c r="K88" s="1">
        <f t="shared" si="19"/>
        <v>104.17158425039591</v>
      </c>
      <c r="L88" s="1">
        <f t="shared" si="20"/>
        <v>1432.1861857077358</v>
      </c>
      <c r="M88" s="1">
        <f t="shared" si="21"/>
        <v>90.761472183356318</v>
      </c>
      <c r="N88" s="1">
        <f t="shared" si="22"/>
        <v>1432.7473173052131</v>
      </c>
      <c r="O88" s="1">
        <f t="shared" si="23"/>
        <v>78.434403286699279</v>
      </c>
      <c r="P88" s="1">
        <f t="shared" si="24"/>
        <v>1433.3120073308385</v>
      </c>
      <c r="Q88" s="1">
        <f t="shared" si="25"/>
        <v>67.177849110610723</v>
      </c>
      <c r="R88" s="1">
        <f t="shared" si="26"/>
        <v>1433.8685915737863</v>
      </c>
      <c r="S88" s="1">
        <f t="shared" si="27"/>
        <v>56.939007610334613</v>
      </c>
      <c r="T88" s="1">
        <f t="shared" si="28"/>
        <v>1434.3990941934953</v>
      </c>
      <c r="U88" s="1">
        <f t="shared" si="29"/>
        <v>47.591136208763629</v>
      </c>
      <c r="V88" s="1">
        <f t="shared" si="30"/>
        <v>1434.8633961456558</v>
      </c>
      <c r="W88" s="1">
        <f t="shared" si="31"/>
        <v>38.806492844168119</v>
      </c>
      <c r="X88" s="1">
        <f t="shared" si="32"/>
        <v>1435.1660095779457</v>
      </c>
      <c r="Y88" s="1">
        <f t="shared" si="33"/>
        <v>29.709563945669817</v>
      </c>
      <c r="Z88" s="1">
        <f t="shared" si="34"/>
        <v>1435.1921471609751</v>
      </c>
      <c r="AA88" s="1">
        <f t="shared" si="35"/>
        <v>18.888182239669472</v>
      </c>
    </row>
    <row r="89" spans="1:27">
      <c r="A89" s="1" t="s">
        <v>89</v>
      </c>
      <c r="B89" s="1">
        <v>1523</v>
      </c>
      <c r="C89" s="1">
        <v>88</v>
      </c>
      <c r="H89" s="1" t="s">
        <v>83</v>
      </c>
      <c r="I89" s="1">
        <v>1454</v>
      </c>
      <c r="J89" s="1">
        <f t="shared" si="18"/>
        <v>1462.1809734234009</v>
      </c>
      <c r="K89" s="1">
        <f t="shared" si="19"/>
        <v>37.905699520848771</v>
      </c>
      <c r="L89" s="1">
        <f t="shared" si="20"/>
        <v>1460.8947657891094</v>
      </c>
      <c r="M89" s="1">
        <f t="shared" si="21"/>
        <v>41.119158501770144</v>
      </c>
      <c r="N89" s="1">
        <f t="shared" si="22"/>
        <v>1459.7181720591914</v>
      </c>
      <c r="O89" s="1">
        <f t="shared" si="23"/>
        <v>42.409919313794596</v>
      </c>
      <c r="P89" s="1">
        <f t="shared" si="24"/>
        <v>1458.6489856441449</v>
      </c>
      <c r="Q89" s="1">
        <f t="shared" si="25"/>
        <v>42.073326632228145</v>
      </c>
      <c r="R89" s="1">
        <f t="shared" si="26"/>
        <v>1457.6807599184122</v>
      </c>
      <c r="S89" s="1">
        <f t="shared" si="27"/>
        <v>40.375587977480251</v>
      </c>
      <c r="T89" s="1">
        <f t="shared" si="28"/>
        <v>1456.7990230402261</v>
      </c>
      <c r="U89" s="1">
        <f t="shared" si="29"/>
        <v>37.514653263950478</v>
      </c>
      <c r="V89" s="1">
        <f t="shared" si="30"/>
        <v>1455.9669888989824</v>
      </c>
      <c r="W89" s="1">
        <f t="shared" si="31"/>
        <v>33.495622816915684</v>
      </c>
      <c r="X89" s="1">
        <f t="shared" si="32"/>
        <v>1455.0875573523617</v>
      </c>
      <c r="Y89" s="1">
        <f t="shared" si="33"/>
        <v>27.751960711419059</v>
      </c>
      <c r="Z89" s="1">
        <f t="shared" si="34"/>
        <v>1454.0080329400646</v>
      </c>
      <c r="AA89" s="1">
        <f t="shared" si="35"/>
        <v>18.880952593611475</v>
      </c>
    </row>
    <row r="90" spans="1:27">
      <c r="A90" s="1" t="s">
        <v>90</v>
      </c>
      <c r="B90" s="1">
        <v>1492</v>
      </c>
      <c r="C90" s="1">
        <v>89</v>
      </c>
      <c r="H90" s="1" t="s">
        <v>84</v>
      </c>
      <c r="I90" s="1">
        <v>1467</v>
      </c>
      <c r="J90" s="1">
        <f t="shared" si="18"/>
        <v>1470.3086672944248</v>
      </c>
      <c r="K90" s="1">
        <f t="shared" si="19"/>
        <v>11.105494436006381</v>
      </c>
      <c r="L90" s="1">
        <f t="shared" si="20"/>
        <v>1470.5013924290879</v>
      </c>
      <c r="M90" s="1">
        <f t="shared" si="21"/>
        <v>15.909133012336795</v>
      </c>
      <c r="N90" s="1">
        <f t="shared" si="22"/>
        <v>1470.5128091372985</v>
      </c>
      <c r="O90" s="1">
        <f t="shared" si="23"/>
        <v>20.279221748813381</v>
      </c>
      <c r="P90" s="1">
        <f t="shared" si="24"/>
        <v>1470.3722312276373</v>
      </c>
      <c r="Q90" s="1">
        <f t="shared" si="25"/>
        <v>23.863278002986682</v>
      </c>
      <c r="R90" s="1">
        <f t="shared" si="26"/>
        <v>1470.1056347895892</v>
      </c>
      <c r="S90" s="1">
        <f t="shared" si="27"/>
        <v>26.400231424328652</v>
      </c>
      <c r="T90" s="1">
        <f t="shared" si="28"/>
        <v>1469.7313676304175</v>
      </c>
      <c r="U90" s="1">
        <f t="shared" si="29"/>
        <v>27.681729794446849</v>
      </c>
      <c r="V90" s="1">
        <f t="shared" si="30"/>
        <v>1469.2462611715898</v>
      </c>
      <c r="W90" s="1">
        <f t="shared" si="31"/>
        <v>27.430717653623194</v>
      </c>
      <c r="X90" s="1">
        <f t="shared" si="32"/>
        <v>1468.5839518063781</v>
      </c>
      <c r="Y90" s="1">
        <f t="shared" si="33"/>
        <v>24.900847459938518</v>
      </c>
      <c r="Z90" s="1">
        <f t="shared" si="34"/>
        <v>1467.5888985533675</v>
      </c>
      <c r="AA90" s="1">
        <f t="shared" si="35"/>
        <v>18.350943895580617</v>
      </c>
    </row>
    <row r="91" spans="1:27">
      <c r="A91" s="1" t="s">
        <v>91</v>
      </c>
      <c r="B91" s="1">
        <v>1437</v>
      </c>
      <c r="C91" s="1">
        <v>90</v>
      </c>
      <c r="H91" s="1" t="s">
        <v>85</v>
      </c>
      <c r="I91" s="1">
        <v>1431</v>
      </c>
      <c r="J91" s="1">
        <f t="shared" si="18"/>
        <v>1436.0414161730432</v>
      </c>
      <c r="K91" s="1">
        <f t="shared" si="19"/>
        <v>-29.729976565642808</v>
      </c>
      <c r="L91" s="1">
        <f t="shared" si="20"/>
        <v>1436.5410525441425</v>
      </c>
      <c r="M91" s="1">
        <f t="shared" si="21"/>
        <v>-23.986445305488939</v>
      </c>
      <c r="N91" s="1">
        <f t="shared" si="22"/>
        <v>1436.9792030886113</v>
      </c>
      <c r="O91" s="1">
        <f t="shared" si="23"/>
        <v>-17.389757709437067</v>
      </c>
      <c r="P91" s="1">
        <f t="shared" si="24"/>
        <v>1437.3235509230624</v>
      </c>
      <c r="Q91" s="1">
        <f t="shared" si="25"/>
        <v>-10.283896981550251</v>
      </c>
      <c r="R91" s="1">
        <f t="shared" si="26"/>
        <v>1437.5505866213919</v>
      </c>
      <c r="S91" s="1">
        <f t="shared" si="27"/>
        <v>-3.0774083719343466</v>
      </c>
      <c r="T91" s="1">
        <f t="shared" si="28"/>
        <v>1437.6413097424866</v>
      </c>
      <c r="U91" s="1">
        <f t="shared" si="29"/>
        <v>3.7730147214957377</v>
      </c>
      <c r="V91" s="1">
        <f t="shared" si="30"/>
        <v>1437.5676978825213</v>
      </c>
      <c r="W91" s="1">
        <f t="shared" si="31"/>
        <v>9.697933370815683</v>
      </c>
      <c r="X91" s="1">
        <f t="shared" si="32"/>
        <v>1437.2484799266317</v>
      </c>
      <c r="Y91" s="1">
        <f t="shared" si="33"/>
        <v>13.653583592001542</v>
      </c>
      <c r="Z91" s="1">
        <f t="shared" si="34"/>
        <v>1436.4939842448948</v>
      </c>
      <c r="AA91" s="1">
        <f t="shared" si="35"/>
        <v>13.406358075175289</v>
      </c>
    </row>
    <row r="92" spans="1:27">
      <c r="A92" s="1" t="s">
        <v>92</v>
      </c>
      <c r="B92" s="1">
        <v>1365</v>
      </c>
      <c r="C92" s="1">
        <v>91</v>
      </c>
      <c r="H92" s="1" t="s">
        <v>86</v>
      </c>
      <c r="I92" s="1">
        <v>1510</v>
      </c>
      <c r="J92" s="1">
        <f t="shared" si="18"/>
        <v>1499.63114396074</v>
      </c>
      <c r="K92" s="1">
        <f t="shared" si="19"/>
        <v>54.257757352362844</v>
      </c>
      <c r="L92" s="1">
        <f t="shared" si="20"/>
        <v>1500.2554607238653</v>
      </c>
      <c r="M92" s="1">
        <f t="shared" si="21"/>
        <v>46.174237482680454</v>
      </c>
      <c r="N92" s="1">
        <f t="shared" si="22"/>
        <v>1500.9589445379174</v>
      </c>
      <c r="O92" s="1">
        <f t="shared" si="23"/>
        <v>39.568891701683199</v>
      </c>
      <c r="P92" s="1">
        <f t="shared" si="24"/>
        <v>1501.7039653941511</v>
      </c>
      <c r="Q92" s="1">
        <f t="shared" si="25"/>
        <v>34.514689890033097</v>
      </c>
      <c r="R92" s="1">
        <f t="shared" si="26"/>
        <v>1502.4473178249457</v>
      </c>
      <c r="S92" s="1">
        <f t="shared" si="27"/>
        <v>30.90966141580974</v>
      </c>
      <c r="T92" s="1">
        <f t="shared" si="28"/>
        <v>1503.1414324463981</v>
      </c>
      <c r="U92" s="1">
        <f t="shared" si="29"/>
        <v>28.463857914462057</v>
      </c>
      <c r="V92" s="1">
        <f t="shared" si="30"/>
        <v>1503.7265631253335</v>
      </c>
      <c r="W92" s="1">
        <f t="shared" si="31"/>
        <v>26.636212932414644</v>
      </c>
      <c r="X92" s="1">
        <f t="shared" si="32"/>
        <v>1504.0902063518633</v>
      </c>
      <c r="Y92" s="1">
        <f t="shared" si="33"/>
        <v>24.291212158647561</v>
      </c>
      <c r="Z92" s="1">
        <f t="shared" si="34"/>
        <v>1503.990034232007</v>
      </c>
      <c r="AA92" s="1">
        <f t="shared" si="35"/>
        <v>18.815327266368982</v>
      </c>
    </row>
    <row r="93" spans="1:27">
      <c r="A93" s="1" t="s">
        <v>93</v>
      </c>
      <c r="B93" s="1">
        <v>1310</v>
      </c>
      <c r="C93" s="1">
        <v>92</v>
      </c>
      <c r="H93" s="1" t="s">
        <v>87</v>
      </c>
      <c r="I93" s="1">
        <v>1558</v>
      </c>
      <c r="J93" s="1">
        <f t="shared" si="18"/>
        <v>1557.5888901313103</v>
      </c>
      <c r="K93" s="1">
        <f t="shared" si="19"/>
        <v>57.587747288749576</v>
      </c>
      <c r="L93" s="1">
        <f t="shared" si="20"/>
        <v>1556.8429698206546</v>
      </c>
      <c r="M93" s="1">
        <f t="shared" si="21"/>
        <v>54.504854773967523</v>
      </c>
      <c r="N93" s="1">
        <f t="shared" si="22"/>
        <v>1556.2527836239601</v>
      </c>
      <c r="O93" s="1">
        <f t="shared" si="23"/>
        <v>50.576354870734832</v>
      </c>
      <c r="P93" s="1">
        <f t="shared" si="24"/>
        <v>1555.8218655284184</v>
      </c>
      <c r="Q93" s="1">
        <f t="shared" si="25"/>
        <v>46.276616036573621</v>
      </c>
      <c r="R93" s="1">
        <f t="shared" si="26"/>
        <v>1555.5356979240755</v>
      </c>
      <c r="S93" s="1">
        <f t="shared" si="27"/>
        <v>41.999020757469786</v>
      </c>
      <c r="T93" s="1">
        <f t="shared" si="28"/>
        <v>1555.3605290360861</v>
      </c>
      <c r="U93" s="1">
        <f t="shared" si="29"/>
        <v>37.965953384552421</v>
      </c>
      <c r="V93" s="1">
        <f t="shared" si="30"/>
        <v>1555.2362776057748</v>
      </c>
      <c r="W93" s="1">
        <f t="shared" si="31"/>
        <v>34.098263396822638</v>
      </c>
      <c r="X93" s="1">
        <f t="shared" si="32"/>
        <v>1555.038141851051</v>
      </c>
      <c r="Y93" s="1">
        <f t="shared" si="33"/>
        <v>29.622556826755584</v>
      </c>
      <c r="Z93" s="1">
        <f t="shared" si="34"/>
        <v>1554.4805361498377</v>
      </c>
      <c r="AA93" s="1">
        <f t="shared" si="35"/>
        <v>21.982844731515151</v>
      </c>
    </row>
    <row r="94" spans="1:27">
      <c r="A94" s="1" t="s">
        <v>94</v>
      </c>
      <c r="B94" s="1">
        <v>1441</v>
      </c>
      <c r="C94" s="1">
        <v>93</v>
      </c>
      <c r="H94" s="1" t="s">
        <v>88</v>
      </c>
      <c r="I94" s="1">
        <v>1536</v>
      </c>
      <c r="J94" s="1">
        <f t="shared" si="18"/>
        <v>1543.917663742006</v>
      </c>
      <c r="K94" s="1">
        <f t="shared" si="19"/>
        <v>-6.545329021498973</v>
      </c>
      <c r="L94" s="1">
        <f t="shared" si="20"/>
        <v>1543.5347824594623</v>
      </c>
      <c r="M94" s="1">
        <f t="shared" si="21"/>
        <v>0.25442106583968815</v>
      </c>
      <c r="N94" s="1">
        <f t="shared" si="22"/>
        <v>1543.0829138494696</v>
      </c>
      <c r="O94" s="1">
        <f t="shared" si="23"/>
        <v>5.9539976190770965</v>
      </c>
      <c r="P94" s="1">
        <f t="shared" si="24"/>
        <v>1542.6098481564993</v>
      </c>
      <c r="Q94" s="1">
        <f t="shared" si="25"/>
        <v>10.583435991478021</v>
      </c>
      <c r="R94" s="1">
        <f t="shared" si="26"/>
        <v>1542.1534718681546</v>
      </c>
      <c r="S94" s="1">
        <f t="shared" si="27"/>
        <v>14.308397350774438</v>
      </c>
      <c r="T94" s="1">
        <f t="shared" si="28"/>
        <v>1541.732648242064</v>
      </c>
      <c r="U94" s="1">
        <f t="shared" si="29"/>
        <v>17.328419713122621</v>
      </c>
      <c r="V94" s="1">
        <f t="shared" si="30"/>
        <v>1541.3334541002598</v>
      </c>
      <c r="W94" s="1">
        <f t="shared" si="31"/>
        <v>19.697937326121341</v>
      </c>
      <c r="X94" s="1">
        <f t="shared" si="32"/>
        <v>1540.8660698677807</v>
      </c>
      <c r="Y94" s="1">
        <f t="shared" si="33"/>
        <v>20.863631064750393</v>
      </c>
      <c r="Z94" s="1">
        <f t="shared" si="34"/>
        <v>1540.0463380881354</v>
      </c>
      <c r="AA94" s="1">
        <f t="shared" si="35"/>
        <v>18.341140452193404</v>
      </c>
    </row>
    <row r="95" spans="1:27">
      <c r="A95" s="1" t="s">
        <v>95</v>
      </c>
      <c r="B95" s="1">
        <v>1450</v>
      </c>
      <c r="C95" s="1">
        <v>94</v>
      </c>
      <c r="H95" s="1" t="s">
        <v>89</v>
      </c>
      <c r="I95" s="1">
        <v>1523</v>
      </c>
      <c r="J95" s="1">
        <f t="shared" si="18"/>
        <v>1524.4372334720506</v>
      </c>
      <c r="K95" s="1">
        <f t="shared" si="19"/>
        <v>-18.186920145109735</v>
      </c>
      <c r="L95" s="1">
        <f t="shared" si="20"/>
        <v>1525.0789203525303</v>
      </c>
      <c r="M95" s="1">
        <f t="shared" si="21"/>
        <v>-14.713805472377699</v>
      </c>
      <c r="N95" s="1">
        <f t="shared" si="22"/>
        <v>1525.6036911468548</v>
      </c>
      <c r="O95" s="1">
        <f t="shared" si="23"/>
        <v>-10.449256606107255</v>
      </c>
      <c r="P95" s="1">
        <f t="shared" si="24"/>
        <v>1526.0193284147977</v>
      </c>
      <c r="Q95" s="1">
        <f t="shared" si="25"/>
        <v>-5.7209374484297841</v>
      </c>
      <c r="R95" s="1">
        <f t="shared" si="26"/>
        <v>1526.3461869218929</v>
      </c>
      <c r="S95" s="1">
        <f t="shared" si="27"/>
        <v>-0.74944379774362524</v>
      </c>
      <c r="T95" s="1">
        <f t="shared" si="28"/>
        <v>1526.6061067955186</v>
      </c>
      <c r="U95" s="1">
        <f t="shared" si="29"/>
        <v>4.3464352492554159</v>
      </c>
      <c r="V95" s="1">
        <f t="shared" si="30"/>
        <v>1526.8031391426382</v>
      </c>
      <c r="W95" s="1">
        <f t="shared" si="31"/>
        <v>9.4294616409984542</v>
      </c>
      <c r="X95" s="1">
        <f t="shared" si="32"/>
        <v>1526.8729700932531</v>
      </c>
      <c r="Y95" s="1">
        <f t="shared" si="33"/>
        <v>13.892284896894807</v>
      </c>
      <c r="Z95" s="1">
        <f t="shared" si="34"/>
        <v>1526.5387478540329</v>
      </c>
      <c r="AA95" s="1">
        <f t="shared" si="35"/>
        <v>15.156267383563812</v>
      </c>
    </row>
    <row r="96" spans="1:27">
      <c r="A96" s="1" t="s">
        <v>96</v>
      </c>
      <c r="B96" s="1">
        <v>1424</v>
      </c>
      <c r="C96" s="1">
        <v>95</v>
      </c>
      <c r="H96" s="1" t="s">
        <v>90</v>
      </c>
      <c r="I96" s="1">
        <v>1492</v>
      </c>
      <c r="J96" s="1">
        <f t="shared" si="18"/>
        <v>1493.4250313326941</v>
      </c>
      <c r="K96" s="1">
        <f t="shared" si="19"/>
        <v>-29.729673939931853</v>
      </c>
      <c r="L96" s="1">
        <f t="shared" si="20"/>
        <v>1493.8365114880153</v>
      </c>
      <c r="M96" s="1">
        <f t="shared" si="21"/>
        <v>-27.936688186087562</v>
      </c>
      <c r="N96" s="1">
        <f t="shared" si="22"/>
        <v>1494.3154434540747</v>
      </c>
      <c r="O96" s="1">
        <f t="shared" si="23"/>
        <v>-25.036550366778201</v>
      </c>
      <c r="P96" s="1">
        <f t="shared" si="24"/>
        <v>1494.8298390966368</v>
      </c>
      <c r="Q96" s="1">
        <f t="shared" si="25"/>
        <v>-21.002068570268449</v>
      </c>
      <c r="R96" s="1">
        <f t="shared" si="26"/>
        <v>1495.3596743124149</v>
      </c>
      <c r="S96" s="1">
        <f t="shared" si="27"/>
        <v>-15.867978203610832</v>
      </c>
      <c r="T96" s="1">
        <f t="shared" si="28"/>
        <v>1495.8952542044774</v>
      </c>
      <c r="U96" s="1">
        <f t="shared" si="29"/>
        <v>-9.6764798868632322</v>
      </c>
      <c r="V96" s="1">
        <f t="shared" si="30"/>
        <v>1496.4232600783635</v>
      </c>
      <c r="W96" s="1">
        <f t="shared" si="31"/>
        <v>-2.5133405705835061</v>
      </c>
      <c r="X96" s="1">
        <f t="shared" si="32"/>
        <v>1496.8765254990146</v>
      </c>
      <c r="Y96" s="1">
        <f t="shared" si="33"/>
        <v>5.1145389986681504</v>
      </c>
      <c r="Z96" s="1">
        <f t="shared" si="34"/>
        <v>1496.9695015237596</v>
      </c>
      <c r="AA96" s="1">
        <f t="shared" si="35"/>
        <v>10.683716012180106</v>
      </c>
    </row>
    <row r="97" spans="1:27">
      <c r="A97" s="1" t="s">
        <v>97</v>
      </c>
      <c r="B97" s="1">
        <v>1360</v>
      </c>
      <c r="C97" s="1">
        <v>96</v>
      </c>
      <c r="H97" s="1" t="s">
        <v>91</v>
      </c>
      <c r="I97" s="1">
        <v>1437</v>
      </c>
      <c r="J97" s="1">
        <f t="shared" si="18"/>
        <v>1439.6695357392762</v>
      </c>
      <c r="K97" s="1">
        <f t="shared" si="19"/>
        <v>-51.352913428069293</v>
      </c>
      <c r="L97" s="1">
        <f t="shared" si="20"/>
        <v>1439.8899823301927</v>
      </c>
      <c r="M97" s="1">
        <f t="shared" si="21"/>
        <v>-48.744560963475614</v>
      </c>
      <c r="N97" s="1">
        <f t="shared" si="22"/>
        <v>1440.2278893087296</v>
      </c>
      <c r="O97" s="1">
        <f t="shared" si="23"/>
        <v>-45.372253011775072</v>
      </c>
      <c r="P97" s="1">
        <f t="shared" si="24"/>
        <v>1440.6827770526368</v>
      </c>
      <c r="Q97" s="1">
        <f t="shared" si="25"/>
        <v>-40.889064654507379</v>
      </c>
      <c r="R97" s="1">
        <f t="shared" si="26"/>
        <v>1441.2491696108802</v>
      </c>
      <c r="S97" s="1">
        <f t="shared" si="27"/>
        <v>-34.989241452572735</v>
      </c>
      <c r="T97" s="1">
        <f t="shared" si="28"/>
        <v>1441.9218774317615</v>
      </c>
      <c r="U97" s="1">
        <f t="shared" si="29"/>
        <v>-27.395238641204315</v>
      </c>
      <c r="V97" s="1">
        <f t="shared" si="30"/>
        <v>1442.690991950778</v>
      </c>
      <c r="W97" s="1">
        <f t="shared" si="31"/>
        <v>-17.879018837684097</v>
      </c>
      <c r="X97" s="1">
        <f t="shared" si="32"/>
        <v>1443.4991064497681</v>
      </c>
      <c r="Y97" s="1">
        <f t="shared" si="33"/>
        <v>-6.5838526109147901</v>
      </c>
      <c r="Z97" s="1">
        <f t="shared" si="34"/>
        <v>1444.0653217535939</v>
      </c>
      <c r="AA97" s="1">
        <f t="shared" si="35"/>
        <v>4.324926433945528</v>
      </c>
    </row>
    <row r="98" spans="1:27">
      <c r="A98" s="1" t="s">
        <v>98</v>
      </c>
      <c r="B98" s="1">
        <v>1429</v>
      </c>
      <c r="C98" s="1">
        <v>97</v>
      </c>
      <c r="H98" s="1" t="s">
        <v>92</v>
      </c>
      <c r="I98" s="1">
        <v>1365</v>
      </c>
      <c r="J98" s="1">
        <f t="shared" si="18"/>
        <v>1367.3316622311206</v>
      </c>
      <c r="K98" s="1">
        <f t="shared" si="19"/>
        <v>-70.239377500146929</v>
      </c>
      <c r="L98" s="1">
        <f t="shared" si="20"/>
        <v>1367.6145421366716</v>
      </c>
      <c r="M98" s="1">
        <f t="shared" si="21"/>
        <v>-67.569264347511947</v>
      </c>
      <c r="N98" s="1">
        <f t="shared" si="22"/>
        <v>1367.9855636296954</v>
      </c>
      <c r="O98" s="1">
        <f t="shared" si="23"/>
        <v>-64.181303878856426</v>
      </c>
      <c r="P98" s="1">
        <f t="shared" si="24"/>
        <v>1368.479371239813</v>
      </c>
      <c r="Q98" s="1">
        <f t="shared" si="25"/>
        <v>-59.677669349497236</v>
      </c>
      <c r="R98" s="1">
        <f t="shared" si="26"/>
        <v>1369.1259928158306</v>
      </c>
      <c r="S98" s="1">
        <f t="shared" si="27"/>
        <v>-53.556209123811186</v>
      </c>
      <c r="T98" s="1">
        <f t="shared" si="28"/>
        <v>1369.9526638790558</v>
      </c>
      <c r="U98" s="1">
        <f t="shared" si="29"/>
        <v>-45.224828605804873</v>
      </c>
      <c r="V98" s="1">
        <f t="shared" si="30"/>
        <v>1370.9811973113094</v>
      </c>
      <c r="W98" s="1">
        <f t="shared" si="31"/>
        <v>-34.028251578219432</v>
      </c>
      <c r="X98" s="1">
        <f t="shared" si="32"/>
        <v>1372.1915253838852</v>
      </c>
      <c r="Y98" s="1">
        <f t="shared" si="33"/>
        <v>-19.528598301908417</v>
      </c>
      <c r="Z98" s="1">
        <f t="shared" si="34"/>
        <v>1373.3390248187538</v>
      </c>
      <c r="AA98" s="1">
        <f t="shared" si="35"/>
        <v>-3.1801959029330344</v>
      </c>
    </row>
    <row r="99" spans="1:27">
      <c r="A99" s="1" t="s">
        <v>99</v>
      </c>
      <c r="B99" s="1">
        <v>1440</v>
      </c>
      <c r="C99" s="1">
        <v>98</v>
      </c>
      <c r="H99" s="1" t="s">
        <v>93</v>
      </c>
      <c r="I99" s="1">
        <v>1310</v>
      </c>
      <c r="J99" s="1">
        <f t="shared" si="18"/>
        <v>1308.7092284730973</v>
      </c>
      <c r="K99" s="1">
        <f t="shared" si="19"/>
        <v>-59.784128132235715</v>
      </c>
      <c r="L99" s="1">
        <f t="shared" si="20"/>
        <v>1309.0045277789159</v>
      </c>
      <c r="M99" s="1">
        <f t="shared" si="21"/>
        <v>-60.401864355706984</v>
      </c>
      <c r="N99" s="1">
        <f t="shared" si="22"/>
        <v>1309.3804259750839</v>
      </c>
      <c r="O99" s="1">
        <f t="shared" si="23"/>
        <v>-60.277987521885009</v>
      </c>
      <c r="P99" s="1">
        <f t="shared" si="24"/>
        <v>1309.8801701890316</v>
      </c>
      <c r="Q99" s="1">
        <f t="shared" si="25"/>
        <v>-59.030588370267736</v>
      </c>
      <c r="R99" s="1">
        <f t="shared" si="26"/>
        <v>1310.5569783692019</v>
      </c>
      <c r="S99" s="1">
        <f t="shared" si="27"/>
        <v>-56.062611785219929</v>
      </c>
      <c r="T99" s="1">
        <f t="shared" si="28"/>
        <v>1311.4727835273252</v>
      </c>
      <c r="U99" s="1">
        <f t="shared" si="29"/>
        <v>-50.526849304175151</v>
      </c>
      <c r="V99" s="1">
        <f t="shared" si="30"/>
        <v>1312.695294573309</v>
      </c>
      <c r="W99" s="1">
        <f t="shared" si="31"/>
        <v>-41.305546926153738</v>
      </c>
      <c r="X99" s="1">
        <f t="shared" si="32"/>
        <v>1314.2662927081976</v>
      </c>
      <c r="Y99" s="1">
        <f t="shared" si="33"/>
        <v>-27.20792517666424</v>
      </c>
      <c r="Z99" s="1">
        <f t="shared" si="34"/>
        <v>1316.0158828915821</v>
      </c>
      <c r="AA99" s="1">
        <f t="shared" si="35"/>
        <v>-8.5944905053569034</v>
      </c>
    </row>
    <row r="100" spans="1:27">
      <c r="A100" s="1" t="s">
        <v>100</v>
      </c>
      <c r="B100" s="1">
        <v>1414</v>
      </c>
      <c r="C100" s="1">
        <v>99</v>
      </c>
      <c r="H100" s="1" t="s">
        <v>94</v>
      </c>
      <c r="I100" s="1">
        <v>1441</v>
      </c>
      <c r="J100" s="1">
        <f t="shared" si="18"/>
        <v>1421.7925100340863</v>
      </c>
      <c r="K100" s="1">
        <f t="shared" si="19"/>
        <v>95.796540591666542</v>
      </c>
      <c r="L100" s="1">
        <f t="shared" si="20"/>
        <v>1421.7602663423208</v>
      </c>
      <c r="M100" s="1">
        <f t="shared" si="21"/>
        <v>78.124217979582596</v>
      </c>
      <c r="N100" s="1">
        <f t="shared" si="22"/>
        <v>1421.81024384532</v>
      </c>
      <c r="O100" s="1">
        <f t="shared" si="23"/>
        <v>60.617476252599758</v>
      </c>
      <c r="P100" s="1">
        <f t="shared" si="24"/>
        <v>1421.9849581818764</v>
      </c>
      <c r="Q100" s="1">
        <f t="shared" si="25"/>
        <v>43.650637447599834</v>
      </c>
      <c r="R100" s="1">
        <f t="shared" si="26"/>
        <v>1422.3494366583982</v>
      </c>
      <c r="S100" s="1">
        <f t="shared" si="27"/>
        <v>27.864923251988159</v>
      </c>
      <c r="T100" s="1">
        <f t="shared" si="28"/>
        <v>1422.9945934223151</v>
      </c>
      <c r="U100" s="1">
        <f t="shared" si="29"/>
        <v>14.292614375490889</v>
      </c>
      <c r="V100" s="1">
        <f t="shared" si="30"/>
        <v>1424.0389747647155</v>
      </c>
      <c r="W100" s="1">
        <f t="shared" si="31"/>
        <v>4.4892212091143406</v>
      </c>
      <c r="X100" s="1">
        <f t="shared" si="32"/>
        <v>1425.6058367531534</v>
      </c>
      <c r="Y100" s="1">
        <f t="shared" si="33"/>
        <v>0.50156866765976815</v>
      </c>
      <c r="Z100" s="1">
        <f t="shared" si="34"/>
        <v>1427.6421392386226</v>
      </c>
      <c r="AA100" s="1">
        <f t="shared" si="35"/>
        <v>3.4275841798828326</v>
      </c>
    </row>
    <row r="101" spans="1:27">
      <c r="A101" s="1" t="s">
        <v>101</v>
      </c>
      <c r="B101" s="1">
        <v>1424</v>
      </c>
      <c r="C101" s="1">
        <v>100</v>
      </c>
      <c r="H101" s="1" t="s">
        <v>95</v>
      </c>
      <c r="I101" s="1">
        <v>1450</v>
      </c>
      <c r="J101" s="1">
        <f t="shared" si="18"/>
        <v>1456.7589050625752</v>
      </c>
      <c r="K101" s="1">
        <f t="shared" si="19"/>
        <v>41.049409584806689</v>
      </c>
      <c r="L101" s="1">
        <f t="shared" si="20"/>
        <v>1454.9884484321904</v>
      </c>
      <c r="M101" s="1">
        <f t="shared" si="21"/>
        <v>42.207389267812118</v>
      </c>
      <c r="N101" s="1">
        <f t="shared" si="22"/>
        <v>1453.2427720097919</v>
      </c>
      <c r="O101" s="1">
        <f t="shared" si="23"/>
        <v>40.188012590910283</v>
      </c>
      <c r="P101" s="1">
        <f t="shared" si="24"/>
        <v>1451.5635595629476</v>
      </c>
      <c r="Q101" s="1">
        <f t="shared" si="25"/>
        <v>35.207415807682636</v>
      </c>
      <c r="R101" s="1">
        <f t="shared" si="26"/>
        <v>1450.0214359910385</v>
      </c>
      <c r="S101" s="1">
        <f t="shared" si="27"/>
        <v>27.768461292314242</v>
      </c>
      <c r="T101" s="1">
        <f t="shared" si="28"/>
        <v>1448.7287207797806</v>
      </c>
      <c r="U101" s="1">
        <f t="shared" si="29"/>
        <v>18.86921956828072</v>
      </c>
      <c r="V101" s="1">
        <f t="shared" si="30"/>
        <v>1447.8528195973829</v>
      </c>
      <c r="W101" s="1">
        <f t="shared" si="31"/>
        <v>10.286608296180267</v>
      </c>
      <c r="X101" s="1">
        <f t="shared" si="32"/>
        <v>1447.6107405420812</v>
      </c>
      <c r="Y101" s="1">
        <f t="shared" si="33"/>
        <v>4.8022356919133706</v>
      </c>
      <c r="Z101" s="1">
        <f t="shared" si="34"/>
        <v>1448.1069723418505</v>
      </c>
      <c r="AA101" s="1">
        <f t="shared" si="35"/>
        <v>5.1313090722173378</v>
      </c>
    </row>
    <row r="102" spans="1:27">
      <c r="A102" s="1" t="s">
        <v>102</v>
      </c>
      <c r="B102" s="1">
        <v>1408</v>
      </c>
      <c r="C102" s="1">
        <v>101</v>
      </c>
      <c r="H102" s="1" t="s">
        <v>96</v>
      </c>
      <c r="I102" s="1">
        <v>1424</v>
      </c>
      <c r="J102" s="1">
        <f t="shared" si="18"/>
        <v>1431.3808314647383</v>
      </c>
      <c r="K102" s="1">
        <f t="shared" si="19"/>
        <v>-18.735325279572518</v>
      </c>
      <c r="L102" s="1">
        <f t="shared" si="20"/>
        <v>1431.3195837700005</v>
      </c>
      <c r="M102" s="1">
        <f t="shared" si="21"/>
        <v>-10.493613876189492</v>
      </c>
      <c r="N102" s="1">
        <f t="shared" si="22"/>
        <v>1430.9430784600704</v>
      </c>
      <c r="O102" s="1">
        <f t="shared" si="23"/>
        <v>-3.55338170753196</v>
      </c>
      <c r="P102" s="1">
        <f t="shared" si="24"/>
        <v>1430.2770975370631</v>
      </c>
      <c r="Q102" s="1">
        <f t="shared" si="25"/>
        <v>1.3110891075423705</v>
      </c>
      <c r="R102" s="1">
        <f t="shared" si="26"/>
        <v>1429.3789897283355</v>
      </c>
      <c r="S102" s="1">
        <f t="shared" si="27"/>
        <v>3.5630075148055909</v>
      </c>
      <c r="T102" s="1">
        <f t="shared" si="28"/>
        <v>1428.3597940348063</v>
      </c>
      <c r="U102" s="1">
        <f t="shared" si="29"/>
        <v>3.1739610429787266</v>
      </c>
      <c r="V102" s="1">
        <f t="shared" si="30"/>
        <v>1427.4139427893565</v>
      </c>
      <c r="W102" s="1">
        <f t="shared" si="31"/>
        <v>1.0689627649182647</v>
      </c>
      <c r="X102" s="1">
        <f t="shared" si="32"/>
        <v>1426.8412976233994</v>
      </c>
      <c r="Y102" s="1">
        <f t="shared" si="33"/>
        <v>-0.31210003020565624</v>
      </c>
      <c r="Z102" s="1">
        <f t="shared" si="34"/>
        <v>1426.9238281414068</v>
      </c>
      <c r="AA102" s="1">
        <f t="shared" si="35"/>
        <v>2.499863744951242</v>
      </c>
    </row>
    <row r="103" spans="1:27">
      <c r="A103" s="1" t="s">
        <v>103</v>
      </c>
      <c r="B103" s="1">
        <v>1337</v>
      </c>
      <c r="C103" s="1">
        <v>102</v>
      </c>
      <c r="H103" s="1" t="s">
        <v>97</v>
      </c>
      <c r="I103" s="1">
        <v>1360</v>
      </c>
      <c r="J103" s="1">
        <f t="shared" si="18"/>
        <v>1365.2645506185165</v>
      </c>
      <c r="K103" s="1">
        <f t="shared" si="19"/>
        <v>-61.378185289556875</v>
      </c>
      <c r="L103" s="1">
        <f t="shared" si="20"/>
        <v>1366.082596989381</v>
      </c>
      <c r="M103" s="1">
        <f t="shared" si="21"/>
        <v>-54.288312199733433</v>
      </c>
      <c r="N103" s="1">
        <f t="shared" si="22"/>
        <v>1366.7389696752539</v>
      </c>
      <c r="O103" s="1">
        <f t="shared" si="23"/>
        <v>-46.008890661631149</v>
      </c>
      <c r="P103" s="1">
        <f t="shared" si="24"/>
        <v>1367.1588186644606</v>
      </c>
      <c r="Q103" s="1">
        <f t="shared" si="25"/>
        <v>-37.346531680544587</v>
      </c>
      <c r="R103" s="1">
        <f t="shared" si="26"/>
        <v>1367.294199724314</v>
      </c>
      <c r="S103" s="1">
        <f t="shared" si="27"/>
        <v>-29.260891244607926</v>
      </c>
      <c r="T103" s="1">
        <f t="shared" si="28"/>
        <v>1367.1533755077785</v>
      </c>
      <c r="U103" s="1">
        <f t="shared" si="29"/>
        <v>-22.578190785023899</v>
      </c>
      <c r="V103" s="1">
        <f t="shared" si="30"/>
        <v>1366.8482905554274</v>
      </c>
      <c r="W103" s="1">
        <f t="shared" si="31"/>
        <v>-17.42142173473594</v>
      </c>
      <c r="X103" s="1">
        <f t="shared" si="32"/>
        <v>1366.6529197593193</v>
      </c>
      <c r="Y103" s="1">
        <f t="shared" si="33"/>
        <v>-12.287355596980559</v>
      </c>
      <c r="Z103" s="1">
        <f t="shared" si="34"/>
        <v>1366.9423691886359</v>
      </c>
      <c r="AA103" s="1">
        <f t="shared" si="35"/>
        <v>-3.7482685248209764</v>
      </c>
    </row>
    <row r="104" spans="1:27">
      <c r="A104" s="1" t="s">
        <v>104</v>
      </c>
      <c r="B104" s="1">
        <v>1258</v>
      </c>
      <c r="C104" s="1">
        <v>103</v>
      </c>
      <c r="H104" s="1" t="s">
        <v>98</v>
      </c>
      <c r="I104" s="1">
        <v>1429</v>
      </c>
      <c r="J104" s="1">
        <f t="shared" si="18"/>
        <v>1416.4886365328962</v>
      </c>
      <c r="K104" s="1">
        <f t="shared" si="19"/>
        <v>39.963858793986006</v>
      </c>
      <c r="L104" s="1">
        <f t="shared" si="20"/>
        <v>1417.279428478965</v>
      </c>
      <c r="M104" s="1">
        <f t="shared" si="21"/>
        <v>30.09980275172046</v>
      </c>
      <c r="N104" s="1">
        <f t="shared" si="22"/>
        <v>1418.1730079013623</v>
      </c>
      <c r="O104" s="1">
        <f t="shared" si="23"/>
        <v>22.201159559786561</v>
      </c>
      <c r="P104" s="1">
        <f t="shared" si="24"/>
        <v>1419.0812286983917</v>
      </c>
      <c r="Q104" s="1">
        <f t="shared" si="25"/>
        <v>16.214833348140822</v>
      </c>
      <c r="R104" s="1">
        <f t="shared" si="26"/>
        <v>1419.9033308479707</v>
      </c>
      <c r="S104" s="1">
        <f t="shared" si="27"/>
        <v>11.674119939524363</v>
      </c>
      <c r="T104" s="1">
        <f t="shared" si="28"/>
        <v>1420.5575184722757</v>
      </c>
      <c r="U104" s="1">
        <f t="shared" si="29"/>
        <v>7.8147427147845292</v>
      </c>
      <c r="V104" s="1">
        <f t="shared" si="30"/>
        <v>1421.0426868820693</v>
      </c>
      <c r="W104" s="1">
        <f t="shared" si="31"/>
        <v>4.0633236836774227</v>
      </c>
      <c r="X104" s="1">
        <f t="shared" si="32"/>
        <v>1421.5365564162339</v>
      </c>
      <c r="Y104" s="1">
        <f t="shared" si="33"/>
        <v>1.1468428537984785</v>
      </c>
      <c r="Z104" s="1">
        <f t="shared" si="34"/>
        <v>1422.4194100663817</v>
      </c>
      <c r="AA104" s="1">
        <f t="shared" si="35"/>
        <v>2.1742624154357038</v>
      </c>
    </row>
    <row r="105" spans="1:27">
      <c r="A105" s="1" t="s">
        <v>105</v>
      </c>
      <c r="B105" s="1">
        <v>1214</v>
      </c>
      <c r="C105" s="1">
        <v>104</v>
      </c>
      <c r="H105" s="1" t="s">
        <v>99</v>
      </c>
      <c r="I105" s="1">
        <v>1440</v>
      </c>
      <c r="J105" s="1">
        <f t="shared" si="18"/>
        <v>1441.6452495326882</v>
      </c>
      <c r="K105" s="1">
        <f t="shared" si="19"/>
        <v>26.637337579211454</v>
      </c>
      <c r="L105" s="1">
        <f t="shared" si="20"/>
        <v>1440.7379231230684</v>
      </c>
      <c r="M105" s="1">
        <f t="shared" si="21"/>
        <v>24.786756265626842</v>
      </c>
      <c r="N105" s="1">
        <f t="shared" si="22"/>
        <v>1440.0374167461148</v>
      </c>
      <c r="O105" s="1">
        <f t="shared" si="23"/>
        <v>21.965434059262691</v>
      </c>
      <c r="P105" s="1">
        <f t="shared" si="24"/>
        <v>1439.5296062046532</v>
      </c>
      <c r="Q105" s="1">
        <f t="shared" si="25"/>
        <v>18.754959843013243</v>
      </c>
      <c r="R105" s="1">
        <f t="shared" si="26"/>
        <v>1439.1577450787495</v>
      </c>
      <c r="S105" s="1">
        <f t="shared" si="27"/>
        <v>15.464267085151592</v>
      </c>
      <c r="T105" s="1">
        <f t="shared" si="28"/>
        <v>1438.837226118706</v>
      </c>
      <c r="U105" s="1">
        <f t="shared" si="29"/>
        <v>12.000728687442848</v>
      </c>
      <c r="V105" s="1">
        <f t="shared" si="30"/>
        <v>1438.5106010565746</v>
      </c>
      <c r="W105" s="1">
        <f t="shared" si="31"/>
        <v>8.084700830925776</v>
      </c>
      <c r="X105" s="1">
        <f t="shared" si="32"/>
        <v>1438.2683399270031</v>
      </c>
      <c r="Y105" s="1">
        <f t="shared" si="33"/>
        <v>4.2638309851926266</v>
      </c>
      <c r="Z105" s="1">
        <f t="shared" si="34"/>
        <v>1438.4593672481817</v>
      </c>
      <c r="AA105" s="1">
        <f t="shared" si="35"/>
        <v>3.5608318920721329</v>
      </c>
    </row>
    <row r="106" spans="1:27">
      <c r="A106" s="1" t="s">
        <v>106</v>
      </c>
      <c r="B106" s="1">
        <v>1326</v>
      </c>
      <c r="C106" s="1">
        <v>105</v>
      </c>
      <c r="H106" s="1" t="s">
        <v>100</v>
      </c>
      <c r="I106" s="1">
        <v>1414</v>
      </c>
      <c r="J106" s="1">
        <f t="shared" si="18"/>
        <v>1419.42825871119</v>
      </c>
      <c r="K106" s="1">
        <f t="shared" si="19"/>
        <v>-17.331557981427288</v>
      </c>
      <c r="L106" s="1">
        <f t="shared" si="20"/>
        <v>1419.1524679388697</v>
      </c>
      <c r="M106" s="1">
        <f t="shared" si="21"/>
        <v>-12.311012894233624</v>
      </c>
      <c r="N106" s="1">
        <f t="shared" si="22"/>
        <v>1418.8002850805378</v>
      </c>
      <c r="O106" s="1">
        <f t="shared" si="23"/>
        <v>-8.276361948125059</v>
      </c>
      <c r="P106" s="1">
        <f t="shared" si="24"/>
        <v>1418.4284566047668</v>
      </c>
      <c r="Q106" s="1">
        <f t="shared" si="25"/>
        <v>-5.1587058227265494</v>
      </c>
      <c r="R106" s="1">
        <f t="shared" si="26"/>
        <v>1418.0622012163901</v>
      </c>
      <c r="S106" s="1">
        <f t="shared" si="27"/>
        <v>-2.8156383886038858</v>
      </c>
      <c r="T106" s="1">
        <f t="shared" si="28"/>
        <v>1417.6837954806151</v>
      </c>
      <c r="U106" s="1">
        <f t="shared" si="29"/>
        <v>-1.2609350427706385</v>
      </c>
      <c r="V106" s="1">
        <f t="shared" si="30"/>
        <v>1417.2595301887502</v>
      </c>
      <c r="W106" s="1">
        <f t="shared" si="31"/>
        <v>-0.71603067869927983</v>
      </c>
      <c r="X106" s="1">
        <f t="shared" si="32"/>
        <v>1416.8532170912197</v>
      </c>
      <c r="Y106" s="1">
        <f t="shared" si="33"/>
        <v>-0.87195977900258814</v>
      </c>
      <c r="Z106" s="1">
        <f t="shared" si="34"/>
        <v>1416.8020199140255</v>
      </c>
      <c r="AA106" s="1">
        <f t="shared" si="35"/>
        <v>1.0390139694493037</v>
      </c>
    </row>
    <row r="107" spans="1:27">
      <c r="A107" s="1" t="s">
        <v>107</v>
      </c>
      <c r="B107" s="1">
        <v>1417</v>
      </c>
      <c r="C107" s="1">
        <v>106</v>
      </c>
      <c r="H107" s="1" t="s">
        <v>101</v>
      </c>
      <c r="I107" s="1">
        <v>1424</v>
      </c>
      <c r="J107" s="1">
        <f t="shared" si="18"/>
        <v>1421.8096700729764</v>
      </c>
      <c r="K107" s="1">
        <f t="shared" si="19"/>
        <v>0.41011442746501103</v>
      </c>
      <c r="L107" s="1">
        <f t="shared" si="20"/>
        <v>1422.2841455044636</v>
      </c>
      <c r="M107" s="1">
        <f t="shared" si="21"/>
        <v>4.3139473628410308E-2</v>
      </c>
      <c r="N107" s="1">
        <f t="shared" si="22"/>
        <v>1422.6523923132413</v>
      </c>
      <c r="O107" s="1">
        <f t="shared" si="23"/>
        <v>0.21356647845491405</v>
      </c>
      <c r="P107" s="1">
        <f t="shared" si="24"/>
        <v>1422.9269750782041</v>
      </c>
      <c r="Q107" s="1">
        <f t="shared" si="25"/>
        <v>0.63562875497178606</v>
      </c>
      <c r="R107" s="1">
        <f t="shared" si="26"/>
        <v>1423.1246562827787</v>
      </c>
      <c r="S107" s="1">
        <f t="shared" si="27"/>
        <v>1.1234083388923399</v>
      </c>
      <c r="T107" s="1">
        <f t="shared" si="28"/>
        <v>1423.2422860437846</v>
      </c>
      <c r="U107" s="1">
        <f t="shared" si="29"/>
        <v>1.4668351996054056</v>
      </c>
      <c r="V107" s="1">
        <f t="shared" si="30"/>
        <v>1423.2543499510052</v>
      </c>
      <c r="W107" s="1">
        <f t="shared" si="31"/>
        <v>1.2972244535870099</v>
      </c>
      <c r="X107" s="1">
        <f t="shared" si="32"/>
        <v>1423.1981257312218</v>
      </c>
      <c r="Y107" s="1">
        <f t="shared" si="33"/>
        <v>0.57141390479835574</v>
      </c>
      <c r="Z107" s="1">
        <f t="shared" si="34"/>
        <v>1423.3841033883475</v>
      </c>
      <c r="AA107" s="1">
        <f t="shared" si="35"/>
        <v>1.5933209199365694</v>
      </c>
    </row>
    <row r="108" spans="1:27">
      <c r="A108" s="1" t="s">
        <v>108</v>
      </c>
      <c r="B108" s="1">
        <v>1417</v>
      </c>
      <c r="C108" s="1">
        <v>107</v>
      </c>
      <c r="H108" s="1" t="s">
        <v>102</v>
      </c>
      <c r="I108" s="1">
        <v>1408</v>
      </c>
      <c r="J108" s="1">
        <f t="shared" si="18"/>
        <v>1409.4219784500442</v>
      </c>
      <c r="K108" s="1">
        <f t="shared" si="19"/>
        <v>-11.107911017892436</v>
      </c>
      <c r="L108" s="1">
        <f t="shared" si="20"/>
        <v>1409.4327284978092</v>
      </c>
      <c r="M108" s="1">
        <f t="shared" si="21"/>
        <v>-10.272505710597839</v>
      </c>
      <c r="N108" s="1">
        <f t="shared" si="22"/>
        <v>1409.4865958791697</v>
      </c>
      <c r="O108" s="1">
        <f t="shared" si="23"/>
        <v>-9.151987560313632</v>
      </c>
      <c r="P108" s="1">
        <f t="shared" si="24"/>
        <v>1409.5562603833175</v>
      </c>
      <c r="Q108" s="1">
        <f t="shared" si="25"/>
        <v>-7.7681773149432454</v>
      </c>
      <c r="R108" s="1">
        <f t="shared" si="26"/>
        <v>1409.624806462167</v>
      </c>
      <c r="S108" s="1">
        <f t="shared" si="27"/>
        <v>-6.1882207408596521</v>
      </c>
      <c r="T108" s="1">
        <f t="shared" si="28"/>
        <v>1409.6709121243389</v>
      </c>
      <c r="U108" s="1">
        <f t="shared" si="29"/>
        <v>-4.5484484480150389</v>
      </c>
      <c r="V108" s="1">
        <f t="shared" si="30"/>
        <v>1409.6551574404593</v>
      </c>
      <c r="W108" s="1">
        <f t="shared" si="31"/>
        <v>-3.1717006356528596</v>
      </c>
      <c r="X108" s="1">
        <f t="shared" si="32"/>
        <v>1409.5769539636021</v>
      </c>
      <c r="Y108" s="1">
        <f t="shared" si="33"/>
        <v>-2.26710322968525</v>
      </c>
      <c r="Z108" s="1">
        <f t="shared" si="34"/>
        <v>1409.6977424308284</v>
      </c>
      <c r="AA108" s="1">
        <f t="shared" si="35"/>
        <v>6.5352732190999685E-2</v>
      </c>
    </row>
    <row r="109" spans="1:27">
      <c r="A109" s="1" t="s">
        <v>109</v>
      </c>
      <c r="B109" s="1">
        <v>1329</v>
      </c>
      <c r="C109" s="1">
        <v>108</v>
      </c>
      <c r="H109" s="1" t="s">
        <v>103</v>
      </c>
      <c r="I109" s="1">
        <v>1337</v>
      </c>
      <c r="J109" s="1">
        <f t="shared" si="18"/>
        <v>1343.1314067432152</v>
      </c>
      <c r="K109" s="1">
        <f t="shared" si="19"/>
        <v>-60.772305637935382</v>
      </c>
      <c r="L109" s="1">
        <f t="shared" si="20"/>
        <v>1343.2160222787211</v>
      </c>
      <c r="M109" s="1">
        <f t="shared" si="21"/>
        <v>-55.027866117390062</v>
      </c>
      <c r="N109" s="1">
        <f t="shared" si="22"/>
        <v>1343.3334608318855</v>
      </c>
      <c r="O109" s="1">
        <f t="shared" si="23"/>
        <v>-49.052790801193026</v>
      </c>
      <c r="P109" s="1">
        <f t="shared" si="24"/>
        <v>1343.4788083068374</v>
      </c>
      <c r="Q109" s="1">
        <f t="shared" si="25"/>
        <v>-42.753742171865348</v>
      </c>
      <c r="R109" s="1">
        <f t="shared" si="26"/>
        <v>1343.6436585721308</v>
      </c>
      <c r="S109" s="1">
        <f t="shared" si="27"/>
        <v>-36.084684315447952</v>
      </c>
      <c r="T109" s="1">
        <f t="shared" si="28"/>
        <v>1343.8122463676323</v>
      </c>
      <c r="U109" s="1">
        <f t="shared" si="29"/>
        <v>-29.072535371491668</v>
      </c>
      <c r="V109" s="1">
        <f t="shared" si="30"/>
        <v>1343.9483456804805</v>
      </c>
      <c r="W109" s="1">
        <f t="shared" si="31"/>
        <v>-21.932233972950637</v>
      </c>
      <c r="X109" s="1">
        <f t="shared" si="32"/>
        <v>1344.0309850733915</v>
      </c>
      <c r="Y109" s="1">
        <f t="shared" si="33"/>
        <v>-14.922876361790319</v>
      </c>
      <c r="Z109" s="1">
        <f t="shared" si="34"/>
        <v>1344.2763095163018</v>
      </c>
      <c r="AA109" s="1">
        <f t="shared" si="35"/>
        <v>-6.4833258324807579</v>
      </c>
    </row>
    <row r="110" spans="1:27">
      <c r="A110" s="1" t="s">
        <v>110</v>
      </c>
      <c r="B110" s="1">
        <v>1461</v>
      </c>
      <c r="C110" s="1">
        <v>109</v>
      </c>
      <c r="H110" s="1" t="s">
        <v>104</v>
      </c>
      <c r="I110" s="1">
        <v>1258</v>
      </c>
      <c r="J110" s="1">
        <f t="shared" si="18"/>
        <v>1260.4359101105281</v>
      </c>
      <c r="K110" s="1">
        <f t="shared" si="19"/>
        <v>-80.503177533211911</v>
      </c>
      <c r="L110" s="1">
        <f t="shared" si="20"/>
        <v>1261.0188156161332</v>
      </c>
      <c r="M110" s="1">
        <f t="shared" si="21"/>
        <v>-76.763338553548294</v>
      </c>
      <c r="N110" s="1">
        <f t="shared" si="22"/>
        <v>1261.6280670030692</v>
      </c>
      <c r="O110" s="1">
        <f t="shared" si="23"/>
        <v>-71.909612920529341</v>
      </c>
      <c r="P110" s="1">
        <f t="shared" si="24"/>
        <v>1262.2725066134972</v>
      </c>
      <c r="Q110" s="1">
        <f t="shared" si="25"/>
        <v>-65.825277884750307</v>
      </c>
      <c r="R110" s="1">
        <f t="shared" si="26"/>
        <v>1262.9558974256684</v>
      </c>
      <c r="S110" s="1">
        <f t="shared" si="27"/>
        <v>-58.386222730955197</v>
      </c>
      <c r="T110" s="1">
        <f t="shared" si="28"/>
        <v>1263.6739710996142</v>
      </c>
      <c r="U110" s="1">
        <f t="shared" si="29"/>
        <v>-49.498831330102242</v>
      </c>
      <c r="V110" s="1">
        <f t="shared" si="30"/>
        <v>1264.4016111707531</v>
      </c>
      <c r="W110" s="1">
        <f t="shared" si="31"/>
        <v>-39.21658413398368</v>
      </c>
      <c r="X110" s="1">
        <f t="shared" si="32"/>
        <v>1265.1108108711601</v>
      </c>
      <c r="Y110" s="1">
        <f t="shared" si="33"/>
        <v>-27.72233592987855</v>
      </c>
      <c r="Z110" s="1">
        <f t="shared" si="34"/>
        <v>1265.9792983683822</v>
      </c>
      <c r="AA110" s="1">
        <f t="shared" si="35"/>
        <v>-13.664694364024648</v>
      </c>
    </row>
    <row r="111" spans="1:27">
      <c r="A111" s="1" t="s">
        <v>111</v>
      </c>
      <c r="B111" s="1">
        <v>1425</v>
      </c>
      <c r="C111" s="1">
        <v>110</v>
      </c>
      <c r="H111" s="1" t="s">
        <v>105</v>
      </c>
      <c r="I111" s="1">
        <v>1214</v>
      </c>
      <c r="J111" s="1">
        <f t="shared" si="18"/>
        <v>1210.5932732577317</v>
      </c>
      <c r="K111" s="1">
        <f t="shared" si="19"/>
        <v>-52.908690920837977</v>
      </c>
      <c r="L111" s="1">
        <f t="shared" si="20"/>
        <v>1211.0255477062585</v>
      </c>
      <c r="M111" s="1">
        <f t="shared" si="21"/>
        <v>-55.347282038609421</v>
      </c>
      <c r="N111" s="1">
        <f t="shared" si="22"/>
        <v>1211.5718454082541</v>
      </c>
      <c r="O111" s="1">
        <f t="shared" si="23"/>
        <v>-56.612238992529335</v>
      </c>
      <c r="P111" s="1">
        <f t="shared" si="24"/>
        <v>1212.2447228728747</v>
      </c>
      <c r="Q111" s="1">
        <f t="shared" si="25"/>
        <v>-56.346781398273592</v>
      </c>
      <c r="R111" s="1">
        <f t="shared" si="26"/>
        <v>1213.0569674694714</v>
      </c>
      <c r="S111" s="1">
        <f t="shared" si="27"/>
        <v>-54.142576343576089</v>
      </c>
      <c r="T111" s="1">
        <f t="shared" si="28"/>
        <v>1214.0175139769512</v>
      </c>
      <c r="U111" s="1">
        <f t="shared" si="29"/>
        <v>-49.561881647126512</v>
      </c>
      <c r="V111" s="1">
        <f t="shared" si="30"/>
        <v>1215.118502703677</v>
      </c>
      <c r="W111" s="1">
        <f t="shared" si="31"/>
        <v>-42.236541433911398</v>
      </c>
      <c r="X111" s="1">
        <f t="shared" si="32"/>
        <v>1216.3388474941282</v>
      </c>
      <c r="Y111" s="1">
        <f t="shared" si="33"/>
        <v>-31.932261419309214</v>
      </c>
      <c r="Z111" s="1">
        <f t="shared" si="34"/>
        <v>1217.8314604004358</v>
      </c>
      <c r="AA111" s="1">
        <f t="shared" si="35"/>
        <v>-17.113008724416815</v>
      </c>
    </row>
    <row r="112" spans="1:27">
      <c r="A112" s="1" t="s">
        <v>112</v>
      </c>
      <c r="B112" s="1">
        <v>1419</v>
      </c>
      <c r="C112" s="1">
        <v>111</v>
      </c>
      <c r="H112" s="1" t="s">
        <v>106</v>
      </c>
      <c r="I112" s="1">
        <v>1326</v>
      </c>
      <c r="J112" s="1">
        <f t="shared" si="18"/>
        <v>1309.1684582336895</v>
      </c>
      <c r="K112" s="1">
        <f t="shared" si="19"/>
        <v>83.426797386278295</v>
      </c>
      <c r="L112" s="1">
        <f t="shared" si="20"/>
        <v>1308.9678265667649</v>
      </c>
      <c r="M112" s="1">
        <f t="shared" si="21"/>
        <v>67.284366680683192</v>
      </c>
      <c r="N112" s="1">
        <f t="shared" si="22"/>
        <v>1308.8959606415726</v>
      </c>
      <c r="O112" s="1">
        <f t="shared" si="23"/>
        <v>51.143208965564128</v>
      </c>
      <c r="P112" s="1">
        <f t="shared" si="24"/>
        <v>1308.9897941474601</v>
      </c>
      <c r="Q112" s="1">
        <f t="shared" si="25"/>
        <v>35.50833020544178</v>
      </c>
      <c r="R112" s="1">
        <f t="shared" si="26"/>
        <v>1309.2914391125896</v>
      </c>
      <c r="S112" s="1">
        <f t="shared" si="27"/>
        <v>21.045947649771076</v>
      </c>
      <c r="T112" s="1">
        <f t="shared" si="28"/>
        <v>1309.8455632329826</v>
      </c>
      <c r="U112" s="1">
        <f t="shared" si="29"/>
        <v>8.5940907141366409</v>
      </c>
      <c r="V112" s="1">
        <f t="shared" si="30"/>
        <v>1310.6881961269767</v>
      </c>
      <c r="W112" s="1">
        <f t="shared" si="31"/>
        <v>-0.89467097674807761</v>
      </c>
      <c r="X112" s="1">
        <f t="shared" si="32"/>
        <v>1311.8406586074821</v>
      </c>
      <c r="Y112" s="1">
        <f t="shared" si="33"/>
        <v>-6.4454469127766068</v>
      </c>
      <c r="Z112" s="1">
        <f t="shared" si="34"/>
        <v>1313.4718451676019</v>
      </c>
      <c r="AA112" s="1">
        <f t="shared" si="35"/>
        <v>-5.8376693752585247</v>
      </c>
    </row>
    <row r="113" spans="1:27">
      <c r="A113" s="1" t="s">
        <v>113</v>
      </c>
      <c r="B113" s="1">
        <v>1432</v>
      </c>
      <c r="C113" s="1">
        <v>112</v>
      </c>
      <c r="H113" s="1" t="s">
        <v>107</v>
      </c>
      <c r="I113" s="1">
        <v>1417</v>
      </c>
      <c r="J113" s="1">
        <f t="shared" si="18"/>
        <v>1414.5595255619967</v>
      </c>
      <c r="K113" s="1">
        <f t="shared" si="19"/>
        <v>103.19464033410425</v>
      </c>
      <c r="L113" s="1">
        <f t="shared" si="20"/>
        <v>1412.9252193247448</v>
      </c>
      <c r="M113" s="1">
        <f t="shared" si="21"/>
        <v>96.622787542520612</v>
      </c>
      <c r="N113" s="1">
        <f t="shared" si="22"/>
        <v>1411.3039169607137</v>
      </c>
      <c r="O113" s="1">
        <f t="shared" si="23"/>
        <v>87.028532113067939</v>
      </c>
      <c r="P113" s="1">
        <f t="shared" si="24"/>
        <v>1409.7498124352901</v>
      </c>
      <c r="Q113" s="1">
        <f t="shared" si="25"/>
        <v>74.659343054874711</v>
      </c>
      <c r="R113" s="1">
        <f t="shared" si="26"/>
        <v>1408.333738676236</v>
      </c>
      <c r="S113" s="1">
        <f t="shared" si="27"/>
        <v>60.044123606708709</v>
      </c>
      <c r="T113" s="1">
        <f t="shared" si="28"/>
        <v>1407.1439653947118</v>
      </c>
      <c r="U113" s="1">
        <f t="shared" si="29"/>
        <v>44.075815293173669</v>
      </c>
      <c r="V113" s="1">
        <f t="shared" si="30"/>
        <v>1406.2793525150228</v>
      </c>
      <c r="W113" s="1">
        <f t="shared" si="31"/>
        <v>28.051077232690176</v>
      </c>
      <c r="X113" s="1">
        <f t="shared" si="32"/>
        <v>1405.8395211694706</v>
      </c>
      <c r="Y113" s="1">
        <f t="shared" si="33"/>
        <v>13.64341498217642</v>
      </c>
      <c r="Z113" s="1">
        <f t="shared" si="34"/>
        <v>1406.0634175792343</v>
      </c>
      <c r="AA113" s="1">
        <f t="shared" si="35"/>
        <v>4.0052548034305628</v>
      </c>
    </row>
    <row r="114" spans="1:27">
      <c r="A114" s="1" t="s">
        <v>114</v>
      </c>
      <c r="B114" s="1">
        <v>1394</v>
      </c>
      <c r="C114" s="1">
        <v>113</v>
      </c>
      <c r="H114" s="1" t="s">
        <v>108</v>
      </c>
      <c r="I114" s="1">
        <v>1417</v>
      </c>
      <c r="J114" s="1">
        <f t="shared" si="18"/>
        <v>1427.0754165896101</v>
      </c>
      <c r="K114" s="1">
        <f t="shared" si="19"/>
        <v>21.583765958262489</v>
      </c>
      <c r="L114" s="1">
        <f t="shared" si="20"/>
        <v>1426.2548006867264</v>
      </c>
      <c r="M114" s="1">
        <f t="shared" si="21"/>
        <v>29.988222598089383</v>
      </c>
      <c r="N114" s="1">
        <f t="shared" si="22"/>
        <v>1425.133244907378</v>
      </c>
      <c r="O114" s="1">
        <f t="shared" si="23"/>
        <v>35.789089196585401</v>
      </c>
      <c r="P114" s="1">
        <f t="shared" si="24"/>
        <v>1423.7409155490163</v>
      </c>
      <c r="Q114" s="1">
        <f t="shared" si="25"/>
        <v>38.258399090185634</v>
      </c>
      <c r="R114" s="1">
        <f t="shared" si="26"/>
        <v>1422.1377862282943</v>
      </c>
      <c r="S114" s="1">
        <f t="shared" si="27"/>
        <v>36.924085579383537</v>
      </c>
      <c r="T114" s="1">
        <f t="shared" si="28"/>
        <v>1420.4219780687886</v>
      </c>
      <c r="U114" s="1">
        <f t="shared" si="29"/>
        <v>31.756694245534906</v>
      </c>
      <c r="V114" s="1">
        <f t="shared" si="30"/>
        <v>1418.7330429747713</v>
      </c>
      <c r="W114" s="1">
        <f t="shared" si="31"/>
        <v>23.371861200807668</v>
      </c>
      <c r="X114" s="1">
        <f t="shared" si="32"/>
        <v>1417.2482936151646</v>
      </c>
      <c r="Y114" s="1">
        <f t="shared" si="33"/>
        <v>13.19648647487994</v>
      </c>
      <c r="Z114" s="1">
        <f t="shared" si="34"/>
        <v>1416.3068672382665</v>
      </c>
      <c r="AA114" s="1">
        <f t="shared" si="35"/>
        <v>4.6290742889907266</v>
      </c>
    </row>
    <row r="115" spans="1:27">
      <c r="A115" s="1" t="s">
        <v>115</v>
      </c>
      <c r="B115" s="1">
        <v>1327</v>
      </c>
      <c r="C115" s="1">
        <v>114</v>
      </c>
      <c r="H115" s="1" t="s">
        <v>109</v>
      </c>
      <c r="I115" s="1">
        <v>1329</v>
      </c>
      <c r="J115" s="1">
        <f t="shared" si="18"/>
        <v>1340.9659182547873</v>
      </c>
      <c r="K115" s="1">
        <f t="shared" si="19"/>
        <v>-75.340171905514239</v>
      </c>
      <c r="L115" s="1">
        <f t="shared" si="20"/>
        <v>1341.7243023284816</v>
      </c>
      <c r="M115" s="1">
        <f t="shared" si="21"/>
        <v>-61.626754166977975</v>
      </c>
      <c r="N115" s="1">
        <f t="shared" si="22"/>
        <v>1342.1922334103965</v>
      </c>
      <c r="O115" s="1">
        <f t="shared" si="23"/>
        <v>-47.321981288911388</v>
      </c>
      <c r="P115" s="1">
        <f t="shared" si="24"/>
        <v>1342.2999314639203</v>
      </c>
      <c r="Q115" s="1">
        <f t="shared" si="25"/>
        <v>-33.561230814983361</v>
      </c>
      <c r="R115" s="1">
        <f t="shared" si="26"/>
        <v>1342.0061871807679</v>
      </c>
      <c r="S115" s="1">
        <f t="shared" si="27"/>
        <v>-21.603756734071421</v>
      </c>
      <c r="T115" s="1">
        <f t="shared" si="28"/>
        <v>1341.3178672314325</v>
      </c>
      <c r="U115" s="1">
        <f t="shared" si="29"/>
        <v>-12.587627787621489</v>
      </c>
      <c r="V115" s="1">
        <f t="shared" si="30"/>
        <v>1340.310490417558</v>
      </c>
      <c r="W115" s="1">
        <f t="shared" si="31"/>
        <v>-7.1664629265986193</v>
      </c>
      <c r="X115" s="1">
        <f t="shared" si="32"/>
        <v>1339.1444780090046</v>
      </c>
      <c r="Y115" s="1">
        <f t="shared" si="33"/>
        <v>-5.0635739413280429</v>
      </c>
      <c r="Z115" s="1">
        <f t="shared" si="34"/>
        <v>1338.1935941527258</v>
      </c>
      <c r="AA115" s="1">
        <f t="shared" si="35"/>
        <v>-3.6451604484624101</v>
      </c>
    </row>
    <row r="116" spans="1:27">
      <c r="H116" s="1" t="s">
        <v>110</v>
      </c>
      <c r="I116" s="1">
        <v>1461</v>
      </c>
      <c r="J116" s="1">
        <f t="shared" si="18"/>
        <v>1441.4625746349275</v>
      </c>
      <c r="K116" s="1">
        <f t="shared" si="19"/>
        <v>82.912973551574723</v>
      </c>
      <c r="L116" s="1">
        <f t="shared" si="20"/>
        <v>1442.9097548161503</v>
      </c>
      <c r="M116" s="1">
        <f t="shared" si="21"/>
        <v>68.623011156739395</v>
      </c>
      <c r="N116" s="1">
        <f t="shared" si="22"/>
        <v>1444.3870252121485</v>
      </c>
      <c r="O116" s="1">
        <f t="shared" si="23"/>
        <v>57.339759874552975</v>
      </c>
      <c r="P116" s="1">
        <f t="shared" si="24"/>
        <v>1445.7738700648938</v>
      </c>
      <c r="Q116" s="1">
        <f t="shared" si="25"/>
        <v>48.659870834590748</v>
      </c>
      <c r="R116" s="1">
        <f t="shared" si="26"/>
        <v>1446.9402430446698</v>
      </c>
      <c r="S116" s="1">
        <f t="shared" si="27"/>
        <v>41.665149564915239</v>
      </c>
      <c r="T116" s="1">
        <f t="shared" si="28"/>
        <v>1447.7730239443813</v>
      </c>
      <c r="U116" s="1">
        <f t="shared" si="29"/>
        <v>35.029486012606625</v>
      </c>
      <c r="V116" s="1">
        <f t="shared" si="30"/>
        <v>1448.2144027490961</v>
      </c>
      <c r="W116" s="1">
        <f t="shared" si="31"/>
        <v>27.354649650842397</v>
      </c>
      <c r="X116" s="1">
        <f t="shared" si="32"/>
        <v>1448.3080904067676</v>
      </c>
      <c r="Y116" s="1">
        <f t="shared" si="33"/>
        <v>17.781863326490168</v>
      </c>
      <c r="Z116" s="1">
        <f t="shared" si="34"/>
        <v>1448.3548433704264</v>
      </c>
      <c r="AA116" s="1">
        <f t="shared" si="35"/>
        <v>7.7354805181538833</v>
      </c>
    </row>
    <row r="117" spans="1:27">
      <c r="H117" s="1" t="s">
        <v>111</v>
      </c>
      <c r="I117" s="1">
        <v>1425</v>
      </c>
      <c r="J117" s="1">
        <f t="shared" si="18"/>
        <v>1434.9375548186501</v>
      </c>
      <c r="K117" s="1">
        <f t="shared" si="19"/>
        <v>2.4187795205078677</v>
      </c>
      <c r="L117" s="1">
        <f t="shared" si="20"/>
        <v>1433.6532765972888</v>
      </c>
      <c r="M117" s="1">
        <f t="shared" si="21"/>
        <v>6.3194196562586722</v>
      </c>
      <c r="N117" s="1">
        <f t="shared" si="22"/>
        <v>1432.6726785086701</v>
      </c>
      <c r="O117" s="1">
        <f t="shared" si="23"/>
        <v>9.0018852699309893</v>
      </c>
      <c r="P117" s="1">
        <f t="shared" si="24"/>
        <v>1431.9433740899485</v>
      </c>
      <c r="Q117" s="1">
        <f t="shared" si="25"/>
        <v>11.165650748869131</v>
      </c>
      <c r="R117" s="1">
        <f t="shared" si="26"/>
        <v>1431.3605392609584</v>
      </c>
      <c r="S117" s="1">
        <f t="shared" si="27"/>
        <v>13.042722890601887</v>
      </c>
      <c r="T117" s="1">
        <f t="shared" si="28"/>
        <v>1430.7802509956987</v>
      </c>
      <c r="U117" s="1">
        <f t="shared" si="29"/>
        <v>14.220582428090928</v>
      </c>
      <c r="V117" s="1">
        <f t="shared" si="30"/>
        <v>1430.0569052399937</v>
      </c>
      <c r="W117" s="1">
        <f t="shared" si="31"/>
        <v>13.701005502858983</v>
      </c>
      <c r="X117" s="1">
        <f t="shared" si="32"/>
        <v>1429.1089953733258</v>
      </c>
      <c r="Y117" s="1">
        <f t="shared" si="33"/>
        <v>10.385671654503767</v>
      </c>
      <c r="Z117" s="1">
        <f t="shared" si="34"/>
        <v>1428.1090323888579</v>
      </c>
      <c r="AA117" s="1">
        <f t="shared" si="35"/>
        <v>4.9373513681816537</v>
      </c>
    </row>
    <row r="118" spans="1:27">
      <c r="H118" s="1" t="s">
        <v>112</v>
      </c>
      <c r="I118" s="1">
        <v>1419</v>
      </c>
      <c r="J118" s="1">
        <f t="shared" si="18"/>
        <v>1420.835633433916</v>
      </c>
      <c r="K118" s="1">
        <f>K$6*(J118-J117)+(1-K$6)*K117</f>
        <v>-12.449851294209966</v>
      </c>
      <c r="L118" s="1">
        <f t="shared" si="20"/>
        <v>1421.0972696253548</v>
      </c>
      <c r="M118" s="1">
        <f>M$6*(L118-L117)+(1-M$6)*M117</f>
        <v>-8.7809216462954964</v>
      </c>
      <c r="N118" s="1">
        <f t="shared" si="22"/>
        <v>1421.2674563778601</v>
      </c>
      <c r="O118" s="1">
        <f>O$6*(N118-N117)+(1-O$6)*O117</f>
        <v>-5.2830899105876945</v>
      </c>
      <c r="P118" s="1">
        <f t="shared" si="24"/>
        <v>1421.410902483882</v>
      </c>
      <c r="Q118" s="1">
        <f>Q$6*(P118-P117)+(1-Q$6)*Q117</f>
        <v>-1.8532226640922866</v>
      </c>
      <c r="R118" s="1">
        <f t="shared" si="26"/>
        <v>1421.5403262151563</v>
      </c>
      <c r="S118" s="1">
        <f>S$6*(R118-R117)+(1-S$6)*S117</f>
        <v>1.6112549223998833</v>
      </c>
      <c r="T118" s="1">
        <f t="shared" si="28"/>
        <v>1421.6000833423791</v>
      </c>
      <c r="U118" s="1">
        <f>U$6*(T118-T117)+(1-U$6)*U117</f>
        <v>4.8602823955267214</v>
      </c>
      <c r="V118" s="1">
        <f t="shared" si="30"/>
        <v>1421.4757910742853</v>
      </c>
      <c r="W118" s="1">
        <f>W$6*(V118-V117)+(1-W$6)*W117</f>
        <v>7.0163696022887629</v>
      </c>
      <c r="X118" s="1">
        <f t="shared" si="32"/>
        <v>1421.0494667027831</v>
      </c>
      <c r="Y118" s="1">
        <f>Y$6*(X118-X117)+(1-Y$6)*Y117</f>
        <v>6.6966315894944728</v>
      </c>
      <c r="Z118" s="1">
        <f t="shared" si="34"/>
        <v>1420.4046383757041</v>
      </c>
      <c r="AA118" s="1">
        <f>AA$6*(Z118-Z117)+(1-AA$6)*AA117</f>
        <v>3.6731768300481002</v>
      </c>
    </row>
    <row r="121" spans="1:27">
      <c r="G121" s="11" t="s">
        <v>121</v>
      </c>
      <c r="J121" s="1" t="s">
        <v>125</v>
      </c>
      <c r="L121" s="1" t="s">
        <v>125</v>
      </c>
      <c r="N121" s="1" t="s">
        <v>125</v>
      </c>
      <c r="P121" s="1" t="s">
        <v>125</v>
      </c>
      <c r="R121" s="1" t="s">
        <v>125</v>
      </c>
      <c r="T121" s="1" t="s">
        <v>125</v>
      </c>
      <c r="V121" s="1" t="s">
        <v>125</v>
      </c>
      <c r="X121" s="1" t="s">
        <v>125</v>
      </c>
      <c r="Z121" s="1" t="s">
        <v>125</v>
      </c>
    </row>
    <row r="122" spans="1:27">
      <c r="F122" s="3">
        <v>1</v>
      </c>
      <c r="G122" s="1" t="s">
        <v>113</v>
      </c>
      <c r="H122" s="1">
        <v>1432</v>
      </c>
      <c r="J122" s="1">
        <f>J$118+K$118*$F122</f>
        <v>1408.385782139706</v>
      </c>
      <c r="K122" s="1">
        <f>(J122-$H122)^2</f>
        <v>557.63128515343044</v>
      </c>
      <c r="L122" s="1">
        <f>L$118+M$118*$F122</f>
        <v>1412.3163479790592</v>
      </c>
      <c r="M122" s="1">
        <f>(L122-$H122)^2</f>
        <v>387.44615688148787</v>
      </c>
      <c r="N122" s="1">
        <f>N$118+O$118*$F122</f>
        <v>1415.9843664672724</v>
      </c>
      <c r="O122" s="1">
        <f>(N122-$H122)^2</f>
        <v>256.5005174546298</v>
      </c>
      <c r="P122" s="1">
        <f>P$118+Q$118*$F122</f>
        <v>1419.5576798197897</v>
      </c>
      <c r="Q122" s="1">
        <f>(P122-$H122)^2</f>
        <v>154.8113314668696</v>
      </c>
      <c r="R122" s="1">
        <f>R$118+S$118*$F122</f>
        <v>1423.1515811375561</v>
      </c>
      <c r="S122" s="1">
        <f>(R122-$H122)^2</f>
        <v>78.294516365252122</v>
      </c>
      <c r="T122" s="1">
        <f>T$118+U$118*$F122</f>
        <v>1426.4603657379057</v>
      </c>
      <c r="U122" s="1">
        <f>(T122-$H122)^2</f>
        <v>30.687547757769014</v>
      </c>
      <c r="V122" s="1">
        <f>V$118+W$118*$F122</f>
        <v>1428.492160676574</v>
      </c>
      <c r="W122" s="1">
        <f>(V122-$H122)^2</f>
        <v>12.304936718973561</v>
      </c>
      <c r="X122" s="1">
        <f>X$118+Y$118*$F122</f>
        <v>1427.7460982922776</v>
      </c>
      <c r="Y122" s="1">
        <f>(X122-$H122)^2</f>
        <v>18.095679738963842</v>
      </c>
      <c r="Z122" s="1">
        <f>Z$118+AA$118*$F122</f>
        <v>1424.0778152057521</v>
      </c>
      <c r="AA122" s="1">
        <f>(Z122-$H122)^2</f>
        <v>62.761011914212148</v>
      </c>
    </row>
    <row r="123" spans="1:27">
      <c r="F123" s="3">
        <v>2</v>
      </c>
      <c r="G123" s="1" t="s">
        <v>114</v>
      </c>
      <c r="H123" s="1">
        <v>1394</v>
      </c>
      <c r="J123" s="1">
        <f t="shared" ref="J123:J124" si="36">J$118+K$118*$F123</f>
        <v>1395.9359308454959</v>
      </c>
      <c r="K123" s="1">
        <f t="shared" ref="K123:M124" si="37">(J123-$H123)^2</f>
        <v>3.7478282385425934</v>
      </c>
      <c r="L123" s="1">
        <f t="shared" ref="L123" si="38">L$118+M$118*$F123</f>
        <v>1403.5354263327638</v>
      </c>
      <c r="M123" s="1">
        <f t="shared" si="37"/>
        <v>90.924355347565125</v>
      </c>
      <c r="N123" s="1">
        <f t="shared" ref="N123" si="39">N$118+O$118*$F123</f>
        <v>1410.7012765566847</v>
      </c>
      <c r="O123" s="1">
        <f t="shared" ref="O123" si="40">(N123-$H123)^2</f>
        <v>278.93263862286466</v>
      </c>
      <c r="P123" s="1">
        <f t="shared" ref="P123" si="41">P$118+Q$118*$F123</f>
        <v>1417.7044571556974</v>
      </c>
      <c r="Q123" s="1">
        <f t="shared" ref="Q123" si="42">(P123-$H123)^2</f>
        <v>561.90128904629159</v>
      </c>
      <c r="R123" s="1">
        <f t="shared" ref="R123" si="43">R$118+S$118*$F123</f>
        <v>1424.762836059956</v>
      </c>
      <c r="S123" s="1">
        <f t="shared" ref="S123" si="44">(R123-$H123)^2</f>
        <v>946.35208245173192</v>
      </c>
      <c r="T123" s="1">
        <f t="shared" ref="T123" si="45">T$118+U$118*$F123</f>
        <v>1431.3206481334325</v>
      </c>
      <c r="U123" s="1">
        <f t="shared" ref="U123" si="46">(T123-$H123)^2</f>
        <v>1392.8307770994818</v>
      </c>
      <c r="V123" s="1">
        <f t="shared" ref="V123" si="47">V$118+W$118*$F123</f>
        <v>1435.508530278863</v>
      </c>
      <c r="W123" s="1">
        <f t="shared" ref="W123" si="48">(V123-$H123)^2</f>
        <v>1722.9580859112834</v>
      </c>
      <c r="X123" s="1">
        <f t="shared" ref="X123" si="49">X$118+Y$118*$F123</f>
        <v>1434.442729881772</v>
      </c>
      <c r="Y123" s="1">
        <f t="shared" ref="Y123" si="50">(X123-$H123)^2</f>
        <v>1635.6144002899769</v>
      </c>
      <c r="Z123" s="1">
        <f t="shared" ref="Z123" si="51">Z$118+AA$118*$F123</f>
        <v>1427.7509920358002</v>
      </c>
      <c r="AA123" s="1">
        <f t="shared" ref="AA123" si="52">(Z123-$H123)^2</f>
        <v>1139.1294634006492</v>
      </c>
    </row>
    <row r="124" spans="1:27">
      <c r="F124" s="3">
        <v>3</v>
      </c>
      <c r="G124" s="1" t="s">
        <v>115</v>
      </c>
      <c r="H124" s="1">
        <v>1327</v>
      </c>
      <c r="J124" s="1">
        <f t="shared" si="36"/>
        <v>1383.4860795512861</v>
      </c>
      <c r="K124" s="1">
        <f t="shared" si="37"/>
        <v>3190.6771830742259</v>
      </c>
      <c r="L124" s="1">
        <f t="shared" ref="L124" si="53">L$118+M$118*$F124</f>
        <v>1394.7545046864684</v>
      </c>
      <c r="M124" s="1">
        <f t="shared" si="37"/>
        <v>4590.6729053086692</v>
      </c>
      <c r="N124" s="1">
        <f t="shared" ref="N124" si="54">N$118+O$118*$F124</f>
        <v>1405.418186646097</v>
      </c>
      <c r="O124" s="1">
        <f t="shared" ref="O124" si="55">(N124-$H124)^2</f>
        <v>6149.4119968620989</v>
      </c>
      <c r="P124" s="1">
        <f t="shared" ref="P124" si="56">P$118+Q$118*$F124</f>
        <v>1415.8512344916051</v>
      </c>
      <c r="Q124" s="1">
        <f t="shared" ref="Q124" si="57">(P124-$H124)^2</f>
        <v>7894.5418706821874</v>
      </c>
      <c r="R124" s="1">
        <f t="shared" ref="R124" si="58">R$118+S$118*$F124</f>
        <v>1426.3740909823559</v>
      </c>
      <c r="S124" s="1">
        <f t="shared" ref="S124" si="59">(R124-$H124)^2</f>
        <v>9875.209958569556</v>
      </c>
      <c r="T124" s="1">
        <f t="shared" ref="T124" si="60">T$118+U$118*$F124</f>
        <v>1436.1809305289592</v>
      </c>
      <c r="U124" s="1">
        <f t="shared" ref="U124" si="61">(T124-$H124)^2</f>
        <v>11920.475591169405</v>
      </c>
      <c r="V124" s="1">
        <f t="shared" ref="V124" si="62">V$118+W$118*$F124</f>
        <v>1442.5248998811517</v>
      </c>
      <c r="W124" s="1">
        <f t="shared" ref="W124" si="63">(V124-$H124)^2</f>
        <v>13346.002492550117</v>
      </c>
      <c r="X124" s="1">
        <f t="shared" ref="X124" si="64">X$118+Y$118*$F124</f>
        <v>1441.1393614712665</v>
      </c>
      <c r="Y124" s="1">
        <f t="shared" ref="Y124" si="65">(X124-$H124)^2</f>
        <v>13027.793837068439</v>
      </c>
      <c r="Z124" s="1">
        <f t="shared" ref="Z124" si="66">Z$118+AA$118*$F124</f>
        <v>1431.4241688658483</v>
      </c>
      <c r="AA124" s="1">
        <f t="shared" ref="AA124" si="67">(Z124-$H124)^2</f>
        <v>10904.407043323199</v>
      </c>
    </row>
    <row r="125" spans="1:27">
      <c r="I125" s="1" t="s">
        <v>126</v>
      </c>
      <c r="K125" s="24">
        <f>SUM(K122:K124)</f>
        <v>3752.056296466199</v>
      </c>
      <c r="M125" s="1">
        <f>SUM(M122:M124)</f>
        <v>5069.0434175377222</v>
      </c>
      <c r="O125" s="1">
        <f>SUM(O122:O124)</f>
        <v>6684.8451529395934</v>
      </c>
      <c r="Q125" s="1">
        <f>SUM(Q122:Q124)</f>
        <v>8611.2544911953482</v>
      </c>
      <c r="S125" s="1">
        <f>SUM(S122:S124)</f>
        <v>10899.85655738654</v>
      </c>
      <c r="U125" s="1">
        <f>SUM(U122:U124)</f>
        <v>13343.993916026655</v>
      </c>
      <c r="W125" s="1">
        <f>SUM(W122:W124)</f>
        <v>15081.265515180374</v>
      </c>
      <c r="Y125" s="1">
        <f>SUM(Y122:Y124)</f>
        <v>14681.50391709738</v>
      </c>
      <c r="AA125" s="1">
        <f>SUM(AA122:AA124)</f>
        <v>12106.297518638061</v>
      </c>
    </row>
    <row r="127" spans="1:27">
      <c r="H127" s="19" t="s">
        <v>119</v>
      </c>
      <c r="I127" s="19" t="s">
        <v>120</v>
      </c>
    </row>
    <row r="128" spans="1:27">
      <c r="F128" s="1" t="s">
        <v>127</v>
      </c>
      <c r="G128" s="1">
        <v>3752.06</v>
      </c>
      <c r="H128" s="1">
        <v>0.9</v>
      </c>
      <c r="I128" s="1">
        <v>0.9</v>
      </c>
    </row>
    <row r="132" spans="4:9">
      <c r="F132" s="1" t="s">
        <v>133</v>
      </c>
      <c r="G132" s="1" t="s">
        <v>134</v>
      </c>
      <c r="H132" s="1" t="s">
        <v>128</v>
      </c>
      <c r="I132" s="1" t="s">
        <v>129</v>
      </c>
    </row>
    <row r="133" spans="4:9">
      <c r="D133" s="1" t="s">
        <v>2</v>
      </c>
      <c r="E133" s="1">
        <v>648</v>
      </c>
      <c r="F133" s="1"/>
      <c r="G133" s="1"/>
      <c r="H133" s="1"/>
      <c r="I133" s="3"/>
    </row>
    <row r="134" spans="4:9">
      <c r="D134" s="1" t="s">
        <v>3</v>
      </c>
      <c r="E134" s="1">
        <v>646</v>
      </c>
      <c r="F134" s="1">
        <f>E134</f>
        <v>646</v>
      </c>
      <c r="G134" s="21">
        <f>E134-E133</f>
        <v>-2</v>
      </c>
      <c r="H134" s="1">
        <f>ABS(E134-F134)</f>
        <v>0</v>
      </c>
      <c r="I134" s="1">
        <f>H134/E134</f>
        <v>0</v>
      </c>
    </row>
    <row r="135" spans="4:9">
      <c r="D135" s="1" t="s">
        <v>4</v>
      </c>
      <c r="E135" s="1">
        <v>639</v>
      </c>
      <c r="F135" s="1">
        <f>$H$128*$E135+(1-$H$128)*(F134+G134)</f>
        <v>639.5</v>
      </c>
      <c r="G135" s="21">
        <f>$I$128*(F135-F134)+(1-$I$128)*G134</f>
        <v>-6.0500000000000007</v>
      </c>
      <c r="H135" s="1">
        <f t="shared" ref="H135:H198" si="68">ABS(E135-F135)</f>
        <v>0.5</v>
      </c>
      <c r="I135" s="1">
        <f t="shared" ref="I135:I198" si="69">H135/E135</f>
        <v>7.8247261345852897E-4</v>
      </c>
    </row>
    <row r="136" spans="4:9">
      <c r="D136" s="1" t="s">
        <v>5</v>
      </c>
      <c r="E136" s="1">
        <v>654</v>
      </c>
      <c r="F136" s="1">
        <f t="shared" ref="F136:F199" si="70">$H$128*$E136+(1-$H$128)*(F135+G135)</f>
        <v>651.94500000000005</v>
      </c>
      <c r="G136" s="21">
        <f t="shared" ref="G136:G199" si="71">$I$128*(F136-F135)+(1-$I$128)*G135</f>
        <v>10.595500000000046</v>
      </c>
      <c r="H136" s="1">
        <f t="shared" si="68"/>
        <v>2.05499999999995</v>
      </c>
      <c r="I136" s="1">
        <f t="shared" si="69"/>
        <v>3.1422018348623089E-3</v>
      </c>
    </row>
    <row r="137" spans="4:9">
      <c r="D137" s="1" t="s">
        <v>6</v>
      </c>
      <c r="E137" s="1">
        <v>630</v>
      </c>
      <c r="F137" s="1">
        <f t="shared" si="70"/>
        <v>633.25405000000001</v>
      </c>
      <c r="G137" s="21">
        <f t="shared" si="71"/>
        <v>-15.762305000000033</v>
      </c>
      <c r="H137" s="1">
        <f t="shared" si="68"/>
        <v>3.2540500000000065</v>
      </c>
      <c r="I137" s="1">
        <f t="shared" si="69"/>
        <v>5.1651587301587403E-3</v>
      </c>
    </row>
    <row r="138" spans="4:9">
      <c r="D138" s="1" t="s">
        <v>7</v>
      </c>
      <c r="E138" s="1">
        <v>622</v>
      </c>
      <c r="F138" s="1">
        <f t="shared" si="70"/>
        <v>621.54917450000005</v>
      </c>
      <c r="G138" s="21">
        <f t="shared" si="71"/>
        <v>-12.110618449999965</v>
      </c>
      <c r="H138" s="1">
        <f t="shared" si="68"/>
        <v>0.45082549999995081</v>
      </c>
      <c r="I138" s="1">
        <f t="shared" si="69"/>
        <v>7.2479983922821669E-4</v>
      </c>
    </row>
    <row r="139" spans="4:9">
      <c r="D139" s="1" t="s">
        <v>8</v>
      </c>
      <c r="E139" s="1">
        <v>617</v>
      </c>
      <c r="F139" s="1">
        <f t="shared" si="70"/>
        <v>616.24385560500002</v>
      </c>
      <c r="G139" s="21">
        <f t="shared" si="71"/>
        <v>-5.9858488505000214</v>
      </c>
      <c r="H139" s="1">
        <f t="shared" si="68"/>
        <v>0.75614439499997843</v>
      </c>
      <c r="I139" s="1">
        <f t="shared" si="69"/>
        <v>1.2255176580226554E-3</v>
      </c>
    </row>
    <row r="140" spans="4:9">
      <c r="D140" s="1" t="s">
        <v>9</v>
      </c>
      <c r="E140" s="1">
        <v>613</v>
      </c>
      <c r="F140" s="1">
        <f t="shared" si="70"/>
        <v>612.72580067545005</v>
      </c>
      <c r="G140" s="21">
        <f t="shared" si="71"/>
        <v>-3.7648343216449804</v>
      </c>
      <c r="H140" s="1">
        <f t="shared" si="68"/>
        <v>0.27419932454995433</v>
      </c>
      <c r="I140" s="1">
        <f t="shared" si="69"/>
        <v>4.4730721786289448E-4</v>
      </c>
    </row>
    <row r="141" spans="4:9">
      <c r="D141" s="1" t="s">
        <v>10</v>
      </c>
      <c r="E141" s="1">
        <v>661</v>
      </c>
      <c r="F141" s="1">
        <f t="shared" si="70"/>
        <v>655.79609663538042</v>
      </c>
      <c r="G141" s="21">
        <f t="shared" si="71"/>
        <v>38.386782931772842</v>
      </c>
      <c r="H141" s="1">
        <f t="shared" si="68"/>
        <v>5.2039033646195776</v>
      </c>
      <c r="I141" s="1">
        <f t="shared" si="69"/>
        <v>7.8727736227225086E-3</v>
      </c>
    </row>
    <row r="142" spans="4:9">
      <c r="D142" s="1" t="s">
        <v>11</v>
      </c>
      <c r="E142" s="1">
        <v>695</v>
      </c>
      <c r="F142" s="1">
        <f t="shared" si="70"/>
        <v>694.91828795671529</v>
      </c>
      <c r="G142" s="21">
        <f t="shared" si="71"/>
        <v>39.048650482378662</v>
      </c>
      <c r="H142" s="1">
        <f t="shared" si="68"/>
        <v>8.1712043284710489E-2</v>
      </c>
      <c r="I142" s="1">
        <f t="shared" si="69"/>
        <v>1.1757128530174171E-4</v>
      </c>
    </row>
    <row r="143" spans="4:9">
      <c r="D143" s="1" t="s">
        <v>12</v>
      </c>
      <c r="E143" s="1">
        <v>690</v>
      </c>
      <c r="F143" s="1">
        <f t="shared" si="70"/>
        <v>694.39669384390936</v>
      </c>
      <c r="G143" s="21">
        <f t="shared" si="71"/>
        <v>3.4354303467125296</v>
      </c>
      <c r="H143" s="1">
        <f t="shared" si="68"/>
        <v>4.396693843909361</v>
      </c>
      <c r="I143" s="1">
        <f t="shared" si="69"/>
        <v>6.3720200636367555E-3</v>
      </c>
    </row>
    <row r="144" spans="4:9">
      <c r="D144" s="1" t="s">
        <v>13</v>
      </c>
      <c r="E144" s="1">
        <v>707</v>
      </c>
      <c r="F144" s="1">
        <f t="shared" si="70"/>
        <v>706.08321241906219</v>
      </c>
      <c r="G144" s="21">
        <f t="shared" si="71"/>
        <v>10.861409752308802</v>
      </c>
      <c r="H144" s="1">
        <f t="shared" si="68"/>
        <v>0.91678758093780743</v>
      </c>
      <c r="I144" s="1">
        <f t="shared" si="69"/>
        <v>1.2967292516800671E-3</v>
      </c>
    </row>
    <row r="145" spans="4:9">
      <c r="D145" s="1" t="s">
        <v>14</v>
      </c>
      <c r="E145" s="1">
        <v>817</v>
      </c>
      <c r="F145" s="1">
        <f t="shared" si="70"/>
        <v>806.9944622171372</v>
      </c>
      <c r="G145" s="21">
        <f t="shared" si="71"/>
        <v>91.906265793498378</v>
      </c>
      <c r="H145" s="1">
        <f t="shared" si="68"/>
        <v>10.005537782862802</v>
      </c>
      <c r="I145" s="1">
        <f t="shared" si="69"/>
        <v>1.2246680272781888E-2</v>
      </c>
    </row>
    <row r="146" spans="4:9">
      <c r="D146" s="1" t="s">
        <v>15</v>
      </c>
      <c r="E146" s="1">
        <v>839</v>
      </c>
      <c r="F146" s="1">
        <f t="shared" si="70"/>
        <v>844.99007280106355</v>
      </c>
      <c r="G146" s="21">
        <f t="shared" si="71"/>
        <v>43.386676104883549</v>
      </c>
      <c r="H146" s="1">
        <f t="shared" si="68"/>
        <v>5.9900728010635476</v>
      </c>
      <c r="I146" s="1">
        <f t="shared" si="69"/>
        <v>7.1395384994797943E-3</v>
      </c>
    </row>
    <row r="147" spans="4:9">
      <c r="D147" s="1" t="s">
        <v>16</v>
      </c>
      <c r="E147" s="1">
        <v>810</v>
      </c>
      <c r="F147" s="1">
        <f t="shared" si="70"/>
        <v>817.83767489059471</v>
      </c>
      <c r="G147" s="21">
        <f t="shared" si="71"/>
        <v>-20.098490508933597</v>
      </c>
      <c r="H147" s="1">
        <f t="shared" si="68"/>
        <v>7.8376748905947125</v>
      </c>
      <c r="I147" s="1">
        <f t="shared" si="69"/>
        <v>9.6761418402403852E-3</v>
      </c>
    </row>
    <row r="148" spans="4:9">
      <c r="D148" s="1" t="s">
        <v>17</v>
      </c>
      <c r="E148" s="1">
        <v>789</v>
      </c>
      <c r="F148" s="1">
        <f t="shared" si="70"/>
        <v>789.87391843816613</v>
      </c>
      <c r="G148" s="21">
        <f t="shared" si="71"/>
        <v>-27.177229858079084</v>
      </c>
      <c r="H148" s="1">
        <f t="shared" si="68"/>
        <v>0.87391843816612891</v>
      </c>
      <c r="I148" s="1">
        <f t="shared" si="69"/>
        <v>1.1076279317694916E-3</v>
      </c>
    </row>
    <row r="149" spans="4:9">
      <c r="D149" s="1" t="s">
        <v>18</v>
      </c>
      <c r="E149" s="1">
        <v>760</v>
      </c>
      <c r="F149" s="1">
        <f t="shared" si="70"/>
        <v>760.26966885800869</v>
      </c>
      <c r="G149" s="21">
        <f t="shared" si="71"/>
        <v>-29.361547607949607</v>
      </c>
      <c r="H149" s="1">
        <f t="shared" si="68"/>
        <v>0.26966885800868567</v>
      </c>
      <c r="I149" s="1">
        <f t="shared" si="69"/>
        <v>3.5482744474827065E-4</v>
      </c>
    </row>
    <row r="150" spans="4:9">
      <c r="D150" s="1" t="s">
        <v>19</v>
      </c>
      <c r="E150" s="1">
        <v>724</v>
      </c>
      <c r="F150" s="1">
        <f t="shared" si="70"/>
        <v>724.69081212500589</v>
      </c>
      <c r="G150" s="21">
        <f t="shared" si="71"/>
        <v>-34.957125820497481</v>
      </c>
      <c r="H150" s="1">
        <f t="shared" si="68"/>
        <v>0.69081212500589118</v>
      </c>
      <c r="I150" s="1">
        <f t="shared" si="69"/>
        <v>9.5416039365454582E-4</v>
      </c>
    </row>
    <row r="151" spans="4:9">
      <c r="D151" s="1" t="s">
        <v>20</v>
      </c>
      <c r="E151" s="1">
        <v>704</v>
      </c>
      <c r="F151" s="1">
        <f t="shared" si="70"/>
        <v>702.57336863045089</v>
      </c>
      <c r="G151" s="21">
        <f t="shared" si="71"/>
        <v>-23.401411727149252</v>
      </c>
      <c r="H151" s="1">
        <f t="shared" si="68"/>
        <v>1.4266313695491135</v>
      </c>
      <c r="I151" s="1">
        <f t="shared" si="69"/>
        <v>2.0264650135640816E-3</v>
      </c>
    </row>
    <row r="152" spans="4:9">
      <c r="D152" s="1" t="s">
        <v>21</v>
      </c>
      <c r="E152" s="1">
        <v>691</v>
      </c>
      <c r="F152" s="1">
        <f t="shared" si="70"/>
        <v>689.8171956903301</v>
      </c>
      <c r="G152" s="21">
        <f t="shared" si="71"/>
        <v>-13.820696818823636</v>
      </c>
      <c r="H152" s="1">
        <f t="shared" si="68"/>
        <v>1.1828043096699048</v>
      </c>
      <c r="I152" s="1">
        <f t="shared" si="69"/>
        <v>1.7117283786829303E-3</v>
      </c>
    </row>
    <row r="153" spans="4:9">
      <c r="D153" s="1" t="s">
        <v>22</v>
      </c>
      <c r="E153" s="1">
        <v>745</v>
      </c>
      <c r="F153" s="1">
        <f t="shared" si="70"/>
        <v>738.09964988715069</v>
      </c>
      <c r="G153" s="21">
        <f t="shared" si="71"/>
        <v>42.072139095256176</v>
      </c>
      <c r="H153" s="1">
        <f t="shared" si="68"/>
        <v>6.9003501128493099</v>
      </c>
      <c r="I153" s="1">
        <f t="shared" si="69"/>
        <v>9.2622149165762554E-3</v>
      </c>
    </row>
    <row r="154" spans="4:9">
      <c r="D154" s="1" t="s">
        <v>23</v>
      </c>
      <c r="E154" s="1">
        <v>803</v>
      </c>
      <c r="F154" s="1">
        <f t="shared" si="70"/>
        <v>800.71717889824072</v>
      </c>
      <c r="G154" s="21">
        <f t="shared" si="71"/>
        <v>60.562990019506643</v>
      </c>
      <c r="H154" s="1">
        <f t="shared" si="68"/>
        <v>2.2828211017592821</v>
      </c>
      <c r="I154" s="1">
        <f t="shared" si="69"/>
        <v>2.842865631082543E-3</v>
      </c>
    </row>
    <row r="155" spans="4:9">
      <c r="D155" s="1" t="s">
        <v>24</v>
      </c>
      <c r="E155" s="1">
        <v>780</v>
      </c>
      <c r="F155" s="1">
        <f t="shared" si="70"/>
        <v>788.12801689177468</v>
      </c>
      <c r="G155" s="21">
        <f t="shared" si="71"/>
        <v>-5.2739468038687729</v>
      </c>
      <c r="H155" s="1">
        <f t="shared" si="68"/>
        <v>8.1280168917746778</v>
      </c>
      <c r="I155" s="1">
        <f t="shared" si="69"/>
        <v>1.0420534476634203E-2</v>
      </c>
    </row>
    <row r="156" spans="4:9">
      <c r="D156" s="1" t="s">
        <v>25</v>
      </c>
      <c r="E156" s="1">
        <v>761</v>
      </c>
      <c r="F156" s="1">
        <f t="shared" si="70"/>
        <v>763.18540700879055</v>
      </c>
      <c r="G156" s="21">
        <f t="shared" si="71"/>
        <v>-22.975743575072595</v>
      </c>
      <c r="H156" s="1">
        <f t="shared" si="68"/>
        <v>2.1854070087905484</v>
      </c>
      <c r="I156" s="1">
        <f t="shared" si="69"/>
        <v>2.8717569103686577E-3</v>
      </c>
    </row>
    <row r="157" spans="4:9">
      <c r="D157" s="1" t="s">
        <v>26</v>
      </c>
      <c r="E157" s="1">
        <v>857</v>
      </c>
      <c r="F157" s="1">
        <f t="shared" si="70"/>
        <v>845.32096634337188</v>
      </c>
      <c r="G157" s="21">
        <f t="shared" si="71"/>
        <v>71.624429043615947</v>
      </c>
      <c r="H157" s="1">
        <f t="shared" si="68"/>
        <v>11.679033656628121</v>
      </c>
      <c r="I157" s="1">
        <f t="shared" si="69"/>
        <v>1.3627810567827445E-2</v>
      </c>
    </row>
    <row r="158" spans="4:9">
      <c r="D158" s="1" t="s">
        <v>27</v>
      </c>
      <c r="E158" s="1">
        <v>907</v>
      </c>
      <c r="F158" s="1">
        <f t="shared" si="70"/>
        <v>907.99453953869886</v>
      </c>
      <c r="G158" s="21">
        <f t="shared" si="71"/>
        <v>63.568658780155872</v>
      </c>
      <c r="H158" s="1">
        <f t="shared" si="68"/>
        <v>0.99453953869885936</v>
      </c>
      <c r="I158" s="1">
        <f t="shared" si="69"/>
        <v>1.0965154781685329E-3</v>
      </c>
    </row>
    <row r="159" spans="4:9">
      <c r="D159" s="1" t="s">
        <v>28</v>
      </c>
      <c r="E159" s="1">
        <v>873</v>
      </c>
      <c r="F159" s="1">
        <f t="shared" si="70"/>
        <v>882.85631983188546</v>
      </c>
      <c r="G159" s="21">
        <f t="shared" si="71"/>
        <v>-16.267531858116477</v>
      </c>
      <c r="H159" s="1">
        <f t="shared" si="68"/>
        <v>9.8563198318854575</v>
      </c>
      <c r="I159" s="1">
        <f t="shared" si="69"/>
        <v>1.1290171628734774E-2</v>
      </c>
    </row>
    <row r="160" spans="4:9">
      <c r="D160" s="1" t="s">
        <v>29</v>
      </c>
      <c r="E160" s="1">
        <v>910</v>
      </c>
      <c r="F160" s="1">
        <f t="shared" si="70"/>
        <v>905.65887879737693</v>
      </c>
      <c r="G160" s="21">
        <f t="shared" si="71"/>
        <v>18.895549883130677</v>
      </c>
      <c r="H160" s="1">
        <f t="shared" si="68"/>
        <v>4.3411212026230714</v>
      </c>
      <c r="I160" s="1">
        <f t="shared" si="69"/>
        <v>4.7704628600253535E-3</v>
      </c>
    </row>
    <row r="161" spans="4:9">
      <c r="D161" s="1" t="s">
        <v>30</v>
      </c>
      <c r="E161" s="1">
        <v>900</v>
      </c>
      <c r="F161" s="1">
        <f t="shared" si="70"/>
        <v>902.4554428680508</v>
      </c>
      <c r="G161" s="21">
        <f t="shared" si="71"/>
        <v>-0.9935373480804528</v>
      </c>
      <c r="H161" s="1">
        <f t="shared" si="68"/>
        <v>2.4554428680507954</v>
      </c>
      <c r="I161" s="1">
        <f t="shared" si="69"/>
        <v>2.7282698533897727E-3</v>
      </c>
    </row>
    <row r="162" spans="4:9">
      <c r="D162" s="1" t="s">
        <v>31</v>
      </c>
      <c r="E162" s="1">
        <v>880</v>
      </c>
      <c r="F162" s="1">
        <f t="shared" si="70"/>
        <v>882.14619055199705</v>
      </c>
      <c r="G162" s="21">
        <f t="shared" si="71"/>
        <v>-18.377680819256415</v>
      </c>
      <c r="H162" s="1">
        <f t="shared" si="68"/>
        <v>2.1461905519970514</v>
      </c>
      <c r="I162" s="1">
        <f t="shared" si="69"/>
        <v>2.4388528999966493E-3</v>
      </c>
    </row>
    <row r="163" spans="4:9">
      <c r="D163" s="1" t="s">
        <v>32</v>
      </c>
      <c r="E163" s="1">
        <v>867</v>
      </c>
      <c r="F163" s="1">
        <f t="shared" si="70"/>
        <v>866.6768509732741</v>
      </c>
      <c r="G163" s="21">
        <f t="shared" si="71"/>
        <v>-15.760173702776299</v>
      </c>
      <c r="H163" s="1">
        <f t="shared" si="68"/>
        <v>0.32314902672590051</v>
      </c>
      <c r="I163" s="1">
        <f t="shared" si="69"/>
        <v>3.7272090741164994E-4</v>
      </c>
    </row>
    <row r="164" spans="4:9">
      <c r="D164" s="1" t="s">
        <v>33</v>
      </c>
      <c r="E164" s="1">
        <v>854</v>
      </c>
      <c r="F164" s="1">
        <f t="shared" si="70"/>
        <v>853.69166772704978</v>
      </c>
      <c r="G164" s="21">
        <f t="shared" si="71"/>
        <v>-13.262682291879521</v>
      </c>
      <c r="H164" s="1">
        <f t="shared" si="68"/>
        <v>0.30833227295022425</v>
      </c>
      <c r="I164" s="1">
        <f t="shared" si="69"/>
        <v>3.6104481610096516E-4</v>
      </c>
    </row>
    <row r="165" spans="4:9">
      <c r="D165" s="1" t="s">
        <v>34</v>
      </c>
      <c r="E165" s="1">
        <v>928</v>
      </c>
      <c r="F165" s="1">
        <f t="shared" si="70"/>
        <v>919.24289854351707</v>
      </c>
      <c r="G165" s="21">
        <f t="shared" si="71"/>
        <v>57.669839505632616</v>
      </c>
      <c r="H165" s="1">
        <f t="shared" si="68"/>
        <v>8.7571014564829284</v>
      </c>
      <c r="I165" s="1">
        <f t="shared" si="69"/>
        <v>9.4365317418997081E-3</v>
      </c>
    </row>
    <row r="166" spans="4:9">
      <c r="D166" s="1" t="s">
        <v>35</v>
      </c>
      <c r="E166" s="1">
        <v>1064</v>
      </c>
      <c r="F166" s="1">
        <f t="shared" si="70"/>
        <v>1055.2912738049149</v>
      </c>
      <c r="G166" s="21">
        <f t="shared" si="71"/>
        <v>128.21052168582133</v>
      </c>
      <c r="H166" s="1">
        <f t="shared" si="68"/>
        <v>8.7087261950850916</v>
      </c>
      <c r="I166" s="1">
        <f t="shared" si="69"/>
        <v>8.1848930404935065E-3</v>
      </c>
    </row>
    <row r="167" spans="4:9">
      <c r="D167" s="1" t="s">
        <v>36</v>
      </c>
      <c r="E167" s="1">
        <v>1103</v>
      </c>
      <c r="F167" s="1">
        <f t="shared" si="70"/>
        <v>1111.0501795490736</v>
      </c>
      <c r="G167" s="21">
        <f t="shared" si="71"/>
        <v>63.004067338324973</v>
      </c>
      <c r="H167" s="1">
        <f t="shared" si="68"/>
        <v>8.0501795490736185</v>
      </c>
      <c r="I167" s="1">
        <f t="shared" si="69"/>
        <v>7.2984402076823381E-3</v>
      </c>
    </row>
    <row r="168" spans="4:9">
      <c r="D168" s="1" t="s">
        <v>37</v>
      </c>
      <c r="E168" s="1">
        <v>1026</v>
      </c>
      <c r="F168" s="1">
        <f t="shared" si="70"/>
        <v>1040.8054246887398</v>
      </c>
      <c r="G168" s="21">
        <f t="shared" si="71"/>
        <v>-56.919872640467965</v>
      </c>
      <c r="H168" s="1">
        <f t="shared" si="68"/>
        <v>14.805424688739777</v>
      </c>
      <c r="I168" s="1">
        <f t="shared" si="69"/>
        <v>1.4430238488050464E-2</v>
      </c>
    </row>
    <row r="169" spans="4:9">
      <c r="D169" s="1" t="s">
        <v>38</v>
      </c>
      <c r="E169" s="1">
        <v>1102</v>
      </c>
      <c r="F169" s="1">
        <f t="shared" si="70"/>
        <v>1090.1885552048273</v>
      </c>
      <c r="G169" s="21">
        <f t="shared" si="71"/>
        <v>38.752830200431937</v>
      </c>
      <c r="H169" s="1">
        <f t="shared" si="68"/>
        <v>11.811444795172747</v>
      </c>
      <c r="I169" s="1">
        <f t="shared" si="69"/>
        <v>1.0718189469303764E-2</v>
      </c>
    </row>
    <row r="170" spans="4:9">
      <c r="D170" s="1" t="s">
        <v>39</v>
      </c>
      <c r="E170" s="1">
        <v>1080</v>
      </c>
      <c r="F170" s="1">
        <f t="shared" si="70"/>
        <v>1084.894138540526</v>
      </c>
      <c r="G170" s="21">
        <f t="shared" si="71"/>
        <v>-0.88969197782793463</v>
      </c>
      <c r="H170" s="1">
        <f t="shared" si="68"/>
        <v>4.8941385405260007</v>
      </c>
      <c r="I170" s="1">
        <f t="shared" si="69"/>
        <v>4.5316097597462969E-3</v>
      </c>
    </row>
    <row r="171" spans="4:9">
      <c r="D171" s="1" t="s">
        <v>40</v>
      </c>
      <c r="E171" s="1">
        <v>1034</v>
      </c>
      <c r="F171" s="1">
        <f t="shared" si="70"/>
        <v>1039.0004446562698</v>
      </c>
      <c r="G171" s="21">
        <f t="shared" si="71"/>
        <v>-41.393293693613387</v>
      </c>
      <c r="H171" s="1">
        <f t="shared" si="68"/>
        <v>5.0004446562697922</v>
      </c>
      <c r="I171" s="1">
        <f t="shared" si="69"/>
        <v>4.8360199770500888E-3</v>
      </c>
    </row>
    <row r="172" spans="4:9">
      <c r="D172" s="1" t="s">
        <v>41</v>
      </c>
      <c r="E172" s="1">
        <v>1083</v>
      </c>
      <c r="F172" s="1">
        <f t="shared" si="70"/>
        <v>1074.4607150962656</v>
      </c>
      <c r="G172" s="21">
        <f t="shared" si="71"/>
        <v>27.774914026634917</v>
      </c>
      <c r="H172" s="1">
        <f t="shared" si="68"/>
        <v>8.5392849037343694</v>
      </c>
      <c r="I172" s="1">
        <f t="shared" si="69"/>
        <v>7.8848429397362606E-3</v>
      </c>
    </row>
    <row r="173" spans="4:9">
      <c r="D173" s="1" t="s">
        <v>42</v>
      </c>
      <c r="E173" s="1">
        <v>1078</v>
      </c>
      <c r="F173" s="1">
        <f t="shared" si="70"/>
        <v>1080.42356291229</v>
      </c>
      <c r="G173" s="21">
        <f t="shared" si="71"/>
        <v>8.1440544370854067</v>
      </c>
      <c r="H173" s="1">
        <f t="shared" si="68"/>
        <v>2.4235629122899809</v>
      </c>
      <c r="I173" s="1">
        <f t="shared" si="69"/>
        <v>2.2482030726252143E-3</v>
      </c>
    </row>
    <row r="174" spans="4:9">
      <c r="D174" s="1" t="s">
        <v>43</v>
      </c>
      <c r="E174" s="1">
        <v>1020</v>
      </c>
      <c r="F174" s="1">
        <f t="shared" si="70"/>
        <v>1026.8567617349374</v>
      </c>
      <c r="G174" s="21">
        <f t="shared" si="71"/>
        <v>-47.395715615908756</v>
      </c>
      <c r="H174" s="1">
        <f t="shared" si="68"/>
        <v>6.8567617349374359</v>
      </c>
      <c r="I174" s="1">
        <f t="shared" si="69"/>
        <v>6.7223154264092512E-3</v>
      </c>
    </row>
    <row r="175" spans="4:9">
      <c r="D175" s="1" t="s">
        <v>44</v>
      </c>
      <c r="E175" s="1">
        <v>984</v>
      </c>
      <c r="F175" s="1">
        <f t="shared" si="70"/>
        <v>983.54610461190282</v>
      </c>
      <c r="G175" s="21">
        <f t="shared" si="71"/>
        <v>-43.719162972322025</v>
      </c>
      <c r="H175" s="1">
        <f t="shared" si="68"/>
        <v>0.45389538809718033</v>
      </c>
      <c r="I175" s="1">
        <f t="shared" si="69"/>
        <v>4.6127580091176863E-4</v>
      </c>
    </row>
    <row r="176" spans="4:9">
      <c r="D176" s="1" t="s">
        <v>45</v>
      </c>
      <c r="E176" s="1">
        <v>952</v>
      </c>
      <c r="F176" s="1">
        <f t="shared" si="70"/>
        <v>950.78269416395813</v>
      </c>
      <c r="G176" s="21">
        <f t="shared" si="71"/>
        <v>-33.858985700382426</v>
      </c>
      <c r="H176" s="1">
        <f t="shared" si="68"/>
        <v>1.2173058360418736</v>
      </c>
      <c r="I176" s="1">
        <f t="shared" si="69"/>
        <v>1.278682600884321E-3</v>
      </c>
    </row>
    <row r="177" spans="4:9">
      <c r="D177" s="1" t="s">
        <v>46</v>
      </c>
      <c r="E177" s="1">
        <v>1033</v>
      </c>
      <c r="F177" s="1">
        <f t="shared" si="70"/>
        <v>1021.3923708463576</v>
      </c>
      <c r="G177" s="21">
        <f t="shared" si="71"/>
        <v>60.162810444121291</v>
      </c>
      <c r="H177" s="1">
        <f t="shared" si="68"/>
        <v>11.607629153642392</v>
      </c>
      <c r="I177" s="1">
        <f t="shared" si="69"/>
        <v>1.1236814282325647E-2</v>
      </c>
    </row>
    <row r="178" spans="4:9">
      <c r="D178" s="1" t="s">
        <v>47</v>
      </c>
      <c r="E178" s="1">
        <v>1114</v>
      </c>
      <c r="F178" s="1">
        <f t="shared" si="70"/>
        <v>1110.7555181290479</v>
      </c>
      <c r="G178" s="21">
        <f t="shared" si="71"/>
        <v>86.443113598833406</v>
      </c>
      <c r="H178" s="1">
        <f t="shared" si="68"/>
        <v>3.244481870952086</v>
      </c>
      <c r="I178" s="1">
        <f t="shared" si="69"/>
        <v>2.9124612845171328E-3</v>
      </c>
    </row>
    <row r="179" spans="4:9">
      <c r="D179" s="1" t="s">
        <v>48</v>
      </c>
      <c r="E179" s="1">
        <v>1160</v>
      </c>
      <c r="F179" s="1">
        <f t="shared" si="70"/>
        <v>1163.7198631727881</v>
      </c>
      <c r="G179" s="21">
        <f t="shared" si="71"/>
        <v>56.312221899249515</v>
      </c>
      <c r="H179" s="1">
        <f t="shared" si="68"/>
        <v>3.7198631727881093</v>
      </c>
      <c r="I179" s="1">
        <f t="shared" si="69"/>
        <v>3.2067785972311287E-3</v>
      </c>
    </row>
    <row r="180" spans="4:9">
      <c r="D180" s="1" t="s">
        <v>49</v>
      </c>
      <c r="E180" s="1">
        <v>1058</v>
      </c>
      <c r="F180" s="1">
        <f t="shared" si="70"/>
        <v>1074.2032085072037</v>
      </c>
      <c r="G180" s="21">
        <f t="shared" si="71"/>
        <v>-74.93376700910099</v>
      </c>
      <c r="H180" s="1">
        <f t="shared" si="68"/>
        <v>16.203208507203726</v>
      </c>
      <c r="I180" s="1">
        <f t="shared" si="69"/>
        <v>1.5314941878264392E-2</v>
      </c>
    </row>
    <row r="181" spans="4:9">
      <c r="D181" s="1" t="s">
        <v>50</v>
      </c>
      <c r="E181" s="1">
        <v>1209</v>
      </c>
      <c r="F181" s="1">
        <f t="shared" si="70"/>
        <v>1188.0269441498103</v>
      </c>
      <c r="G181" s="21">
        <f t="shared" si="71"/>
        <v>94.947985377435856</v>
      </c>
      <c r="H181" s="1">
        <f t="shared" si="68"/>
        <v>20.973055850189667</v>
      </c>
      <c r="I181" s="1">
        <f t="shared" si="69"/>
        <v>1.7347440736302455E-2</v>
      </c>
    </row>
    <row r="182" spans="4:9">
      <c r="D182" s="1" t="s">
        <v>51</v>
      </c>
      <c r="E182" s="1">
        <v>1200</v>
      </c>
      <c r="F182" s="1">
        <f t="shared" si="70"/>
        <v>1208.2974929527245</v>
      </c>
      <c r="G182" s="21">
        <f t="shared" si="71"/>
        <v>27.738292460366331</v>
      </c>
      <c r="H182" s="1">
        <f t="shared" si="68"/>
        <v>8.2974929527244967</v>
      </c>
      <c r="I182" s="1">
        <f t="shared" si="69"/>
        <v>6.9145774606037469E-3</v>
      </c>
    </row>
    <row r="183" spans="4:9">
      <c r="D183" s="1" t="s">
        <v>52</v>
      </c>
      <c r="E183" s="1">
        <v>1130</v>
      </c>
      <c r="F183" s="1">
        <f t="shared" si="70"/>
        <v>1140.6035785413092</v>
      </c>
      <c r="G183" s="21">
        <f t="shared" si="71"/>
        <v>-58.150693724237172</v>
      </c>
      <c r="H183" s="1">
        <f t="shared" si="68"/>
        <v>10.603578541309162</v>
      </c>
      <c r="I183" s="1">
        <f t="shared" si="69"/>
        <v>9.3836978241673991E-3</v>
      </c>
    </row>
    <row r="184" spans="4:9">
      <c r="D184" s="1" t="s">
        <v>53</v>
      </c>
      <c r="E184" s="1">
        <v>1182</v>
      </c>
      <c r="F184" s="1">
        <f t="shared" si="70"/>
        <v>1172.0452884817071</v>
      </c>
      <c r="G184" s="21">
        <f t="shared" si="71"/>
        <v>22.482469573934409</v>
      </c>
      <c r="H184" s="1">
        <f t="shared" si="68"/>
        <v>9.9547115182929247</v>
      </c>
      <c r="I184" s="1">
        <f t="shared" si="69"/>
        <v>8.4219217582850465E-3</v>
      </c>
    </row>
    <row r="185" spans="4:9">
      <c r="D185" s="1" t="s">
        <v>54</v>
      </c>
      <c r="E185" s="1">
        <v>1152</v>
      </c>
      <c r="F185" s="1">
        <f t="shared" si="70"/>
        <v>1156.2527758055642</v>
      </c>
      <c r="G185" s="21">
        <f t="shared" si="71"/>
        <v>-11.965014451135174</v>
      </c>
      <c r="H185" s="1">
        <f t="shared" si="68"/>
        <v>4.2527758055641698</v>
      </c>
      <c r="I185" s="1">
        <f t="shared" si="69"/>
        <v>3.6916456645522309E-3</v>
      </c>
    </row>
    <row r="186" spans="4:9">
      <c r="D186" s="1" t="s">
        <v>55</v>
      </c>
      <c r="E186" s="1">
        <v>1116</v>
      </c>
      <c r="F186" s="1">
        <f t="shared" si="70"/>
        <v>1118.8287761354429</v>
      </c>
      <c r="G186" s="21">
        <f t="shared" si="71"/>
        <v>-34.87810114822264</v>
      </c>
      <c r="H186" s="1">
        <f t="shared" si="68"/>
        <v>2.8287761354429222</v>
      </c>
      <c r="I186" s="1">
        <f t="shared" si="69"/>
        <v>2.5347456410778871E-3</v>
      </c>
    </row>
    <row r="187" spans="4:9">
      <c r="D187" s="1" t="s">
        <v>56</v>
      </c>
      <c r="E187" s="1">
        <v>1098</v>
      </c>
      <c r="F187" s="1">
        <f t="shared" si="70"/>
        <v>1096.5950674987221</v>
      </c>
      <c r="G187" s="21">
        <f t="shared" si="71"/>
        <v>-23.498147887871028</v>
      </c>
      <c r="H187" s="1">
        <f t="shared" si="68"/>
        <v>1.4049325012779263</v>
      </c>
      <c r="I187" s="1">
        <f t="shared" si="69"/>
        <v>1.2795377971565813E-3</v>
      </c>
    </row>
    <row r="188" spans="4:9">
      <c r="D188" s="1" t="s">
        <v>57</v>
      </c>
      <c r="E188" s="1">
        <v>1044</v>
      </c>
      <c r="F188" s="1">
        <f t="shared" si="70"/>
        <v>1046.9096919610852</v>
      </c>
      <c r="G188" s="21">
        <f t="shared" si="71"/>
        <v>-47.066652772660312</v>
      </c>
      <c r="H188" s="1">
        <f t="shared" si="68"/>
        <v>2.9096919610851728</v>
      </c>
      <c r="I188" s="1">
        <f t="shared" si="69"/>
        <v>2.7870612654072534E-3</v>
      </c>
    </row>
    <row r="189" spans="4:9">
      <c r="D189" s="1" t="s">
        <v>58</v>
      </c>
      <c r="E189" s="1">
        <v>1142</v>
      </c>
      <c r="F189" s="1">
        <f t="shared" si="70"/>
        <v>1127.7843039188424</v>
      </c>
      <c r="G189" s="21">
        <f t="shared" si="71"/>
        <v>68.080485484715481</v>
      </c>
      <c r="H189" s="1">
        <f t="shared" si="68"/>
        <v>14.215696081157603</v>
      </c>
      <c r="I189" s="1">
        <f t="shared" si="69"/>
        <v>1.2448070123605607E-2</v>
      </c>
    </row>
    <row r="190" spans="4:9">
      <c r="D190" s="1" t="s">
        <v>59</v>
      </c>
      <c r="E190" s="1">
        <v>1222</v>
      </c>
      <c r="F190" s="1">
        <f t="shared" si="70"/>
        <v>1219.3864789403558</v>
      </c>
      <c r="G190" s="21">
        <f t="shared" si="71"/>
        <v>89.25000606783361</v>
      </c>
      <c r="H190" s="1">
        <f t="shared" si="68"/>
        <v>2.6135210596441993</v>
      </c>
      <c r="I190" s="1">
        <f t="shared" si="69"/>
        <v>2.1387242713945985E-3</v>
      </c>
    </row>
    <row r="191" spans="4:9">
      <c r="D191" s="1" t="s">
        <v>60</v>
      </c>
      <c r="E191" s="1">
        <v>1234</v>
      </c>
      <c r="F191" s="1">
        <f t="shared" si="70"/>
        <v>1241.4636485008191</v>
      </c>
      <c r="G191" s="21">
        <f t="shared" si="71"/>
        <v>28.79445321120032</v>
      </c>
      <c r="H191" s="1">
        <f t="shared" si="68"/>
        <v>7.4636485008190903</v>
      </c>
      <c r="I191" s="1">
        <f t="shared" si="69"/>
        <v>6.0483375209230876E-3</v>
      </c>
    </row>
    <row r="192" spans="4:9">
      <c r="D192" s="1" t="s">
        <v>61</v>
      </c>
      <c r="E192" s="1">
        <v>1155</v>
      </c>
      <c r="F192" s="1">
        <f t="shared" si="70"/>
        <v>1166.525810171202</v>
      </c>
      <c r="G192" s="21">
        <f t="shared" si="71"/>
        <v>-64.564609175535338</v>
      </c>
      <c r="H192" s="1">
        <f t="shared" si="68"/>
        <v>11.525810171202011</v>
      </c>
      <c r="I192" s="1">
        <f t="shared" si="69"/>
        <v>9.9790564252831265E-3</v>
      </c>
    </row>
    <row r="193" spans="4:9">
      <c r="D193" s="1" t="s">
        <v>62</v>
      </c>
      <c r="E193" s="1">
        <v>1286</v>
      </c>
      <c r="F193" s="1">
        <f t="shared" si="70"/>
        <v>1267.5961200995666</v>
      </c>
      <c r="G193" s="21">
        <f t="shared" si="71"/>
        <v>84.506818017974638</v>
      </c>
      <c r="H193" s="1">
        <f t="shared" si="68"/>
        <v>18.403879900433367</v>
      </c>
      <c r="I193" s="1">
        <f t="shared" si="69"/>
        <v>1.431094860064803E-2</v>
      </c>
    </row>
    <row r="194" spans="4:9">
      <c r="D194" s="1" t="s">
        <v>63</v>
      </c>
      <c r="E194" s="1">
        <v>1281</v>
      </c>
      <c r="F194" s="1">
        <f t="shared" si="70"/>
        <v>1288.1102938117542</v>
      </c>
      <c r="G194" s="21">
        <f t="shared" si="71"/>
        <v>26.913438142766289</v>
      </c>
      <c r="H194" s="1">
        <f t="shared" si="68"/>
        <v>7.110293811754218</v>
      </c>
      <c r="I194" s="1">
        <f t="shared" si="69"/>
        <v>5.5505806493007168E-3</v>
      </c>
    </row>
    <row r="195" spans="4:9">
      <c r="D195" s="1" t="s">
        <v>64</v>
      </c>
      <c r="E195" s="1">
        <v>1224</v>
      </c>
      <c r="F195" s="1">
        <f t="shared" si="70"/>
        <v>1233.1023731954522</v>
      </c>
      <c r="G195" s="21">
        <f t="shared" si="71"/>
        <v>-46.815784740395216</v>
      </c>
      <c r="H195" s="1">
        <f t="shared" si="68"/>
        <v>9.1023731954521736</v>
      </c>
      <c r="I195" s="1">
        <f t="shared" si="69"/>
        <v>7.4365794080491618E-3</v>
      </c>
    </row>
    <row r="196" spans="4:9">
      <c r="D196" s="1" t="s">
        <v>65</v>
      </c>
      <c r="E196" s="1">
        <v>1280</v>
      </c>
      <c r="F196" s="1">
        <f t="shared" si="70"/>
        <v>1270.6286588455057</v>
      </c>
      <c r="G196" s="21">
        <f t="shared" si="71"/>
        <v>29.092078611008652</v>
      </c>
      <c r="H196" s="1">
        <f t="shared" si="68"/>
        <v>9.3713411544943028</v>
      </c>
      <c r="I196" s="1">
        <f t="shared" si="69"/>
        <v>7.3213602769486739E-3</v>
      </c>
    </row>
    <row r="197" spans="4:9">
      <c r="D197" s="1" t="s">
        <v>66</v>
      </c>
      <c r="E197" s="1">
        <v>1228</v>
      </c>
      <c r="F197" s="1">
        <f t="shared" si="70"/>
        <v>1235.1720737456515</v>
      </c>
      <c r="G197" s="21">
        <f t="shared" si="71"/>
        <v>-29.001718728767951</v>
      </c>
      <c r="H197" s="1">
        <f t="shared" si="68"/>
        <v>7.1720737456514598</v>
      </c>
      <c r="I197" s="1">
        <f t="shared" si="69"/>
        <v>5.8404509329409281E-3</v>
      </c>
    </row>
    <row r="198" spans="4:9">
      <c r="D198" s="1" t="s">
        <v>67</v>
      </c>
      <c r="E198" s="1">
        <v>1181</v>
      </c>
      <c r="F198" s="1">
        <f t="shared" si="70"/>
        <v>1183.5170355016885</v>
      </c>
      <c r="G198" s="21">
        <f t="shared" si="71"/>
        <v>-49.389706292443464</v>
      </c>
      <c r="H198" s="1">
        <f t="shared" si="68"/>
        <v>2.5170355016884969</v>
      </c>
      <c r="I198" s="1">
        <f t="shared" si="69"/>
        <v>2.1312747685762038E-3</v>
      </c>
    </row>
    <row r="199" spans="4:9">
      <c r="D199" s="1" t="s">
        <v>68</v>
      </c>
      <c r="E199" s="1">
        <v>1156</v>
      </c>
      <c r="F199" s="1">
        <f t="shared" si="70"/>
        <v>1153.8127329209246</v>
      </c>
      <c r="G199" s="21">
        <f t="shared" si="71"/>
        <v>-31.672842951931813</v>
      </c>
      <c r="H199" s="1">
        <f t="shared" ref="H199:H246" si="72">ABS(E199-F199)</f>
        <v>2.1872670790753546</v>
      </c>
      <c r="I199" s="1">
        <f t="shared" ref="I199:I246" si="73">H199/E199</f>
        <v>1.8920995493731441E-3</v>
      </c>
    </row>
    <row r="200" spans="4:9">
      <c r="D200" s="1" t="s">
        <v>69</v>
      </c>
      <c r="E200" s="1">
        <v>1124</v>
      </c>
      <c r="F200" s="1">
        <f t="shared" ref="F200:F246" si="74">$H$128*$E200+(1-$H$128)*(F199+G199)</f>
        <v>1123.8139889968993</v>
      </c>
      <c r="G200" s="21">
        <f t="shared" ref="G200:G246" si="75">$I$128*(F200-F199)+(1-$I$128)*G199</f>
        <v>-30.166153826815993</v>
      </c>
      <c r="H200" s="1">
        <f t="shared" si="72"/>
        <v>0.18601100310070251</v>
      </c>
      <c r="I200" s="1">
        <f t="shared" si="73"/>
        <v>1.6549021628176381E-4</v>
      </c>
    </row>
    <row r="201" spans="4:9">
      <c r="D201" s="1" t="s">
        <v>70</v>
      </c>
      <c r="E201" s="1">
        <v>1152</v>
      </c>
      <c r="F201" s="1">
        <f t="shared" si="74"/>
        <v>1146.1647835170083</v>
      </c>
      <c r="G201" s="21">
        <f t="shared" si="75"/>
        <v>17.099099685416544</v>
      </c>
      <c r="H201" s="1">
        <f t="shared" si="72"/>
        <v>5.8352164829916546</v>
      </c>
      <c r="I201" s="1">
        <f t="shared" si="73"/>
        <v>5.0652920859302559E-3</v>
      </c>
    </row>
    <row r="202" spans="4:9">
      <c r="D202" s="1" t="s">
        <v>71</v>
      </c>
      <c r="E202" s="1">
        <v>1205</v>
      </c>
      <c r="F202" s="1">
        <f t="shared" si="74"/>
        <v>1200.8263883202426</v>
      </c>
      <c r="G202" s="21">
        <f t="shared" si="75"/>
        <v>50.905354291452468</v>
      </c>
      <c r="H202" s="1">
        <f t="shared" si="72"/>
        <v>4.1736116797574141</v>
      </c>
      <c r="I202" s="1">
        <f t="shared" si="73"/>
        <v>3.4635781574750323E-3</v>
      </c>
    </row>
    <row r="203" spans="4:9">
      <c r="D203" s="1" t="s">
        <v>72</v>
      </c>
      <c r="E203" s="1">
        <v>1260</v>
      </c>
      <c r="F203" s="1">
        <f t="shared" si="74"/>
        <v>1259.1731742611696</v>
      </c>
      <c r="G203" s="21">
        <f t="shared" si="75"/>
        <v>57.602642775979568</v>
      </c>
      <c r="H203" s="1">
        <f t="shared" si="72"/>
        <v>0.82682573883039368</v>
      </c>
      <c r="I203" s="1">
        <f t="shared" si="73"/>
        <v>6.5621090383364579E-4</v>
      </c>
    </row>
    <row r="204" spans="4:9">
      <c r="D204" s="1" t="s">
        <v>73</v>
      </c>
      <c r="E204" s="1">
        <v>1188</v>
      </c>
      <c r="F204" s="1">
        <f t="shared" si="74"/>
        <v>1200.8775817037149</v>
      </c>
      <c r="G204" s="21">
        <f t="shared" si="75"/>
        <v>-46.705769024111284</v>
      </c>
      <c r="H204" s="1">
        <f t="shared" si="72"/>
        <v>12.877581703714895</v>
      </c>
      <c r="I204" s="1">
        <f t="shared" si="73"/>
        <v>1.0839715238817252E-2</v>
      </c>
    </row>
    <row r="205" spans="4:9">
      <c r="D205" s="1" t="s">
        <v>74</v>
      </c>
      <c r="E205" s="1">
        <v>1212</v>
      </c>
      <c r="F205" s="1">
        <f t="shared" si="74"/>
        <v>1206.2171812679603</v>
      </c>
      <c r="G205" s="21">
        <f t="shared" si="75"/>
        <v>0.13506270540974885</v>
      </c>
      <c r="H205" s="1">
        <f t="shared" si="72"/>
        <v>5.7828187320396864</v>
      </c>
      <c r="I205" s="1">
        <f t="shared" si="73"/>
        <v>4.7713025841911606E-3</v>
      </c>
    </row>
    <row r="206" spans="4:9">
      <c r="D206" s="1" t="s">
        <v>75</v>
      </c>
      <c r="E206" s="1">
        <v>1269</v>
      </c>
      <c r="F206" s="1">
        <f t="shared" si="74"/>
        <v>1262.7352243973371</v>
      </c>
      <c r="G206" s="21">
        <f t="shared" si="75"/>
        <v>50.879745086980087</v>
      </c>
      <c r="H206" s="1">
        <f t="shared" si="72"/>
        <v>6.264775602662894</v>
      </c>
      <c r="I206" s="1">
        <f t="shared" si="73"/>
        <v>4.9367814047776943E-3</v>
      </c>
    </row>
    <row r="207" spans="4:9">
      <c r="D207" s="1" t="s">
        <v>76</v>
      </c>
      <c r="E207" s="1">
        <v>1246</v>
      </c>
      <c r="F207" s="1">
        <f t="shared" si="74"/>
        <v>1252.7614969484318</v>
      </c>
      <c r="G207" s="21">
        <f t="shared" si="75"/>
        <v>-3.8883801953167314</v>
      </c>
      <c r="H207" s="1">
        <f t="shared" si="72"/>
        <v>6.7614969484318408</v>
      </c>
      <c r="I207" s="1">
        <f t="shared" si="73"/>
        <v>5.4265625589340616E-3</v>
      </c>
    </row>
    <row r="208" spans="4:9">
      <c r="D208" s="1" t="s">
        <v>77</v>
      </c>
      <c r="E208" s="1">
        <v>1299</v>
      </c>
      <c r="F208" s="1">
        <f t="shared" si="74"/>
        <v>1293.9873116753115</v>
      </c>
      <c r="G208" s="21">
        <f t="shared" si="75"/>
        <v>36.714395234660024</v>
      </c>
      <c r="H208" s="1">
        <f t="shared" si="72"/>
        <v>5.0126883246884972</v>
      </c>
      <c r="I208" s="1">
        <f t="shared" si="73"/>
        <v>3.8588824670427232E-3</v>
      </c>
    </row>
    <row r="209" spans="4:9">
      <c r="D209" s="1" t="s">
        <v>78</v>
      </c>
      <c r="E209" s="1">
        <v>1284</v>
      </c>
      <c r="F209" s="1">
        <f t="shared" si="74"/>
        <v>1288.6701706909973</v>
      </c>
      <c r="G209" s="21">
        <f t="shared" si="75"/>
        <v>-1.1139873624167471</v>
      </c>
      <c r="H209" s="1">
        <f t="shared" si="72"/>
        <v>4.6701706909973382</v>
      </c>
      <c r="I209" s="1">
        <f t="shared" si="73"/>
        <v>3.6372045880041573E-3</v>
      </c>
    </row>
    <row r="210" spans="4:9">
      <c r="D210" s="1" t="s">
        <v>79</v>
      </c>
      <c r="E210" s="1">
        <v>1345</v>
      </c>
      <c r="F210" s="1">
        <f t="shared" si="74"/>
        <v>1339.2556183328579</v>
      </c>
      <c r="G210" s="21">
        <f t="shared" si="75"/>
        <v>45.415504141432848</v>
      </c>
      <c r="H210" s="1">
        <f t="shared" si="72"/>
        <v>5.7443816671420791</v>
      </c>
      <c r="I210" s="1">
        <f t="shared" si="73"/>
        <v>4.2709157376521036E-3</v>
      </c>
    </row>
    <row r="211" spans="4:9">
      <c r="D211" s="1" t="s">
        <v>80</v>
      </c>
      <c r="E211" s="1">
        <v>1341</v>
      </c>
      <c r="F211" s="1">
        <f t="shared" si="74"/>
        <v>1345.3671122474291</v>
      </c>
      <c r="G211" s="21">
        <f t="shared" si="75"/>
        <v>10.041894937257325</v>
      </c>
      <c r="H211" s="1">
        <f t="shared" si="72"/>
        <v>4.3671122474290769</v>
      </c>
      <c r="I211" s="1">
        <f t="shared" si="73"/>
        <v>3.2566086856294385E-3</v>
      </c>
    </row>
    <row r="212" spans="4:9">
      <c r="D212" s="1" t="s">
        <v>81</v>
      </c>
      <c r="E212" s="1">
        <v>1308</v>
      </c>
      <c r="F212" s="1">
        <f t="shared" si="74"/>
        <v>1312.7409007184688</v>
      </c>
      <c r="G212" s="21">
        <f t="shared" si="75"/>
        <v>-28.359400882338548</v>
      </c>
      <c r="H212" s="1">
        <f t="shared" si="72"/>
        <v>4.7409007184687653</v>
      </c>
      <c r="I212" s="1">
        <f t="shared" si="73"/>
        <v>3.6245418336917166E-3</v>
      </c>
    </row>
    <row r="213" spans="4:9">
      <c r="D213" s="1" t="s">
        <v>82</v>
      </c>
      <c r="E213" s="1">
        <v>1448</v>
      </c>
      <c r="F213" s="1">
        <f t="shared" si="74"/>
        <v>1431.6381499836129</v>
      </c>
      <c r="G213" s="21">
        <f t="shared" si="75"/>
        <v>104.17158425039591</v>
      </c>
      <c r="H213" s="1">
        <f t="shared" si="72"/>
        <v>16.361850016387052</v>
      </c>
      <c r="I213" s="1">
        <f t="shared" si="73"/>
        <v>1.1299620177062882E-2</v>
      </c>
    </row>
    <row r="214" spans="4:9">
      <c r="D214" s="1" t="s">
        <v>83</v>
      </c>
      <c r="E214" s="1">
        <v>1454</v>
      </c>
      <c r="F214" s="1">
        <f t="shared" si="74"/>
        <v>1462.1809734234009</v>
      </c>
      <c r="G214" s="21">
        <f t="shared" si="75"/>
        <v>37.905699520848771</v>
      </c>
      <c r="H214" s="1">
        <f t="shared" si="72"/>
        <v>8.1809734234009284</v>
      </c>
      <c r="I214" s="1">
        <f t="shared" si="73"/>
        <v>5.6265291770295246E-3</v>
      </c>
    </row>
    <row r="215" spans="4:9">
      <c r="D215" s="1" t="s">
        <v>84</v>
      </c>
      <c r="E215" s="1">
        <v>1467</v>
      </c>
      <c r="F215" s="1">
        <f t="shared" si="74"/>
        <v>1470.3086672944248</v>
      </c>
      <c r="G215" s="21">
        <f t="shared" si="75"/>
        <v>11.105494436006381</v>
      </c>
      <c r="H215" s="1">
        <f t="shared" si="72"/>
        <v>3.3086672944248221</v>
      </c>
      <c r="I215" s="1">
        <f t="shared" si="73"/>
        <v>2.2553969287149433E-3</v>
      </c>
    </row>
    <row r="216" spans="4:9">
      <c r="D216" s="1" t="s">
        <v>85</v>
      </c>
      <c r="E216" s="1">
        <v>1431</v>
      </c>
      <c r="F216" s="1">
        <f t="shared" si="74"/>
        <v>1436.0414161730432</v>
      </c>
      <c r="G216" s="21">
        <f t="shared" si="75"/>
        <v>-29.729976565642808</v>
      </c>
      <c r="H216" s="1">
        <f t="shared" si="72"/>
        <v>5.041416173043217</v>
      </c>
      <c r="I216" s="1">
        <f t="shared" si="73"/>
        <v>3.5230022173607387E-3</v>
      </c>
    </row>
    <row r="217" spans="4:9">
      <c r="D217" s="1" t="s">
        <v>86</v>
      </c>
      <c r="E217" s="1">
        <v>1510</v>
      </c>
      <c r="F217" s="1">
        <f t="shared" si="74"/>
        <v>1499.63114396074</v>
      </c>
      <c r="G217" s="21">
        <f t="shared" si="75"/>
        <v>54.257757352362844</v>
      </c>
      <c r="H217" s="1">
        <f t="shared" si="72"/>
        <v>10.368856039259981</v>
      </c>
      <c r="I217" s="1">
        <f t="shared" si="73"/>
        <v>6.8667920789801202E-3</v>
      </c>
    </row>
    <row r="218" spans="4:9">
      <c r="D218" s="1" t="s">
        <v>87</v>
      </c>
      <c r="E218" s="1">
        <v>1558</v>
      </c>
      <c r="F218" s="1">
        <f t="shared" si="74"/>
        <v>1557.5888901313103</v>
      </c>
      <c r="G218" s="21">
        <f t="shared" si="75"/>
        <v>57.587747288749576</v>
      </c>
      <c r="H218" s="1">
        <f t="shared" si="72"/>
        <v>0.41110986868966393</v>
      </c>
      <c r="I218" s="1">
        <f t="shared" si="73"/>
        <v>2.6387026231685745E-4</v>
      </c>
    </row>
    <row r="219" spans="4:9">
      <c r="D219" s="1" t="s">
        <v>88</v>
      </c>
      <c r="E219" s="1">
        <v>1536</v>
      </c>
      <c r="F219" s="1">
        <f t="shared" si="74"/>
        <v>1543.917663742006</v>
      </c>
      <c r="G219" s="21">
        <f t="shared" si="75"/>
        <v>-6.545329021498973</v>
      </c>
      <c r="H219" s="1">
        <f t="shared" si="72"/>
        <v>7.9176637420059706</v>
      </c>
      <c r="I219" s="1">
        <f t="shared" si="73"/>
        <v>5.1547289987018035E-3</v>
      </c>
    </row>
    <row r="220" spans="4:9">
      <c r="D220" s="1" t="s">
        <v>89</v>
      </c>
      <c r="E220" s="1">
        <v>1523</v>
      </c>
      <c r="F220" s="1">
        <f t="shared" si="74"/>
        <v>1524.4372334720506</v>
      </c>
      <c r="G220" s="21">
        <f t="shared" si="75"/>
        <v>-18.186920145109735</v>
      </c>
      <c r="H220" s="1">
        <f t="shared" si="72"/>
        <v>1.4372334720505933</v>
      </c>
      <c r="I220" s="1">
        <f t="shared" si="73"/>
        <v>9.4368579911398114E-4</v>
      </c>
    </row>
    <row r="221" spans="4:9">
      <c r="D221" s="1" t="s">
        <v>90</v>
      </c>
      <c r="E221" s="1">
        <v>1492</v>
      </c>
      <c r="F221" s="1">
        <f t="shared" si="74"/>
        <v>1493.4250313326941</v>
      </c>
      <c r="G221" s="21">
        <f t="shared" si="75"/>
        <v>-29.729673939931853</v>
      </c>
      <c r="H221" s="1">
        <f t="shared" si="72"/>
        <v>1.4250313326940613</v>
      </c>
      <c r="I221" s="1">
        <f t="shared" si="73"/>
        <v>9.5511483424534941E-4</v>
      </c>
    </row>
    <row r="222" spans="4:9">
      <c r="D222" s="1" t="s">
        <v>91</v>
      </c>
      <c r="E222" s="1">
        <v>1437</v>
      </c>
      <c r="F222" s="1">
        <f t="shared" si="74"/>
        <v>1439.6695357392762</v>
      </c>
      <c r="G222" s="21">
        <f t="shared" si="75"/>
        <v>-51.352913428069293</v>
      </c>
      <c r="H222" s="1">
        <f t="shared" si="72"/>
        <v>2.6695357392761707</v>
      </c>
      <c r="I222" s="1">
        <f t="shared" si="73"/>
        <v>1.8577145019319213E-3</v>
      </c>
    </row>
    <row r="223" spans="4:9">
      <c r="D223" s="1" t="s">
        <v>92</v>
      </c>
      <c r="E223" s="1">
        <v>1365</v>
      </c>
      <c r="F223" s="1">
        <f t="shared" si="74"/>
        <v>1367.3316622311206</v>
      </c>
      <c r="G223" s="21">
        <f t="shared" si="75"/>
        <v>-70.239377500146929</v>
      </c>
      <c r="H223" s="1">
        <f t="shared" si="72"/>
        <v>2.3316622311206174</v>
      </c>
      <c r="I223" s="1">
        <f t="shared" si="73"/>
        <v>1.708177458696423E-3</v>
      </c>
    </row>
    <row r="224" spans="4:9">
      <c r="D224" s="1" t="s">
        <v>93</v>
      </c>
      <c r="E224" s="1">
        <v>1310</v>
      </c>
      <c r="F224" s="1">
        <f t="shared" si="74"/>
        <v>1308.7092284730973</v>
      </c>
      <c r="G224" s="21">
        <f t="shared" si="75"/>
        <v>-59.784128132235715</v>
      </c>
      <c r="H224" s="1">
        <f t="shared" si="72"/>
        <v>1.2907715269027449</v>
      </c>
      <c r="I224" s="1">
        <f t="shared" si="73"/>
        <v>9.8532177626163737E-4</v>
      </c>
    </row>
    <row r="225" spans="4:9">
      <c r="D225" s="1" t="s">
        <v>94</v>
      </c>
      <c r="E225" s="1">
        <v>1441</v>
      </c>
      <c r="F225" s="1">
        <f t="shared" si="74"/>
        <v>1421.7925100340863</v>
      </c>
      <c r="G225" s="21">
        <f t="shared" si="75"/>
        <v>95.796540591666542</v>
      </c>
      <c r="H225" s="1">
        <f t="shared" si="72"/>
        <v>19.207489965913737</v>
      </c>
      <c r="I225" s="1">
        <f t="shared" si="73"/>
        <v>1.3329278255318346E-2</v>
      </c>
    </row>
    <row r="226" spans="4:9">
      <c r="D226" s="1" t="s">
        <v>95</v>
      </c>
      <c r="E226" s="1">
        <v>1450</v>
      </c>
      <c r="F226" s="1">
        <f t="shared" si="74"/>
        <v>1456.7589050625752</v>
      </c>
      <c r="G226" s="21">
        <f t="shared" si="75"/>
        <v>41.049409584806689</v>
      </c>
      <c r="H226" s="1">
        <f t="shared" si="72"/>
        <v>6.7589050625751952</v>
      </c>
      <c r="I226" s="1">
        <f t="shared" si="73"/>
        <v>4.6613138362587552E-3</v>
      </c>
    </row>
    <row r="227" spans="4:9">
      <c r="D227" s="1" t="s">
        <v>96</v>
      </c>
      <c r="E227" s="1">
        <v>1424</v>
      </c>
      <c r="F227" s="1">
        <f t="shared" si="74"/>
        <v>1431.3808314647383</v>
      </c>
      <c r="G227" s="21">
        <f t="shared" si="75"/>
        <v>-18.735325279572518</v>
      </c>
      <c r="H227" s="1">
        <f t="shared" si="72"/>
        <v>7.3808314647383213</v>
      </c>
      <c r="I227" s="1">
        <f t="shared" si="73"/>
        <v>5.1831681634398321E-3</v>
      </c>
    </row>
    <row r="228" spans="4:9">
      <c r="D228" s="1" t="s">
        <v>97</v>
      </c>
      <c r="E228" s="1">
        <v>1360</v>
      </c>
      <c r="F228" s="1">
        <f t="shared" si="74"/>
        <v>1365.2645506185165</v>
      </c>
      <c r="G228" s="21">
        <f t="shared" si="75"/>
        <v>-61.378185289556875</v>
      </c>
      <c r="H228" s="1">
        <f t="shared" si="72"/>
        <v>5.2645506185165232</v>
      </c>
      <c r="I228" s="1">
        <f t="shared" si="73"/>
        <v>3.8709931018503846E-3</v>
      </c>
    </row>
    <row r="229" spans="4:9">
      <c r="D229" s="1" t="s">
        <v>98</v>
      </c>
      <c r="E229" s="1">
        <v>1429</v>
      </c>
      <c r="F229" s="1">
        <f t="shared" si="74"/>
        <v>1416.4886365328962</v>
      </c>
      <c r="G229" s="21">
        <f t="shared" si="75"/>
        <v>39.963858793986006</v>
      </c>
      <c r="H229" s="1">
        <f t="shared" si="72"/>
        <v>12.51136346710382</v>
      </c>
      <c r="I229" s="1">
        <f t="shared" si="73"/>
        <v>8.7553278286240863E-3</v>
      </c>
    </row>
    <row r="230" spans="4:9">
      <c r="D230" s="1" t="s">
        <v>99</v>
      </c>
      <c r="E230" s="1">
        <v>1440</v>
      </c>
      <c r="F230" s="1">
        <f t="shared" si="74"/>
        <v>1441.6452495326882</v>
      </c>
      <c r="G230" s="21">
        <f t="shared" si="75"/>
        <v>26.637337579211454</v>
      </c>
      <c r="H230" s="1">
        <f t="shared" si="72"/>
        <v>1.6452495326882399</v>
      </c>
      <c r="I230" s="1">
        <f t="shared" si="73"/>
        <v>1.1425343977001666E-3</v>
      </c>
    </row>
    <row r="231" spans="4:9">
      <c r="D231" s="1" t="s">
        <v>100</v>
      </c>
      <c r="E231" s="1">
        <v>1414</v>
      </c>
      <c r="F231" s="1">
        <f t="shared" si="74"/>
        <v>1419.42825871119</v>
      </c>
      <c r="G231" s="21">
        <f t="shared" si="75"/>
        <v>-17.331557981427288</v>
      </c>
      <c r="H231" s="1">
        <f t="shared" si="72"/>
        <v>5.4282587111899829</v>
      </c>
      <c r="I231" s="1">
        <f t="shared" si="73"/>
        <v>3.8389382681683049E-3</v>
      </c>
    </row>
    <row r="232" spans="4:9">
      <c r="D232" s="1" t="s">
        <v>101</v>
      </c>
      <c r="E232" s="1">
        <v>1424</v>
      </c>
      <c r="F232" s="1">
        <f t="shared" si="74"/>
        <v>1421.8096700729764</v>
      </c>
      <c r="G232" s="21">
        <f t="shared" si="75"/>
        <v>0.41011442746501103</v>
      </c>
      <c r="H232" s="1">
        <f t="shared" si="72"/>
        <v>2.1903299270236403</v>
      </c>
      <c r="I232" s="1">
        <f t="shared" si="73"/>
        <v>1.5381530386401967E-3</v>
      </c>
    </row>
    <row r="233" spans="4:9">
      <c r="D233" s="1" t="s">
        <v>102</v>
      </c>
      <c r="E233" s="1">
        <v>1408</v>
      </c>
      <c r="F233" s="1">
        <f t="shared" si="74"/>
        <v>1409.4219784500442</v>
      </c>
      <c r="G233" s="21">
        <f t="shared" si="75"/>
        <v>-11.107911017892436</v>
      </c>
      <c r="H233" s="1">
        <f t="shared" si="72"/>
        <v>1.4219784500442074</v>
      </c>
      <c r="I233" s="1">
        <f t="shared" si="73"/>
        <v>1.0099278764518519E-3</v>
      </c>
    </row>
    <row r="234" spans="4:9">
      <c r="D234" s="1" t="s">
        <v>103</v>
      </c>
      <c r="E234" s="1">
        <v>1337</v>
      </c>
      <c r="F234" s="1">
        <f t="shared" si="74"/>
        <v>1343.1314067432152</v>
      </c>
      <c r="G234" s="21">
        <f t="shared" si="75"/>
        <v>-60.772305637935382</v>
      </c>
      <c r="H234" s="1">
        <f t="shared" si="72"/>
        <v>6.131406743215166</v>
      </c>
      <c r="I234" s="1">
        <f t="shared" si="73"/>
        <v>4.585943712202817E-3</v>
      </c>
    </row>
    <row r="235" spans="4:9">
      <c r="D235" s="1" t="s">
        <v>104</v>
      </c>
      <c r="E235" s="1">
        <v>1258</v>
      </c>
      <c r="F235" s="1">
        <f t="shared" si="74"/>
        <v>1260.4359101105281</v>
      </c>
      <c r="G235" s="21">
        <f t="shared" si="75"/>
        <v>-80.503177533211911</v>
      </c>
      <c r="H235" s="1">
        <f t="shared" si="72"/>
        <v>2.4359101105280843</v>
      </c>
      <c r="I235" s="1">
        <f t="shared" si="73"/>
        <v>1.9363355409603214E-3</v>
      </c>
    </row>
    <row r="236" spans="4:9">
      <c r="D236" s="1" t="s">
        <v>105</v>
      </c>
      <c r="E236" s="1">
        <v>1214</v>
      </c>
      <c r="F236" s="1">
        <f t="shared" si="74"/>
        <v>1210.5932732577317</v>
      </c>
      <c r="G236" s="21">
        <f t="shared" si="75"/>
        <v>-52.908690920837977</v>
      </c>
      <c r="H236" s="1">
        <f t="shared" si="72"/>
        <v>3.4067267422683472</v>
      </c>
      <c r="I236" s="1">
        <f t="shared" si="73"/>
        <v>2.8061999524450964E-3</v>
      </c>
    </row>
    <row r="237" spans="4:9">
      <c r="D237" s="1" t="s">
        <v>106</v>
      </c>
      <c r="E237" s="1">
        <v>1326</v>
      </c>
      <c r="F237" s="1">
        <f t="shared" si="74"/>
        <v>1309.1684582336895</v>
      </c>
      <c r="G237" s="21">
        <f t="shared" si="75"/>
        <v>83.426797386278295</v>
      </c>
      <c r="H237" s="1">
        <f t="shared" si="72"/>
        <v>16.831541766310465</v>
      </c>
      <c r="I237" s="1">
        <f t="shared" si="73"/>
        <v>1.2693470411998843E-2</v>
      </c>
    </row>
    <row r="238" spans="4:9">
      <c r="D238" s="1" t="s">
        <v>107</v>
      </c>
      <c r="E238" s="1">
        <v>1417</v>
      </c>
      <c r="F238" s="1">
        <f t="shared" si="74"/>
        <v>1414.5595255619967</v>
      </c>
      <c r="G238" s="21">
        <f t="shared" si="75"/>
        <v>103.19464033410425</v>
      </c>
      <c r="H238" s="1">
        <f t="shared" si="72"/>
        <v>2.4404744380033208</v>
      </c>
      <c r="I238" s="1">
        <f t="shared" si="73"/>
        <v>1.7222825956269025E-3</v>
      </c>
    </row>
    <row r="239" spans="4:9">
      <c r="D239" s="1" t="s">
        <v>108</v>
      </c>
      <c r="E239" s="1">
        <v>1417</v>
      </c>
      <c r="F239" s="1">
        <f t="shared" si="74"/>
        <v>1427.0754165896101</v>
      </c>
      <c r="G239" s="21">
        <f t="shared" si="75"/>
        <v>21.583765958262489</v>
      </c>
      <c r="H239" s="1">
        <f t="shared" si="72"/>
        <v>10.075416589610086</v>
      </c>
      <c r="I239" s="1">
        <f t="shared" si="73"/>
        <v>7.1103857371983669E-3</v>
      </c>
    </row>
    <row r="240" spans="4:9">
      <c r="D240" s="1" t="s">
        <v>109</v>
      </c>
      <c r="E240" s="1">
        <v>1329</v>
      </c>
      <c r="F240" s="1">
        <f t="shared" si="74"/>
        <v>1340.9659182547873</v>
      </c>
      <c r="G240" s="21">
        <f t="shared" si="75"/>
        <v>-75.340171905514239</v>
      </c>
      <c r="H240" s="1">
        <f t="shared" si="72"/>
        <v>11.965918254787312</v>
      </c>
      <c r="I240" s="1">
        <f t="shared" si="73"/>
        <v>9.003700718425366E-3</v>
      </c>
    </row>
    <row r="241" spans="4:10">
      <c r="D241" s="1" t="s">
        <v>110</v>
      </c>
      <c r="E241" s="1">
        <v>1461</v>
      </c>
      <c r="F241" s="1">
        <f t="shared" si="74"/>
        <v>1441.4625746349275</v>
      </c>
      <c r="G241" s="21">
        <f t="shared" si="75"/>
        <v>82.912973551574723</v>
      </c>
      <c r="H241" s="1">
        <f t="shared" si="72"/>
        <v>19.537425365072522</v>
      </c>
      <c r="I241" s="1">
        <f t="shared" si="73"/>
        <v>1.3372638853574622E-2</v>
      </c>
    </row>
    <row r="242" spans="4:10">
      <c r="D242" s="1" t="s">
        <v>111</v>
      </c>
      <c r="E242" s="1">
        <v>1425</v>
      </c>
      <c r="F242" s="1">
        <f t="shared" si="74"/>
        <v>1434.9375548186501</v>
      </c>
      <c r="G242" s="21">
        <f t="shared" si="75"/>
        <v>2.4187795205078677</v>
      </c>
      <c r="H242" s="1">
        <f t="shared" si="72"/>
        <v>9.9375548186501419</v>
      </c>
      <c r="I242" s="1">
        <f t="shared" si="73"/>
        <v>6.9737226797544852E-3</v>
      </c>
    </row>
    <row r="243" spans="4:10">
      <c r="D243" s="1" t="s">
        <v>112</v>
      </c>
      <c r="E243" s="1">
        <v>1419</v>
      </c>
      <c r="F243" s="1">
        <f>$H$128*$E243+(1-$H$128)*(F242+G242)</f>
        <v>1420.835633433916</v>
      </c>
      <c r="G243" s="21">
        <f t="shared" si="75"/>
        <v>-12.449851294209966</v>
      </c>
      <c r="H243" s="1">
        <f t="shared" si="72"/>
        <v>1.835633433915973</v>
      </c>
      <c r="I243" s="1">
        <f t="shared" si="73"/>
        <v>1.2936105947258443E-3</v>
      </c>
    </row>
    <row r="244" spans="4:10">
      <c r="D244" s="1" t="s">
        <v>113</v>
      </c>
      <c r="E244" s="1">
        <v>1432</v>
      </c>
      <c r="F244" s="1">
        <f t="shared" si="74"/>
        <v>1429.6385782139705</v>
      </c>
      <c r="G244" s="21">
        <f t="shared" si="75"/>
        <v>6.6776651726280818</v>
      </c>
      <c r="H244" s="1">
        <f t="shared" si="72"/>
        <v>2.3614217860294957</v>
      </c>
      <c r="I244" s="1">
        <f t="shared" si="73"/>
        <v>1.6490375600764634E-3</v>
      </c>
    </row>
    <row r="245" spans="4:10">
      <c r="D245" s="1" t="s">
        <v>114</v>
      </c>
      <c r="E245" s="1">
        <v>1394</v>
      </c>
      <c r="F245" s="1">
        <f t="shared" si="74"/>
        <v>1398.2316243386599</v>
      </c>
      <c r="G245" s="21">
        <f t="shared" si="75"/>
        <v>-27.598491970516726</v>
      </c>
      <c r="H245" s="1">
        <f t="shared" si="72"/>
        <v>4.2316243386599126</v>
      </c>
      <c r="I245" s="1">
        <f t="shared" si="73"/>
        <v>3.0355985212768381E-3</v>
      </c>
    </row>
    <row r="246" spans="4:10">
      <c r="D246" s="1" t="s">
        <v>115</v>
      </c>
      <c r="E246" s="1">
        <v>1327</v>
      </c>
      <c r="F246" s="1">
        <f t="shared" si="74"/>
        <v>1331.3633132368143</v>
      </c>
      <c r="G246" s="21">
        <f t="shared" si="75"/>
        <v>-62.941329188712729</v>
      </c>
      <c r="H246" s="1">
        <f t="shared" si="72"/>
        <v>4.3633132368142924</v>
      </c>
      <c r="I246" s="1">
        <f t="shared" si="73"/>
        <v>3.288103418850258E-3</v>
      </c>
    </row>
    <row r="247" spans="4:10">
      <c r="G247" s="10" t="s">
        <v>131</v>
      </c>
      <c r="H247" s="23">
        <f>SUM(H134:H246)/113</f>
        <v>5.7727456348975315</v>
      </c>
      <c r="I247" s="22">
        <f>SUM(I134:I246)/113</f>
        <v>5.0515132550101342E-3</v>
      </c>
      <c r="J247" s="10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4757-3164-874B-83BE-9E7B2064F738}">
  <dimension ref="B2:C5"/>
  <sheetViews>
    <sheetView zoomScale="112" workbookViewId="0">
      <selection activeCell="D8" sqref="D8"/>
    </sheetView>
  </sheetViews>
  <sheetFormatPr baseColWidth="10" defaultRowHeight="16"/>
  <sheetData>
    <row r="2" spans="2:3">
      <c r="C2" s="1" t="s">
        <v>137</v>
      </c>
    </row>
    <row r="3" spans="2:3">
      <c r="B3" s="1" t="s">
        <v>159</v>
      </c>
      <c r="C3" s="34">
        <f>'Brown(n=1)'!I248</f>
        <v>4.0820512617721775E-3</v>
      </c>
    </row>
    <row r="4" spans="2:3">
      <c r="B4" s="1" t="s">
        <v>135</v>
      </c>
      <c r="C4" s="26">
        <f>'Brown(n=2)'!BE122</f>
        <v>4.2020659946564697E-3</v>
      </c>
    </row>
    <row r="5" spans="2:3">
      <c r="B5" s="1" t="s">
        <v>136</v>
      </c>
      <c r="C5" s="26">
        <f>Holt!I247</f>
        <v>5.0515132550101342E-3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Residuals</vt:lpstr>
      <vt:lpstr>Brown(n=1)</vt:lpstr>
      <vt:lpstr>Brown(n=2)</vt:lpstr>
      <vt:lpstr>Holt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su</dc:creator>
  <cp:lastModifiedBy>zim su</cp:lastModifiedBy>
  <dcterms:created xsi:type="dcterms:W3CDTF">2019-12-17T14:58:12Z</dcterms:created>
  <dcterms:modified xsi:type="dcterms:W3CDTF">2019-12-20T11:40:59Z</dcterms:modified>
</cp:coreProperties>
</file>