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88" windowHeight="9924"/>
  </bookViews>
  <sheets>
    <sheet name="差旅费报销单" sheetId="8" r:id="rId1"/>
    <sheet name="费用报销单" sheetId="1" r:id="rId2"/>
    <sheet name="借（用）款单" sheetId="3" r:id="rId3"/>
    <sheet name="项目合同--质保金付款申请单" sheetId="18" r:id="rId4"/>
    <sheet name="票据粘贴单1" sheetId="19" r:id="rId5"/>
  </sheets>
  <definedNames>
    <definedName name="cp">#REF!</definedName>
    <definedName name="_xlnm.Print_Area" localSheetId="0">差旅费报销单!$A$1:$R$18</definedName>
    <definedName name="_xlnm.Print_Area" localSheetId="4">票据粘贴单1!$A$1:$G$15</definedName>
    <definedName name="_xlnm.Print_Area" localSheetId="3">'项目合同--质保金付款申请单'!$A$1:$F$27</definedName>
    <definedName name="出差部门">#REF!</definedName>
  </definedNames>
  <calcPr calcId="144525" concurrentCalc="0"/>
</workbook>
</file>

<file path=xl/comments1.xml><?xml version="1.0" encoding="utf-8"?>
<comments xmlns="http://schemas.openxmlformats.org/spreadsheetml/2006/main">
  <authors>
    <author>dell</author>
  </authors>
  <commentList>
    <comment ref="B3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填写说明：不属于项目内费用，请填写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部门费用</t>
        </r>
        <r>
          <rPr>
            <sz val="9"/>
            <rFont val="Tahoma"/>
            <charset val="134"/>
          </rPr>
          <t>”</t>
        </r>
        <r>
          <rPr>
            <sz val="9"/>
            <rFont val="宋体"/>
            <charset val="134"/>
          </rPr>
          <t>或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公司费用</t>
        </r>
        <r>
          <rPr>
            <sz val="9"/>
            <rFont val="Tahoma"/>
            <charset val="134"/>
          </rPr>
          <t>”</t>
        </r>
      </text>
    </comment>
    <comment ref="J3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填写说明：已签订合同的必须填写合同号，暂未签订合同的，请填写商机号；不属于项目费用的可不填写。</t>
        </r>
      </text>
    </comment>
    <comment ref="L3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填写说明：报销人不需填写，由会计人员填写。</t>
        </r>
      </text>
    </comment>
    <comment ref="N3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填写说明：报销人不需填写，由会计人员填写。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3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是指技付合同名称或者管付合同名称，无合同的零星采购或日常费用可不填写</t>
        </r>
      </text>
    </comment>
    <comment ref="I3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填写说明：不属于项目内费用，请填写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部门费用</t>
        </r>
        <r>
          <rPr>
            <sz val="9"/>
            <rFont val="Tahoma"/>
            <charset val="134"/>
          </rPr>
          <t>”</t>
        </r>
        <r>
          <rPr>
            <sz val="9"/>
            <rFont val="宋体"/>
            <charset val="134"/>
          </rPr>
          <t>或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公司费用</t>
        </r>
        <r>
          <rPr>
            <sz val="9"/>
            <rFont val="Tahoma"/>
            <charset val="134"/>
          </rPr>
          <t>”</t>
        </r>
      </text>
    </comment>
    <comment ref="B4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是指技付合同编号或者管付合同编号，无合同零星采购或日常费用可不填写</t>
        </r>
      </text>
    </comment>
    <comment ref="I4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填写说明：已签订合同的必须填写合同号，暂未签订合同的，请填写商机号；不属于项目费用的可不填写。</t>
        </r>
      </text>
    </comment>
    <comment ref="F5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填写说明：增值税专用发票中的税款金额。</t>
        </r>
      </text>
    </comment>
    <comment ref="I5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填写说明：填已借支备用金、已预付款、暂不支付款（合同）</t>
        </r>
      </text>
    </comment>
    <comment ref="F6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填写说明：增值税专用发票中的税款金额。</t>
        </r>
      </text>
    </comment>
    <comment ref="I6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填写说明：填已借支备用金、已预付款、暂不支付款（合同）</t>
        </r>
      </text>
    </comment>
    <comment ref="F7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填写说明：增值税专用发票中的税款金额。</t>
        </r>
      </text>
    </comment>
    <comment ref="I7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填写说明：填已借支备用金、已预付款、暂不支付款（合同）</t>
        </r>
      </text>
    </comment>
    <comment ref="F8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填写说明：增值税专用发票中的税款金额。</t>
        </r>
      </text>
    </comment>
    <comment ref="I8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填写说明：填已借支备用金、已预付款、暂不支付款（合同）</t>
        </r>
      </text>
    </comment>
    <comment ref="F9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填写说明：增值税专用发票中的税款金额。</t>
        </r>
      </text>
    </comment>
    <comment ref="I9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填写说明：填已借支备用金、已预付款、暂不支付款（合同）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G8" authorId="0">
      <text>
        <r>
          <rPr>
            <b/>
            <sz val="9"/>
            <rFont val="Tahoma"/>
            <charset val="134"/>
          </rPr>
          <t>dell: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付投标保证金、专利款等与项目相关的款项请填写技收（商字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>合同号</t>
        </r>
      </text>
    </comment>
  </commentList>
</comments>
</file>

<file path=xl/sharedStrings.xml><?xml version="1.0" encoding="utf-8"?>
<sst xmlns="http://schemas.openxmlformats.org/spreadsheetml/2006/main" count="169">
  <si>
    <r>
      <rPr>
        <sz val="20"/>
        <rFont val="方正小标宋简体"/>
        <charset val="134"/>
      </rPr>
      <t>昆明能讯科技有限责任公司差旅费报销单</t>
    </r>
    <r>
      <rPr>
        <sz val="8"/>
        <rFont val="方正小标宋简体"/>
        <charset val="134"/>
      </rPr>
      <t>（2017-2版）</t>
    </r>
  </si>
  <si>
    <t>单位：人民币元</t>
  </si>
  <si>
    <t>附件张数：</t>
  </si>
  <si>
    <t>报销日期：</t>
  </si>
  <si>
    <t xml:space="preserve">  出差部门：</t>
  </si>
  <si>
    <t>项目名称</t>
  </si>
  <si>
    <t>合同编号</t>
  </si>
  <si>
    <t>出差任务单编号</t>
  </si>
  <si>
    <t>出差地点及事由</t>
  </si>
  <si>
    <t>是否提供伙食</t>
  </si>
  <si>
    <t>是否参会、培训</t>
  </si>
  <si>
    <t>出差人</t>
  </si>
  <si>
    <t>□以下业务确认属实，申请报销。</t>
  </si>
  <si>
    <t>报销人</t>
  </si>
  <si>
    <t xml:space="preserve"> 开始时间</t>
  </si>
  <si>
    <t>结束时间</t>
  </si>
  <si>
    <t>起始地</t>
  </si>
  <si>
    <t>目的地</t>
  </si>
  <si>
    <t>人数</t>
  </si>
  <si>
    <t>天数</t>
  </si>
  <si>
    <t>飞机票</t>
  </si>
  <si>
    <t>短途交通费</t>
  </si>
  <si>
    <t>车船票</t>
  </si>
  <si>
    <t>其他费</t>
  </si>
  <si>
    <t>住宿费</t>
  </si>
  <si>
    <t>差旅费补贴</t>
  </si>
  <si>
    <t>合计</t>
  </si>
  <si>
    <t>标准</t>
  </si>
  <si>
    <t>金额</t>
  </si>
  <si>
    <t>—</t>
  </si>
  <si>
    <t>报销金额合计</t>
  </si>
  <si>
    <t>小写：</t>
  </si>
  <si>
    <t xml:space="preserve"> 部门经理</t>
  </si>
  <si>
    <t>□以上业务确认属实，同意报销。</t>
  </si>
  <si>
    <t>财务审核</t>
  </si>
  <si>
    <t>分管领导</t>
  </si>
  <si>
    <t>财务经理</t>
  </si>
  <si>
    <t>总经理</t>
  </si>
  <si>
    <t>付款明细</t>
  </si>
  <si>
    <t>姓名</t>
  </si>
  <si>
    <r>
      <rPr>
        <sz val="20"/>
        <rFont val="宋体"/>
        <charset val="134"/>
      </rPr>
      <t>昆明能讯科技有限责任公司费用报销单</t>
    </r>
    <r>
      <rPr>
        <sz val="8"/>
        <rFont val="宋体"/>
        <charset val="134"/>
      </rPr>
      <t>（2017-2版）</t>
    </r>
  </si>
  <si>
    <t>报销部门：</t>
  </si>
  <si>
    <t>付款合同（项目）名称</t>
  </si>
  <si>
    <t>对应收款合同（项目）名称</t>
  </si>
  <si>
    <t>付款合同（项目）编号</t>
  </si>
  <si>
    <t>对应收款合同（项目）编号</t>
  </si>
  <si>
    <t>报销事由及费用内容</t>
  </si>
  <si>
    <t>价    款</t>
  </si>
  <si>
    <t>税    额</t>
  </si>
  <si>
    <t>价税合计</t>
  </si>
  <si>
    <t>冲已（未）付款</t>
  </si>
  <si>
    <t>付款金额（小写）</t>
  </si>
  <si>
    <t>合   计</t>
  </si>
  <si>
    <t>付款合计：</t>
  </si>
  <si>
    <t>收款单位</t>
  </si>
  <si>
    <t>开户银行</t>
  </si>
  <si>
    <t>银行账号</t>
  </si>
  <si>
    <t>□以上业务确认属实，申请报销。</t>
  </si>
  <si>
    <t>部门经理</t>
  </si>
  <si>
    <t xml:space="preserve"> 财务经理</t>
  </si>
  <si>
    <t>备      注</t>
  </si>
  <si>
    <t>总经理工作部</t>
  </si>
  <si>
    <t>预付款</t>
  </si>
  <si>
    <t>人力资源部</t>
  </si>
  <si>
    <t>进度款/到货款</t>
  </si>
  <si>
    <t>财务部</t>
  </si>
  <si>
    <t>质保金/尾款</t>
  </si>
  <si>
    <t>安全生产运营部（质量保证部）</t>
  </si>
  <si>
    <t>市场管理部</t>
  </si>
  <si>
    <t>采购部</t>
  </si>
  <si>
    <t>技术中心</t>
  </si>
  <si>
    <t>处级干部</t>
  </si>
  <si>
    <t>咨询评价部</t>
  </si>
  <si>
    <t>其他人员</t>
  </si>
  <si>
    <t>电网项目部</t>
  </si>
  <si>
    <t>高电压技术部</t>
  </si>
  <si>
    <t>二次技术部</t>
  </si>
  <si>
    <t>水能技术部</t>
  </si>
  <si>
    <t>热能技术部</t>
  </si>
  <si>
    <t>测量技术部</t>
  </si>
  <si>
    <t>金化环技术部</t>
  </si>
  <si>
    <t>省内</t>
  </si>
  <si>
    <t>运行维护部</t>
  </si>
  <si>
    <t>省外</t>
  </si>
  <si>
    <t>运输分公司</t>
  </si>
  <si>
    <t>是</t>
  </si>
  <si>
    <t>否</t>
  </si>
  <si>
    <r>
      <rPr>
        <sz val="20"/>
        <color theme="1"/>
        <rFont val="方正小标宋简体"/>
        <charset val="134"/>
      </rPr>
      <t>昆明能讯科技有限责任公司</t>
    </r>
    <r>
      <rPr>
        <sz val="8"/>
        <color theme="1"/>
        <rFont val="方正小标宋简体"/>
        <charset val="134"/>
      </rPr>
      <t>（2017-2版）</t>
    </r>
  </si>
  <si>
    <t xml:space="preserve">借（用） 款 单 </t>
  </si>
  <si>
    <t>位：人民币元</t>
  </si>
  <si>
    <t>借款单编号：</t>
  </si>
  <si>
    <t>借款时间：</t>
  </si>
  <si>
    <t>借（用）款部门：</t>
  </si>
  <si>
    <t>第一联：财务记账联</t>
  </si>
  <si>
    <t>借 （用）款 人</t>
  </si>
  <si>
    <t>借款金额（大写）：</t>
  </si>
  <si>
    <t>借款金额（小写）：</t>
  </si>
  <si>
    <t>用   途：</t>
  </si>
  <si>
    <t>附件数：</t>
  </si>
  <si>
    <t>收款单位名称：</t>
  </si>
  <si>
    <t>　　□本人借款超过三个月未冲清欠款的，同意从本人的工资中扣回。</t>
  </si>
  <si>
    <t>开 户 行：</t>
  </si>
  <si>
    <t>银行账号：</t>
  </si>
  <si>
    <t>汇款内容：</t>
  </si>
  <si>
    <t xml:space="preserve">借 款 单（不需签字） </t>
  </si>
  <si>
    <t>第二联：财务结账联</t>
  </si>
  <si>
    <t>借款冲销记录：</t>
  </si>
  <si>
    <t>序号</t>
  </si>
  <si>
    <t>本次还款</t>
  </si>
  <si>
    <t>欠款余额</t>
  </si>
  <si>
    <t>日期</t>
  </si>
  <si>
    <t>会计</t>
  </si>
  <si>
    <t>余额</t>
  </si>
  <si>
    <t>①</t>
  </si>
  <si>
    <t>④</t>
  </si>
  <si>
    <t>②</t>
  </si>
  <si>
    <t>⑤</t>
  </si>
  <si>
    <t>③</t>
  </si>
  <si>
    <t>⑥</t>
  </si>
  <si>
    <r>
      <rPr>
        <sz val="15"/>
        <color theme="1"/>
        <rFont val="宋体"/>
        <charset val="134"/>
      </rPr>
      <t>昆明能讯科技有限责任公司</t>
    </r>
    <r>
      <rPr>
        <sz val="8"/>
        <color theme="1"/>
        <rFont val="宋体"/>
        <charset val="134"/>
      </rPr>
      <t>（2017-2版）</t>
    </r>
  </si>
  <si>
    <t>合同付款审批表</t>
  </si>
  <si>
    <r>
      <rPr>
        <sz val="10.5"/>
        <color theme="1"/>
        <rFont val="宋体"/>
        <charset val="134"/>
      </rPr>
      <t>合同执行部门：</t>
    </r>
    <r>
      <rPr>
        <sz val="10.5"/>
        <color theme="1"/>
        <rFont val="宋体"/>
        <charset val="134"/>
      </rPr>
      <t xml:space="preserve">    </t>
    </r>
  </si>
  <si>
    <t>填表日期：</t>
  </si>
  <si>
    <t>付款合同名称</t>
  </si>
  <si>
    <t>付款合同号</t>
  </si>
  <si>
    <t>对应收款合同名称</t>
  </si>
  <si>
    <t>对应收款合同号</t>
  </si>
  <si>
    <t>供应商信息</t>
  </si>
  <si>
    <t>合同签订方（收款单位全称）</t>
  </si>
  <si>
    <t xml:space="preserve">                 </t>
  </si>
  <si>
    <t>开户行</t>
  </si>
  <si>
    <t>合同金额</t>
  </si>
  <si>
    <t xml:space="preserve"> 付款方式</t>
  </si>
  <si>
    <t>合同执行情况及应付款金额</t>
  </si>
  <si>
    <t>合同执行情况</t>
  </si>
  <si>
    <t>部门经理：</t>
  </si>
  <si>
    <t>经办人：</t>
  </si>
  <si>
    <t>已付款金额</t>
  </si>
  <si>
    <t>人民币大写：</t>
  </si>
  <si>
    <t>本次申请付款金额</t>
  </si>
  <si>
    <t xml:space="preserve">审
批
意
见
</t>
  </si>
  <si>
    <t xml:space="preserve">                                                    年      月      日</t>
  </si>
  <si>
    <t>财务审核意见</t>
  </si>
  <si>
    <t>往来款科目编码</t>
  </si>
  <si>
    <t>往来单位编码</t>
  </si>
  <si>
    <t>付款发票金额</t>
  </si>
  <si>
    <t>本次付款前余额</t>
  </si>
  <si>
    <t>本次同意支付：</t>
  </si>
  <si>
    <t>本次付款后余额</t>
  </si>
  <si>
    <t>审核人：</t>
  </si>
  <si>
    <t>财务部经理：</t>
  </si>
  <si>
    <t>审　批</t>
  </si>
  <si>
    <t>公司领导</t>
  </si>
  <si>
    <t xml:space="preserve">                                                     年      月      日</t>
  </si>
  <si>
    <r>
      <rPr>
        <b/>
        <sz val="20"/>
        <rFont val="宋体"/>
        <charset val="134"/>
      </rPr>
      <t>昆明能讯科技有限责任公司报销票据粘贴单</t>
    </r>
    <r>
      <rPr>
        <b/>
        <sz val="8"/>
        <rFont val="宋体"/>
        <charset val="134"/>
      </rPr>
      <t>（2017-2版）</t>
    </r>
  </si>
  <si>
    <t>此区域内</t>
  </si>
  <si>
    <t>票据信息</t>
  </si>
  <si>
    <t xml:space="preserve"> 禁止粘贴发票</t>
  </si>
  <si>
    <t xml:space="preserve">   注：（1）请从本粘贴单左上角按票面金额分别均匀粘贴；各类票据不要超出边框。</t>
  </si>
  <si>
    <t>发票内容</t>
  </si>
  <si>
    <t>票面金额</t>
  </si>
  <si>
    <t>张数</t>
  </si>
  <si>
    <t>金  额（元）</t>
  </si>
  <si>
    <t xml:space="preserve">                   </t>
  </si>
  <si>
    <t xml:space="preserve">      （2）报销时您需要审核发票种类是否与经济业务性质相符合。</t>
  </si>
  <si>
    <t xml:space="preserve"> 发票种类常识：</t>
  </si>
  <si>
    <t xml:space="preserve">    </t>
  </si>
  <si>
    <t>其他</t>
  </si>
  <si>
    <t>报销事项备注：</t>
  </si>
</sst>
</file>

<file path=xl/styles.xml><?xml version="1.0" encoding="utf-8"?>
<styleSheet xmlns="http://schemas.openxmlformats.org/spreadsheetml/2006/main">
  <numFmts count="39">
    <numFmt numFmtId="176" formatCode="#\ ??/??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&quot;$&quot;\ #,##0.00_-;[Red]&quot;$&quot;\ #,##0.00\-"/>
    <numFmt numFmtId="178" formatCode="#,##0;\-#,##0;&quot;-&quot;"/>
    <numFmt numFmtId="179" formatCode="_-&quot;$&quot;\ * #,##0.00_-;_-&quot;$&quot;\ * #,##0.00\-;_-&quot;$&quot;\ * &quot;-&quot;??_-;_-@_-"/>
    <numFmt numFmtId="180" formatCode="_-* #,##0.00&quot;$&quot;_-;\-* #,##0.00&quot;$&quot;_-;_-* &quot;-&quot;??&quot;$&quot;_-;_-@_-"/>
    <numFmt numFmtId="181" formatCode="#,##0;[Red]\(#,##0\)"/>
    <numFmt numFmtId="182" formatCode="&quot;?\t#,##0_);[Red]\(&quot;&quot;?&quot;\t#,##0\)"/>
    <numFmt numFmtId="183" formatCode="#,##0;\(#,##0\)"/>
    <numFmt numFmtId="184" formatCode="_-* #,##0.00_-;\-* #,##0.00_-;_-* &quot;-&quot;??_-;_-@_-"/>
    <numFmt numFmtId="185" formatCode="&quot;$&quot;#,##0_);\(&quot;$&quot;#,##0\)"/>
    <numFmt numFmtId="186" formatCode="&quot;綅&quot;\t#,##0_);[Red]\(&quot;綅&quot;\t#,##0\)"/>
    <numFmt numFmtId="187" formatCode="\$#,##0.00;\(\$#,##0.00\)"/>
    <numFmt numFmtId="188" formatCode="_-* #,##0.00_$_-;\-* #,##0.00_$_-;_-* &quot;-&quot;??_$_-;_-@_-"/>
    <numFmt numFmtId="189" formatCode="0.00_)"/>
    <numFmt numFmtId="190" formatCode="_-&quot;$&quot;\ * #,##0_-;_-&quot;$&quot;\ * #,##0\-;_-&quot;$&quot;\ * &quot;-&quot;_-;_-@_-"/>
    <numFmt numFmtId="191" formatCode="_ \¥* #,##0.00_ ;_ \¥* \-#,##0.00_ ;_ \¥* &quot;-&quot;??_ ;_ @_ "/>
    <numFmt numFmtId="192" formatCode="_(&quot;$&quot;* #,##0.00_);_(&quot;$&quot;* \(#,##0.00\);_(&quot;$&quot;* &quot;-&quot;??_);_(@_)"/>
    <numFmt numFmtId="193" formatCode="_-&quot;$&quot;* #,##0_-;\-&quot;$&quot;* #,##0_-;_-&quot;$&quot;* &quot;-&quot;_-;_-@_-"/>
    <numFmt numFmtId="194" formatCode="yy\.mm\.dd"/>
    <numFmt numFmtId="195" formatCode="_-* #,##0_$_-;\-* #,##0_$_-;_-* &quot;-&quot;_$_-;_-@_-"/>
    <numFmt numFmtId="196" formatCode="_(&quot;$&quot;* #,##0_);_(&quot;$&quot;* \(#,##0\);_(&quot;$&quot;* &quot;-&quot;_);_(@_)"/>
    <numFmt numFmtId="197" formatCode="_-* #,##0\ _k_r_-;\-* #,##0\ _k_r_-;_-* &quot;-&quot;\ _k_r_-;_-@_-"/>
    <numFmt numFmtId="198" formatCode="#,##0.0_);\(#,##0.0\)"/>
    <numFmt numFmtId="199" formatCode="\¥#,##0.00;[Red]\¥\-#,##0.00"/>
    <numFmt numFmtId="200" formatCode="0.0"/>
    <numFmt numFmtId="201" formatCode="&quot;$&quot;#,##0_);[Red]\(&quot;$&quot;#,##0\)"/>
    <numFmt numFmtId="202" formatCode="_-* #,##0&quot;$&quot;_-;\-* #,##0&quot;$&quot;_-;_-* &quot;-&quot;&quot;$&quot;_-;_-@_-"/>
    <numFmt numFmtId="203" formatCode="yyyy&quot;年&quot;m&quot;月&quot;d&quot;日&quot;;@"/>
    <numFmt numFmtId="204" formatCode="_-* #,##0.00\ _k_r_-;\-* #,##0.00\ _k_r_-;_-* &quot;-&quot;??\ _k_r_-;_-@_-"/>
    <numFmt numFmtId="205" formatCode="\$#,##0;\(\$#,##0\)"/>
    <numFmt numFmtId="206" formatCode="#,##0.00_ "/>
    <numFmt numFmtId="207" formatCode="&quot;$&quot;#,##0.00_);[Red]\(&quot;$&quot;#,##0.00\)"/>
    <numFmt numFmtId="208" formatCode="_-&quot;$&quot;* #,##0.00_-;\-&quot;$&quot;* #,##0.00_-;_-&quot;$&quot;* &quot;-&quot;??_-;_-@_-"/>
    <numFmt numFmtId="209" formatCode="\¥#,##0.00;\¥\-#,##0.00"/>
    <numFmt numFmtId="210" formatCode="000000"/>
  </numFmts>
  <fonts count="129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b/>
      <sz val="20"/>
      <name val="宋体"/>
      <charset val="134"/>
      <scheme val="major"/>
    </font>
    <font>
      <b/>
      <sz val="16"/>
      <name val="宋体"/>
      <charset val="134"/>
      <scheme val="major"/>
    </font>
    <font>
      <sz val="12"/>
      <name val="宋体"/>
      <charset val="134"/>
      <scheme val="major"/>
    </font>
    <font>
      <b/>
      <sz val="12"/>
      <name val="宋体"/>
      <charset val="134"/>
      <scheme val="major"/>
    </font>
    <font>
      <sz val="11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2"/>
      <name val="仿宋_GB2312"/>
      <charset val="134"/>
    </font>
    <font>
      <sz val="15"/>
      <color theme="1"/>
      <name val="宋体"/>
      <charset val="134"/>
    </font>
    <font>
      <sz val="18"/>
      <color theme="1"/>
      <name val="黑体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7F7F7F"/>
      <name val="宋体"/>
      <charset val="134"/>
    </font>
    <font>
      <sz val="11"/>
      <name val="宋体"/>
      <charset val="134"/>
    </font>
    <font>
      <i/>
      <sz val="11"/>
      <color rgb="FF7F7F7F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0"/>
      <name val="宋体"/>
      <charset val="134"/>
    </font>
    <font>
      <sz val="20"/>
      <name val="宋体"/>
      <charset val="134"/>
      <scheme val="minor"/>
    </font>
    <font>
      <sz val="11"/>
      <name val="宋体"/>
      <charset val="134"/>
      <scheme val="major"/>
    </font>
    <font>
      <sz val="12"/>
      <name val="宋体"/>
      <charset val="134"/>
    </font>
    <font>
      <sz val="20"/>
      <name val="方正小标宋简体"/>
      <charset val="134"/>
    </font>
    <font>
      <sz val="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0"/>
      <color indexed="8"/>
      <name val="Arial"/>
      <charset val="134"/>
    </font>
    <font>
      <b/>
      <sz val="12"/>
      <color indexed="52"/>
      <name val="楷体_GB2312"/>
      <charset val="134"/>
    </font>
    <font>
      <sz val="12"/>
      <name val="Arial"/>
      <charset val="134"/>
    </font>
    <font>
      <sz val="8"/>
      <name val="Times New Roman"/>
      <charset val="134"/>
    </font>
    <font>
      <sz val="10"/>
      <name val="Arial"/>
      <charset val="134"/>
    </font>
    <font>
      <sz val="12"/>
      <color indexed="9"/>
      <name val="宋体"/>
      <charset val="134"/>
    </font>
    <font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color indexed="16"/>
      <name val="宋体"/>
      <charset val="134"/>
    </font>
    <font>
      <sz val="12"/>
      <color indexed="20"/>
      <name val="楷体_GB2312"/>
      <charset val="134"/>
    </font>
    <font>
      <sz val="11"/>
      <color indexed="17"/>
      <name val="宋体"/>
      <charset val="134"/>
    </font>
    <font>
      <sz val="10.5"/>
      <color indexed="20"/>
      <name val="宋体"/>
      <charset val="134"/>
    </font>
    <font>
      <b/>
      <sz val="11"/>
      <color indexed="9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Times New Roman"/>
      <charset val="134"/>
    </font>
    <font>
      <sz val="12"/>
      <name val="Times New Roman"/>
      <charset val="134"/>
    </font>
    <font>
      <sz val="10.5"/>
      <color indexed="17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MS Sans Serif"/>
      <charset val="134"/>
    </font>
    <font>
      <sz val="12"/>
      <color indexed="9"/>
      <name val="楷体_GB2312"/>
      <charset val="134"/>
    </font>
    <font>
      <b/>
      <sz val="9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indexed="17"/>
      <name val="楷体_GB2312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indexed="56"/>
      <name val="楷体_GB2312"/>
      <charset val="134"/>
    </font>
    <font>
      <sz val="12"/>
      <color indexed="8"/>
      <name val="楷体_GB2312"/>
      <charset val="134"/>
    </font>
    <font>
      <sz val="11"/>
      <color indexed="62"/>
      <name val="宋体"/>
      <charset val="134"/>
    </font>
    <font>
      <sz val="10"/>
      <color indexed="8"/>
      <name val="MS Sans Serif"/>
      <charset val="134"/>
    </font>
    <font>
      <sz val="11"/>
      <color indexed="8"/>
      <name val="宋体"/>
      <charset val="134"/>
    </font>
    <font>
      <sz val="12"/>
      <color indexed="9"/>
      <name val="Helv"/>
      <charset val="134"/>
    </font>
    <font>
      <b/>
      <sz val="14"/>
      <name val="楷体"/>
      <charset val="134"/>
    </font>
    <font>
      <sz val="12"/>
      <color indexed="20"/>
      <name val="宋体"/>
      <charset val="134"/>
    </font>
    <font>
      <sz val="11"/>
      <color rgb="FF9C6500"/>
      <name val="宋体"/>
      <charset val="0"/>
      <scheme val="minor"/>
    </font>
    <font>
      <u/>
      <sz val="12"/>
      <color indexed="12"/>
      <name val="宋体"/>
      <charset val="134"/>
    </font>
    <font>
      <b/>
      <sz val="12"/>
      <color indexed="63"/>
      <name val="楷体_GB2312"/>
      <charset val="134"/>
    </font>
    <font>
      <b/>
      <sz val="11"/>
      <color indexed="56"/>
      <name val="楷体_GB2312"/>
      <charset val="134"/>
    </font>
    <font>
      <b/>
      <sz val="15"/>
      <color indexed="56"/>
      <name val="宋体"/>
      <charset val="134"/>
    </font>
    <font>
      <sz val="12"/>
      <color indexed="62"/>
      <name val="楷体_GB2312"/>
      <charset val="134"/>
    </font>
    <font>
      <b/>
      <sz val="18"/>
      <name val="Arial"/>
      <charset val="134"/>
    </font>
    <font>
      <sz val="8"/>
      <name val="Arial"/>
      <charset val="134"/>
    </font>
    <font>
      <sz val="12"/>
      <color indexed="60"/>
      <name val="楷体_GB2312"/>
      <charset val="134"/>
    </font>
    <font>
      <sz val="10"/>
      <name val="Helv"/>
      <charset val="134"/>
    </font>
    <font>
      <b/>
      <sz val="13"/>
      <color indexed="56"/>
      <name val="楷体_GB2312"/>
      <charset val="134"/>
    </font>
    <font>
      <sz val="11"/>
      <color indexed="52"/>
      <name val="宋体"/>
      <charset val="134"/>
    </font>
    <font>
      <sz val="10"/>
      <name val="Geneva"/>
      <charset val="134"/>
    </font>
    <font>
      <b/>
      <sz val="13"/>
      <color indexed="56"/>
      <name val="宋体"/>
      <charset val="134"/>
    </font>
    <font>
      <b/>
      <i/>
      <sz val="16"/>
      <name val="Helv"/>
      <charset val="134"/>
    </font>
    <font>
      <sz val="12"/>
      <color indexed="10"/>
      <name val="楷体_GB2312"/>
      <charset val="134"/>
    </font>
    <font>
      <sz val="7"/>
      <name val="Helv"/>
      <charset val="134"/>
    </font>
    <font>
      <b/>
      <sz val="18"/>
      <color indexed="56"/>
      <name val="宋体"/>
      <charset val="134"/>
    </font>
    <font>
      <sz val="12"/>
      <name val="Courier"/>
      <charset val="134"/>
    </font>
    <font>
      <sz val="12"/>
      <name val="바탕체"/>
      <charset val="134"/>
    </font>
    <font>
      <sz val="10"/>
      <color indexed="20"/>
      <name val="宋体"/>
      <charset val="134"/>
    </font>
    <font>
      <sz val="7"/>
      <color indexed="10"/>
      <name val="Helv"/>
      <charset val="134"/>
    </font>
    <font>
      <sz val="10"/>
      <color indexed="17"/>
      <name val="宋体"/>
      <charset val="134"/>
    </font>
    <font>
      <b/>
      <sz val="10"/>
      <name val="Tms Rmn"/>
      <charset val="134"/>
    </font>
    <font>
      <b/>
      <sz val="18"/>
      <color indexed="62"/>
      <name val="宋体"/>
      <charset val="134"/>
    </font>
    <font>
      <b/>
      <sz val="12"/>
      <color indexed="8"/>
      <name val="宋体"/>
      <charset val="134"/>
    </font>
    <font>
      <sz val="12"/>
      <name val="新細明體"/>
      <charset val="134"/>
    </font>
    <font>
      <sz val="10"/>
      <name val="楷体"/>
      <charset val="134"/>
    </font>
    <font>
      <sz val="11"/>
      <color indexed="10"/>
      <name val="宋体"/>
      <charset val="134"/>
    </font>
    <font>
      <u/>
      <sz val="7.5"/>
      <color indexed="12"/>
      <name val="Arial"/>
      <charset val="134"/>
    </font>
    <font>
      <b/>
      <sz val="12"/>
      <name val="Arial"/>
      <charset val="134"/>
    </font>
    <font>
      <b/>
      <sz val="10"/>
      <name val="MS Sans Serif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u/>
      <sz val="7.5"/>
      <color indexed="36"/>
      <name val="Arial"/>
      <charset val="134"/>
    </font>
    <font>
      <sz val="12"/>
      <name val="Helv"/>
      <charset val="134"/>
    </font>
    <font>
      <b/>
      <sz val="12"/>
      <color indexed="9"/>
      <name val="楷体_GB2312"/>
      <charset val="134"/>
    </font>
    <font>
      <sz val="7"/>
      <name val="Small Fonts"/>
      <charset val="134"/>
    </font>
    <font>
      <sz val="10"/>
      <name val="Courier"/>
      <charset val="134"/>
    </font>
    <font>
      <b/>
      <sz val="11"/>
      <color indexed="63"/>
      <name val="宋体"/>
      <charset val="134"/>
    </font>
    <font>
      <b/>
      <sz val="12"/>
      <color indexed="8"/>
      <name val="楷体_GB2312"/>
      <charset val="134"/>
    </font>
    <font>
      <u/>
      <sz val="12"/>
      <color indexed="36"/>
      <name val="宋体"/>
      <charset val="134"/>
    </font>
    <font>
      <i/>
      <sz val="12"/>
      <color indexed="23"/>
      <name val="楷体_GB2312"/>
      <charset val="134"/>
    </font>
    <font>
      <sz val="12"/>
      <color indexed="52"/>
      <name val="楷体_GB2312"/>
      <charset val="134"/>
    </font>
    <font>
      <sz val="12"/>
      <name val="官帕眉"/>
      <charset val="134"/>
    </font>
    <font>
      <b/>
      <sz val="8"/>
      <name val="宋体"/>
      <charset val="134"/>
    </font>
    <font>
      <sz val="8"/>
      <color theme="1"/>
      <name val="宋体"/>
      <charset val="134"/>
    </font>
    <font>
      <sz val="8"/>
      <color theme="1"/>
      <name val="方正小标宋简体"/>
      <charset val="134"/>
    </font>
    <font>
      <sz val="8"/>
      <name val="宋体"/>
      <charset val="134"/>
    </font>
    <font>
      <sz val="8"/>
      <name val="方正小标宋简体"/>
      <charset val="134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lightUp">
        <fgColor indexed="9"/>
        <bgColor indexed="29"/>
      </patternFill>
    </fill>
    <fill>
      <patternFill patternType="solid">
        <fgColor indexed="30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15"/>
        <bgColor indexed="64"/>
      </patternFill>
    </fill>
  </fills>
  <borders count="1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2" fillId="0" borderId="0">
      <alignment vertical="top"/>
    </xf>
    <xf numFmtId="44" fontId="0" fillId="0" borderId="0" applyFont="0" applyFill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5" borderId="92" applyNumberFormat="0" applyAlignment="0" applyProtection="0">
      <alignment vertical="center"/>
    </xf>
    <xf numFmtId="0" fontId="45" fillId="0" borderId="0">
      <alignment horizontal="center" wrapText="1"/>
      <protection locked="0"/>
    </xf>
    <xf numFmtId="41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/>
    <xf numFmtId="0" fontId="29" fillId="11" borderId="0" applyNumberFormat="0" applyBorder="0" applyAlignment="0" applyProtection="0">
      <alignment vertical="center"/>
    </xf>
    <xf numFmtId="0" fontId="43" fillId="14" borderId="96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48" fillId="21" borderId="0" applyNumberFormat="0" applyBorder="0" applyAlignment="0" applyProtection="0"/>
    <xf numFmtId="0" fontId="42" fillId="0" borderId="0">
      <alignment vertical="top"/>
    </xf>
    <xf numFmtId="0" fontId="34" fillId="26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94" fontId="46" fillId="0" borderId="100" applyFill="0" applyProtection="0">
      <alignment horizontal="right"/>
    </xf>
    <xf numFmtId="0" fontId="40" fillId="13" borderId="0" applyNumberFormat="0" applyBorder="0" applyAlignment="0" applyProtection="0">
      <alignment vertical="center"/>
    </xf>
    <xf numFmtId="0" fontId="47" fillId="15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/>
    <xf numFmtId="0" fontId="0" fillId="24" borderId="99" applyNumberFormat="0" applyFont="0" applyAlignment="0" applyProtection="0">
      <alignment vertical="center"/>
    </xf>
    <xf numFmtId="0" fontId="58" fillId="0" borderId="0"/>
    <xf numFmtId="0" fontId="34" fillId="2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55" fillId="0" borderId="98" applyNumberFormat="0" applyFill="0" applyAlignment="0" applyProtection="0">
      <alignment vertical="center"/>
    </xf>
    <xf numFmtId="0" fontId="60" fillId="0" borderId="9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7" fillId="0" borderId="102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7" borderId="94" applyNumberFormat="0" applyAlignment="0" applyProtection="0">
      <alignment vertical="center"/>
    </xf>
    <xf numFmtId="0" fontId="73" fillId="31" borderId="96" applyNumberFormat="0" applyAlignment="0" applyProtection="0">
      <alignment vertical="center"/>
    </xf>
    <xf numFmtId="0" fontId="66" fillId="7" borderId="92" applyNumberFormat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42" fillId="0" borderId="0">
      <alignment vertical="top"/>
    </xf>
    <xf numFmtId="0" fontId="69" fillId="30" borderId="101" applyNumberFormat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193" fontId="25" fillId="0" borderId="0" applyFont="0" applyFill="0" applyBorder="0" applyAlignment="0" applyProtection="0"/>
    <xf numFmtId="0" fontId="34" fillId="34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0" borderId="95" applyNumberFormat="0" applyFill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33" fillId="0" borderId="93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9" fillId="0" borderId="104" applyNumberFormat="0" applyFill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81" fillId="14" borderId="106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5" fillId="0" borderId="0" applyNumberFormat="0" applyFont="0" applyFill="0" applyBorder="0" applyAlignment="0" applyProtection="0">
      <alignment horizontal="left"/>
    </xf>
    <xf numFmtId="0" fontId="34" fillId="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88" fillId="0" borderId="0"/>
    <xf numFmtId="0" fontId="29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88" fillId="0" borderId="0"/>
    <xf numFmtId="0" fontId="42" fillId="0" borderId="0">
      <alignment vertical="top"/>
    </xf>
    <xf numFmtId="0" fontId="49" fillId="18" borderId="0" applyNumberFormat="0" applyBorder="0" applyAlignment="0" applyProtection="0"/>
    <xf numFmtId="0" fontId="91" fillId="0" borderId="0"/>
    <xf numFmtId="0" fontId="68" fillId="18" borderId="0" applyNumberFormat="0" applyBorder="0" applyAlignment="0" applyProtection="0">
      <alignment vertical="center"/>
    </xf>
    <xf numFmtId="0" fontId="58" fillId="0" borderId="0"/>
    <xf numFmtId="0" fontId="58" fillId="0" borderId="0"/>
    <xf numFmtId="0" fontId="88" fillId="0" borderId="0"/>
    <xf numFmtId="0" fontId="88" fillId="0" borderId="0"/>
    <xf numFmtId="0" fontId="48" fillId="21" borderId="0" applyNumberFormat="0" applyBorder="0" applyAlignment="0" applyProtection="0"/>
    <xf numFmtId="49" fontId="25" fillId="0" borderId="0" applyFont="0" applyFill="0" applyBorder="0" applyAlignment="0" applyProtection="0"/>
    <xf numFmtId="0" fontId="58" fillId="0" borderId="0"/>
    <xf numFmtId="0" fontId="64" fillId="20" borderId="0" applyNumberFormat="0" applyBorder="0" applyAlignment="0" applyProtection="0">
      <alignment vertical="center"/>
    </xf>
    <xf numFmtId="0" fontId="58" fillId="0" borderId="0"/>
    <xf numFmtId="0" fontId="52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/>
    <xf numFmtId="0" fontId="91" fillId="0" borderId="0"/>
    <xf numFmtId="41" fontId="25" fillId="0" borderId="0" applyFont="0" applyFill="0" applyBorder="0" applyAlignment="0" applyProtection="0"/>
    <xf numFmtId="0" fontId="88" fillId="0" borderId="0"/>
    <xf numFmtId="0" fontId="52" fillId="16" borderId="0" applyNumberFormat="0" applyBorder="0" applyAlignment="0" applyProtection="0">
      <alignment vertical="center"/>
    </xf>
    <xf numFmtId="0" fontId="42" fillId="0" borderId="0">
      <alignment vertical="top"/>
    </xf>
    <xf numFmtId="0" fontId="25" fillId="0" borderId="0">
      <alignment vertical="center"/>
      <protection locked="0"/>
    </xf>
    <xf numFmtId="0" fontId="52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8" fillId="48" borderId="0" applyNumberFormat="0" applyBorder="0" applyAlignment="0" applyProtection="0"/>
    <xf numFmtId="0" fontId="75" fillId="48" borderId="0" applyNumberFormat="0" applyBorder="0" applyAlignment="0" applyProtection="0">
      <alignment vertical="center"/>
    </xf>
    <xf numFmtId="0" fontId="58" fillId="0" borderId="0"/>
    <xf numFmtId="0" fontId="40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13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92" fillId="0" borderId="107" applyNumberFormat="0" applyFill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0" fillId="0" borderId="0"/>
    <xf numFmtId="190" fontId="25" fillId="0" borderId="0" applyFont="0" applyFill="0" applyBorder="0" applyAlignment="0" applyProtection="0"/>
    <xf numFmtId="0" fontId="72" fillId="17" borderId="0" applyNumberFormat="0" applyBorder="0" applyAlignment="0" applyProtection="0">
      <alignment vertical="center"/>
    </xf>
    <xf numFmtId="40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72" fillId="16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189" fontId="93" fillId="0" borderId="0"/>
    <xf numFmtId="0" fontId="75" fillId="17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3" fontId="95" fillId="0" borderId="0"/>
    <xf numFmtId="0" fontId="75" fillId="19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104" fillId="55" borderId="0" applyNumberFormat="0" applyBorder="0" applyAlignment="0" applyProtection="0"/>
    <xf numFmtId="0" fontId="38" fillId="56" borderId="0" applyNumberFormat="0" applyBorder="0" applyAlignment="0" applyProtection="0">
      <alignment vertical="center"/>
    </xf>
    <xf numFmtId="0" fontId="104" fillId="57" borderId="0" applyNumberFormat="0" applyBorder="0" applyAlignment="0" applyProtection="0"/>
    <xf numFmtId="0" fontId="25" fillId="0" borderId="0"/>
    <xf numFmtId="0" fontId="106" fillId="0" borderId="100" applyNumberFormat="0" applyFill="0" applyProtection="0">
      <alignment horizontal="center"/>
    </xf>
    <xf numFmtId="0" fontId="38" fillId="49" borderId="0" applyNumberFormat="0" applyBorder="0" applyAlignment="0" applyProtection="0">
      <alignment vertical="center"/>
    </xf>
    <xf numFmtId="0" fontId="48" fillId="0" borderId="0">
      <alignment vertical="center"/>
    </xf>
    <xf numFmtId="0" fontId="38" fillId="50" borderId="0" applyNumberFormat="0" applyBorder="0" applyAlignment="0" applyProtection="0">
      <alignment vertical="center"/>
    </xf>
    <xf numFmtId="0" fontId="25" fillId="0" borderId="0"/>
    <xf numFmtId="3" fontId="25" fillId="0" borderId="0" applyFont="0" applyFill="0" applyBorder="0" applyAlignment="0" applyProtection="0"/>
    <xf numFmtId="14" fontId="45" fillId="0" borderId="0">
      <alignment horizontal="center" wrapText="1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8" fillId="58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25" fillId="0" borderId="0"/>
    <xf numFmtId="0" fontId="40" fillId="1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25" fillId="0" borderId="0"/>
    <xf numFmtId="0" fontId="102" fillId="54" borderId="110">
      <protection locked="0"/>
    </xf>
    <xf numFmtId="0" fontId="38" fillId="59" borderId="0" applyNumberFormat="0" applyBorder="0" applyAlignment="0" applyProtection="0">
      <alignment vertical="center"/>
    </xf>
    <xf numFmtId="38" fontId="25" fillId="0" borderId="0" applyFont="0" applyFill="0" applyBorder="0" applyAlignment="0" applyProtection="0"/>
    <xf numFmtId="0" fontId="46" fillId="0" borderId="105" applyNumberFormat="0" applyFill="0" applyProtection="0">
      <alignment horizontal="left"/>
    </xf>
    <xf numFmtId="0" fontId="39" fillId="0" borderId="0" applyNumberFormat="0" applyFill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  <xf numFmtId="0" fontId="25" fillId="0" borderId="0"/>
    <xf numFmtId="0" fontId="64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111" fillId="45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88" fillId="0" borderId="0">
      <protection locked="0"/>
    </xf>
    <xf numFmtId="0" fontId="47" fillId="27" borderId="0" applyNumberFormat="0" applyBorder="0" applyAlignment="0" applyProtection="0"/>
    <xf numFmtId="0" fontId="53" fillId="17" borderId="0" applyNumberFormat="0" applyBorder="0" applyAlignment="0" applyProtection="0">
      <alignment vertical="center"/>
    </xf>
    <xf numFmtId="0" fontId="48" fillId="48" borderId="0" applyNumberFormat="0" applyBorder="0" applyAlignment="0" applyProtection="0"/>
    <xf numFmtId="0" fontId="47" fillId="19" borderId="0" applyNumberFormat="0" applyBorder="0" applyAlignment="0" applyProtection="0"/>
    <xf numFmtId="10" fontId="25" fillId="0" borderId="0" applyFont="0" applyFill="0" applyBorder="0" applyAlignment="0" applyProtection="0"/>
    <xf numFmtId="0" fontId="38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/>
    <xf numFmtId="0" fontId="38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7" fillId="15" borderId="0" applyNumberFormat="0" applyBorder="0" applyAlignment="0" applyProtection="0"/>
    <xf numFmtId="0" fontId="59" fillId="16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48" fillId="21" borderId="0" applyNumberFormat="0" applyBorder="0" applyAlignment="0" applyProtection="0"/>
    <xf numFmtId="0" fontId="49" fillId="16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0" fontId="48" fillId="18" borderId="0" applyNumberFormat="0" applyBorder="0" applyAlignment="0" applyProtection="0"/>
    <xf numFmtId="0" fontId="52" fillId="18" borderId="0" applyNumberFormat="0" applyBorder="0" applyAlignment="0" applyProtection="0">
      <alignment vertical="center"/>
    </xf>
    <xf numFmtId="0" fontId="47" fillId="14" borderId="0" applyNumberFormat="0" applyBorder="0" applyAlignment="0" applyProtection="0"/>
    <xf numFmtId="0" fontId="38" fillId="60" borderId="0" applyNumberFormat="0" applyBorder="0" applyAlignment="0" applyProtection="0">
      <alignment vertical="center"/>
    </xf>
    <xf numFmtId="185" fontId="110" fillId="0" borderId="2" applyAlignment="0" applyProtection="0"/>
    <xf numFmtId="0" fontId="47" fillId="27" borderId="0" applyNumberFormat="0" applyBorder="0" applyAlignment="0" applyProtection="0"/>
    <xf numFmtId="0" fontId="48" fillId="48" borderId="0" applyNumberFormat="0" applyBorder="0" applyAlignment="0" applyProtection="0"/>
    <xf numFmtId="0" fontId="48" fillId="14" borderId="0" applyNumberFormat="0" applyBorder="0" applyAlignment="0" applyProtection="0"/>
    <xf numFmtId="192" fontId="25" fillId="0" borderId="0" applyFont="0" applyFill="0" applyBorder="0" applyAlignment="0" applyProtection="0"/>
    <xf numFmtId="0" fontId="47" fillId="14" borderId="0" applyNumberFormat="0" applyBorder="0" applyAlignment="0" applyProtection="0"/>
    <xf numFmtId="0" fontId="52" fillId="18" borderId="0" applyNumberFormat="0" applyBorder="0" applyAlignment="0" applyProtection="0">
      <alignment vertical="center"/>
    </xf>
    <xf numFmtId="0" fontId="109" fillId="0" borderId="72" applyNumberFormat="0" applyAlignment="0" applyProtection="0">
      <alignment horizontal="left" vertical="center"/>
    </xf>
    <xf numFmtId="0" fontId="38" fillId="5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20" borderId="0" applyNumberFormat="0" applyBorder="0" applyAlignment="0" applyProtection="0"/>
    <xf numFmtId="41" fontId="25" fillId="0" borderId="0" applyFont="0" applyFill="0" applyBorder="0" applyAlignment="0" applyProtection="0"/>
    <xf numFmtId="0" fontId="48" fillId="48" borderId="0" applyNumberFormat="0" applyBorder="0" applyAlignment="0" applyProtection="0"/>
    <xf numFmtId="0" fontId="0" fillId="0" borderId="0"/>
    <xf numFmtId="0" fontId="47" fillId="19" borderId="0" applyNumberFormat="0" applyBorder="0" applyAlignment="0" applyProtection="0"/>
    <xf numFmtId="0" fontId="38" fillId="20" borderId="0" applyNumberFormat="0" applyBorder="0" applyAlignment="0" applyProtection="0">
      <alignment vertical="center"/>
    </xf>
    <xf numFmtId="0" fontId="47" fillId="59" borderId="0" applyNumberFormat="0" applyBorder="0" applyAlignment="0" applyProtection="0"/>
    <xf numFmtId="0" fontId="48" fillId="31" borderId="0" applyNumberFormat="0" applyBorder="0" applyAlignment="0" applyProtection="0"/>
    <xf numFmtId="0" fontId="47" fillId="31" borderId="0" applyNumberFormat="0" applyBorder="0" applyAlignment="0" applyProtection="0"/>
    <xf numFmtId="0" fontId="25" fillId="0" borderId="0">
      <alignment vertical="center"/>
    </xf>
    <xf numFmtId="0" fontId="38" fillId="51" borderId="0" applyNumberFormat="0" applyBorder="0" applyAlignment="0" applyProtection="0">
      <alignment vertical="center"/>
    </xf>
    <xf numFmtId="0" fontId="63" fillId="0" borderId="0"/>
    <xf numFmtId="0" fontId="40" fillId="13" borderId="0" applyNumberFormat="0" applyBorder="0" applyAlignment="0" applyProtection="0">
      <alignment vertical="center"/>
    </xf>
    <xf numFmtId="178" fontId="42" fillId="0" borderId="0" applyFill="0" applyBorder="0" applyAlignment="0"/>
    <xf numFmtId="0" fontId="50" fillId="13" borderId="0" applyNumberFormat="0" applyBorder="0" applyAlignment="0" applyProtection="0"/>
    <xf numFmtId="0" fontId="110" fillId="0" borderId="45">
      <alignment horizontal="center"/>
    </xf>
    <xf numFmtId="0" fontId="41" fillId="14" borderId="96" applyNumberFormat="0" applyAlignment="0" applyProtection="0">
      <alignment vertical="center"/>
    </xf>
    <xf numFmtId="0" fontId="54" fillId="15" borderId="97" applyNumberFormat="0" applyAlignment="0" applyProtection="0">
      <alignment vertical="center"/>
    </xf>
    <xf numFmtId="4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3" fontId="57" fillId="0" borderId="0"/>
    <xf numFmtId="184" fontId="25" fillId="0" borderId="0" applyFont="0" applyFill="0" applyBorder="0" applyAlignment="0" applyProtection="0"/>
    <xf numFmtId="195" fontId="25" fillId="0" borderId="0" applyFont="0" applyFill="0" applyBorder="0" applyAlignment="0" applyProtection="0"/>
    <xf numFmtId="181" fontId="46" fillId="0" borderId="0"/>
    <xf numFmtId="0" fontId="46" fillId="0" borderId="0"/>
    <xf numFmtId="0" fontId="65" fillId="0" borderId="0" applyNumberFormat="0" applyFill="0" applyBorder="0" applyAlignment="0" applyProtection="0"/>
    <xf numFmtId="179" fontId="25" fillId="0" borderId="0" applyFont="0" applyFill="0" applyBorder="0" applyAlignment="0" applyProtection="0"/>
    <xf numFmtId="187" fontId="57" fillId="0" borderId="0"/>
    <xf numFmtId="191" fontId="25" fillId="0" borderId="0" applyFont="0" applyFill="0" applyBorder="0" applyAlignment="0" applyProtection="0"/>
    <xf numFmtId="0" fontId="68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0" borderId="0" applyProtection="0"/>
    <xf numFmtId="43" fontId="25" fillId="0" borderId="0" applyFont="0" applyFill="0" applyBorder="0" applyAlignment="0" applyProtection="0"/>
    <xf numFmtId="205" fontId="57" fillId="0" borderId="0"/>
    <xf numFmtId="0" fontId="64" fillId="6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2" fontId="44" fillId="0" borderId="0" applyProtection="0"/>
    <xf numFmtId="0" fontId="104" fillId="63" borderId="0" applyNumberFormat="0" applyBorder="0" applyAlignment="0" applyProtection="0"/>
    <xf numFmtId="0" fontId="52" fillId="16" borderId="0" applyNumberFormat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top"/>
      <protection locked="0"/>
    </xf>
    <xf numFmtId="0" fontId="89" fillId="0" borderId="107" applyNumberFormat="0" applyFill="0" applyAlignment="0" applyProtection="0">
      <alignment vertical="center"/>
    </xf>
    <xf numFmtId="0" fontId="86" fillId="14" borderId="0" applyNumberFormat="0" applyBorder="0" applyAlignment="0" applyProtection="0"/>
    <xf numFmtId="0" fontId="109" fillId="0" borderId="12">
      <alignment horizontal="left" vertical="center"/>
    </xf>
    <xf numFmtId="0" fontId="83" fillId="0" borderId="103" applyNumberFormat="0" applyFill="0" applyAlignment="0" applyProtection="0">
      <alignment vertical="center"/>
    </xf>
    <xf numFmtId="0" fontId="85" fillId="0" borderId="0" applyProtection="0"/>
    <xf numFmtId="0" fontId="40" fillId="13" borderId="0" applyNumberFormat="0" applyBorder="0" applyAlignment="0" applyProtection="0">
      <alignment vertical="center"/>
    </xf>
    <xf numFmtId="0" fontId="109" fillId="0" borderId="0" applyProtection="0"/>
    <xf numFmtId="0" fontId="75" fillId="0" borderId="0">
      <alignment vertical="center"/>
    </xf>
    <xf numFmtId="0" fontId="86" fillId="21" borderId="3" applyNumberFormat="0" applyBorder="0" applyAlignment="0" applyProtection="0"/>
    <xf numFmtId="198" fontId="114" fillId="64" borderId="0"/>
    <xf numFmtId="0" fontId="115" fillId="15" borderId="97" applyNumberFormat="0" applyAlignment="0" applyProtection="0">
      <alignment vertical="center"/>
    </xf>
    <xf numFmtId="9" fontId="25" fillId="0" borderId="0" applyFont="0" applyFill="0" applyBorder="0" applyAlignment="0" applyProtection="0"/>
    <xf numFmtId="0" fontId="90" fillId="0" borderId="108" applyNumberFormat="0" applyFill="0" applyAlignment="0" applyProtection="0">
      <alignment vertical="center"/>
    </xf>
    <xf numFmtId="198" fontId="76" fillId="32" borderId="0"/>
    <xf numFmtId="182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40" fillId="13" borderId="0" applyNumberFormat="0" applyBorder="0" applyAlignment="0" applyProtection="0">
      <alignment vertical="center"/>
    </xf>
    <xf numFmtId="40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202" fontId="25" fillId="0" borderId="0" applyFont="0" applyFill="0" applyBorder="0" applyAlignment="0" applyProtection="0"/>
    <xf numFmtId="0" fontId="51" fillId="13" borderId="0" applyNumberFormat="0" applyBorder="0" applyAlignment="0" applyProtection="0">
      <alignment vertical="center"/>
    </xf>
    <xf numFmtId="201" fontId="25" fillId="0" borderId="0" applyFont="0" applyFill="0" applyBorder="0" applyAlignment="0" applyProtection="0"/>
    <xf numFmtId="0" fontId="40" fillId="13" borderId="0" applyNumberFormat="0" applyBorder="0" applyAlignment="0" applyProtection="0">
      <alignment vertical="center"/>
    </xf>
    <xf numFmtId="207" fontId="25" fillId="0" borderId="0" applyFont="0" applyFill="0" applyBorder="0" applyAlignment="0" applyProtection="0"/>
    <xf numFmtId="0" fontId="57" fillId="0" borderId="0"/>
    <xf numFmtId="37" fontId="116" fillId="0" borderId="0"/>
    <xf numFmtId="0" fontId="117" fillId="0" borderId="0"/>
    <xf numFmtId="0" fontId="114" fillId="0" borderId="0"/>
    <xf numFmtId="0" fontId="68" fillId="18" borderId="0" applyNumberFormat="0" applyBorder="0" applyAlignment="0" applyProtection="0">
      <alignment vertical="center"/>
    </xf>
    <xf numFmtId="0" fontId="88" fillId="0" borderId="0"/>
    <xf numFmtId="0" fontId="25" fillId="21" borderId="111" applyNumberFormat="0" applyFont="0" applyAlignment="0" applyProtection="0">
      <alignment vertical="center"/>
    </xf>
    <xf numFmtId="0" fontId="118" fillId="14" borderId="106" applyNumberFormat="0" applyAlignment="0" applyProtection="0">
      <alignment vertical="center"/>
    </xf>
    <xf numFmtId="9" fontId="25" fillId="0" borderId="0" applyFont="0" applyFill="0" applyBorder="0" applyAlignment="0" applyProtection="0"/>
    <xf numFmtId="0" fontId="68" fillId="18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176" fontId="25" fillId="0" borderId="0" applyFont="0" applyFill="0" applyProtection="0"/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78" fillId="17" borderId="0" applyNumberFormat="0" applyBorder="0" applyAlignment="0" applyProtection="0">
      <alignment vertical="center"/>
    </xf>
    <xf numFmtId="0" fontId="25" fillId="53" borderId="0" applyNumberFormat="0" applyFont="0" applyBorder="0" applyAlignment="0" applyProtection="0"/>
    <xf numFmtId="3" fontId="100" fillId="0" borderId="0"/>
    <xf numFmtId="0" fontId="5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102" fillId="54" borderId="110">
      <protection locked="0"/>
    </xf>
    <xf numFmtId="0" fontId="74" fillId="0" borderId="0"/>
    <xf numFmtId="0" fontId="102" fillId="54" borderId="110">
      <protection locked="0"/>
    </xf>
    <xf numFmtId="0" fontId="75" fillId="0" borderId="0">
      <alignment vertical="center"/>
    </xf>
    <xf numFmtId="0" fontId="96" fillId="0" borderId="0" applyNumberFormat="0" applyFill="0" applyBorder="0" applyAlignment="0" applyProtection="0">
      <alignment vertical="center"/>
    </xf>
    <xf numFmtId="0" fontId="44" fillId="0" borderId="109" applyProtection="0"/>
    <xf numFmtId="197" fontId="25" fillId="0" borderId="0" applyFont="0" applyFill="0" applyBorder="0" applyAlignment="0" applyProtection="0"/>
    <xf numFmtId="0" fontId="98" fillId="0" borderId="0"/>
    <xf numFmtId="204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96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7" fillId="0" borderId="0"/>
    <xf numFmtId="0" fontId="46" fillId="0" borderId="105" applyNumberFormat="0" applyFill="0" applyProtection="0">
      <alignment horizontal="right"/>
    </xf>
    <xf numFmtId="0" fontId="71" fillId="0" borderId="103" applyNumberFormat="0" applyFill="0" applyAlignment="0" applyProtection="0">
      <alignment vertical="center"/>
    </xf>
    <xf numFmtId="0" fontId="82" fillId="0" borderId="104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49" fillId="18" borderId="0" applyNumberFormat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77" fillId="0" borderId="105" applyNumberFormat="0" applyFill="0" applyProtection="0">
      <alignment horizontal="center"/>
    </xf>
    <xf numFmtId="0" fontId="51" fillId="13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/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/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105" fillId="0" borderId="0"/>
    <xf numFmtId="0" fontId="78" fillId="13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0" fillId="13" borderId="0" applyNumberFormat="0" applyBorder="0" applyAlignment="0" applyProtection="0"/>
    <xf numFmtId="0" fontId="99" fillId="17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40" fillId="1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50" fillId="13" borderId="0" applyNumberFormat="0" applyBorder="0" applyAlignment="0" applyProtection="0"/>
    <xf numFmtId="0" fontId="52" fillId="1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93" fontId="25" fillId="0" borderId="0" applyFont="0" applyFill="0" applyBorder="0" applyAlignment="0" applyProtection="0"/>
    <xf numFmtId="0" fontId="40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84" fillId="31" borderId="96" applyNumberFormat="0" applyAlignment="0" applyProtection="0">
      <alignment vertical="center"/>
    </xf>
    <xf numFmtId="0" fontId="7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68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25" fillId="0" borderId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188" fontId="25" fillId="0" borderId="0" applyFont="0" applyFill="0" applyBorder="0" applyAlignment="0" applyProtection="0"/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/>
    <xf numFmtId="0" fontId="5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19" fillId="0" borderId="112" applyNumberFormat="0" applyFill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25" fillId="21" borderId="111" applyNumberFormat="0" applyFont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191" fontId="25" fillId="0" borderId="0" applyFont="0" applyFill="0" applyBorder="0" applyAlignment="0" applyProtection="0"/>
    <xf numFmtId="208" fontId="25" fillId="0" borderId="0" applyFont="0" applyFill="0" applyBorder="0" applyAlignment="0" applyProtection="0"/>
    <xf numFmtId="0" fontId="121" fillId="0" borderId="0" applyNumberFormat="0" applyFill="0" applyBorder="0" applyAlignment="0" applyProtection="0">
      <alignment vertical="center"/>
    </xf>
    <xf numFmtId="0" fontId="106" fillId="0" borderId="100" applyNumberFormat="0" applyFill="0" applyProtection="0">
      <alignment horizontal="left"/>
    </xf>
    <xf numFmtId="0" fontId="122" fillId="0" borderId="108" applyNumberFormat="0" applyFill="0" applyAlignment="0" applyProtection="0">
      <alignment vertical="center"/>
    </xf>
    <xf numFmtId="0" fontId="57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23" fillId="0" borderId="0"/>
    <xf numFmtId="0" fontId="64" fillId="12" borderId="0" applyNumberFormat="0" applyBorder="0" applyAlignment="0" applyProtection="0">
      <alignment vertical="center"/>
    </xf>
    <xf numFmtId="0" fontId="64" fillId="60" borderId="0" applyNumberFormat="0" applyBorder="0" applyAlignment="0" applyProtection="0">
      <alignment vertical="center"/>
    </xf>
    <xf numFmtId="1" fontId="46" fillId="0" borderId="100" applyFill="0" applyProtection="0">
      <alignment horizontal="center"/>
    </xf>
    <xf numFmtId="1" fontId="15" fillId="0" borderId="3">
      <alignment vertical="center"/>
      <protection locked="0"/>
    </xf>
    <xf numFmtId="0" fontId="25" fillId="0" borderId="0">
      <alignment vertical="center"/>
    </xf>
    <xf numFmtId="200" fontId="15" fillId="0" borderId="3">
      <alignment vertical="center"/>
      <protection locked="0"/>
    </xf>
    <xf numFmtId="43" fontId="25" fillId="0" borderId="0" applyFont="0" applyFill="0" applyBorder="0" applyAlignment="0" applyProtection="0"/>
  </cellStyleXfs>
  <cellXfs count="33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4" fillId="0" borderId="4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206" fontId="4" fillId="0" borderId="5" xfId="0" applyNumberFormat="1" applyFont="1" applyFill="1" applyBorder="1" applyAlignment="1" applyProtection="1">
      <alignment horizontal="center" vertical="center"/>
      <protection locked="0"/>
    </xf>
    <xf numFmtId="206" fontId="4" fillId="0" borderId="6" xfId="0" applyNumberFormat="1" applyFont="1" applyFill="1" applyBorder="1" applyAlignment="1" applyProtection="1">
      <alignment horizontal="center" vertical="center"/>
      <protection locked="0"/>
    </xf>
    <xf numFmtId="206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206" fontId="4" fillId="0" borderId="3" xfId="13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4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4" xfId="0" applyFont="1" applyBorder="1" applyAlignment="1">
      <alignment horizontal="left" vertical="center" readingOrder="1"/>
    </xf>
    <xf numFmtId="0" fontId="4" fillId="0" borderId="0" xfId="0" applyFont="1" applyFill="1" applyBorder="1" applyAlignment="1" applyProtection="1">
      <alignment wrapText="1"/>
    </xf>
    <xf numFmtId="0" fontId="4" fillId="0" borderId="4" xfId="0" applyFont="1" applyFill="1" applyBorder="1" applyAlignment="1" applyProtection="1">
      <alignment wrapText="1"/>
    </xf>
    <xf numFmtId="206" fontId="4" fillId="0" borderId="3" xfId="13" applyNumberFormat="1" applyFont="1" applyFill="1" applyBorder="1" applyAlignment="1" applyProtection="1">
      <alignment horizontal="right" vertical="center"/>
      <protection locked="0"/>
    </xf>
    <xf numFmtId="0" fontId="7" fillId="0" borderId="3" xfId="0" applyFont="1" applyFill="1" applyBorder="1" applyAlignment="1" applyProtection="1">
      <alignment horizontal="left" vertical="top"/>
      <protection locked="0"/>
    </xf>
    <xf numFmtId="0" fontId="8" fillId="0" borderId="3" xfId="0" applyFont="1" applyFill="1" applyBorder="1" applyAlignment="1" applyProtection="1">
      <alignment horizontal="center" vertical="center"/>
    </xf>
    <xf numFmtId="206" fontId="8" fillId="0" borderId="3" xfId="0" applyNumberFormat="1" applyFont="1" applyFill="1" applyBorder="1" applyAlignment="1" applyProtection="1">
      <alignment horizontal="right" vertical="center"/>
    </xf>
    <xf numFmtId="0" fontId="8" fillId="0" borderId="3" xfId="0" applyFont="1" applyFill="1" applyBorder="1" applyAlignment="1" applyProtection="1">
      <alignment horizontal="right" vertical="center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203" fontId="0" fillId="0" borderId="0" xfId="0" applyNumberFormat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center" vertical="center" textRotation="255" wrapText="1"/>
    </xf>
    <xf numFmtId="0" fontId="13" fillId="0" borderId="3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left" vertical="center" wrapText="1"/>
      <protection locked="0"/>
    </xf>
    <xf numFmtId="0" fontId="12" fillId="0" borderId="12" xfId="0" applyFont="1" applyBorder="1" applyAlignment="1" applyProtection="1">
      <alignment horizontal="left" vertical="center" wrapText="1"/>
      <protection locked="0"/>
    </xf>
    <xf numFmtId="0" fontId="12" fillId="0" borderId="13" xfId="0" applyFont="1" applyBorder="1" applyAlignment="1" applyProtection="1">
      <alignment horizontal="left" vertical="center" wrapText="1"/>
      <protection locked="0"/>
    </xf>
    <xf numFmtId="49" fontId="12" fillId="0" borderId="3" xfId="0" applyNumberFormat="1" applyFont="1" applyBorder="1" applyAlignment="1" applyProtection="1">
      <alignment horizontal="left" vertical="center" wrapText="1"/>
      <protection locked="0"/>
    </xf>
    <xf numFmtId="49" fontId="12" fillId="0" borderId="11" xfId="0" applyNumberFormat="1" applyFont="1" applyBorder="1" applyAlignment="1" applyProtection="1">
      <alignment horizontal="left" vertical="center" wrapText="1"/>
      <protection locked="0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textRotation="255" wrapText="1"/>
    </xf>
    <xf numFmtId="0" fontId="12" fillId="0" borderId="17" xfId="0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2" xfId="0" applyFont="1" applyBorder="1" applyAlignment="1" applyProtection="1">
      <alignment horizontal="center" vertical="top" wrapText="1"/>
      <protection locked="0"/>
    </xf>
    <xf numFmtId="0" fontId="14" fillId="0" borderId="15" xfId="0" applyFont="1" applyBorder="1" applyAlignment="1" applyProtection="1">
      <alignment horizontal="center" vertical="top" wrapText="1"/>
      <protection locked="0"/>
    </xf>
    <xf numFmtId="0" fontId="12" fillId="0" borderId="18" xfId="0" applyFont="1" applyBorder="1" applyAlignment="1" applyProtection="1">
      <alignment horizontal="center" vertical="center" textRotation="255" wrapText="1"/>
    </xf>
    <xf numFmtId="0" fontId="12" fillId="0" borderId="19" xfId="0" applyFont="1" applyBorder="1" applyAlignment="1" applyProtection="1">
      <alignment horizontal="center" vertical="center" wrapText="1"/>
    </xf>
    <xf numFmtId="0" fontId="14" fillId="0" borderId="4" xfId="0" applyFont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20" xfId="0" applyFont="1" applyBorder="1" applyAlignment="1" applyProtection="1">
      <alignment horizontal="center" vertical="top" wrapText="1"/>
      <protection locked="0"/>
    </xf>
    <xf numFmtId="0" fontId="12" fillId="0" borderId="21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left" vertical="center" wrapText="1"/>
    </xf>
    <xf numFmtId="0" fontId="14" fillId="0" borderId="23" xfId="0" applyFont="1" applyBorder="1" applyAlignment="1" applyProtection="1">
      <alignment vertical="top" wrapText="1"/>
      <protection locked="0"/>
    </xf>
    <xf numFmtId="0" fontId="13" fillId="0" borderId="23" xfId="0" applyFont="1" applyBorder="1" applyAlignment="1" applyProtection="1">
      <alignment horizontal="right" vertical="center" wrapText="1"/>
    </xf>
    <xf numFmtId="0" fontId="14" fillId="0" borderId="24" xfId="0" applyFont="1" applyBorder="1" applyAlignment="1" applyProtection="1">
      <alignment vertical="top" wrapText="1"/>
      <protection locked="0"/>
    </xf>
    <xf numFmtId="43" fontId="12" fillId="0" borderId="25" xfId="13" applyFont="1" applyBorder="1" applyAlignment="1" applyProtection="1">
      <alignment horizontal="center" vertical="center" wrapText="1"/>
    </xf>
    <xf numFmtId="43" fontId="15" fillId="0" borderId="26" xfId="13" applyFont="1" applyBorder="1" applyAlignment="1" applyProtection="1">
      <alignment horizontal="center" vertical="center" wrapText="1"/>
      <protection locked="0"/>
    </xf>
    <xf numFmtId="0" fontId="15" fillId="0" borderId="26" xfId="0" applyFont="1" applyBorder="1" applyAlignment="1" applyProtection="1">
      <alignment horizontal="right" vertical="center" wrapText="1"/>
    </xf>
    <xf numFmtId="0" fontId="15" fillId="0" borderId="26" xfId="0" applyFont="1" applyBorder="1" applyAlignment="1" applyProtection="1">
      <alignment horizontal="left" vertical="center" wrapText="1"/>
    </xf>
    <xf numFmtId="0" fontId="15" fillId="0" borderId="27" xfId="0" applyFont="1" applyBorder="1" applyAlignment="1" applyProtection="1">
      <alignment horizontal="left" vertical="center" wrapText="1"/>
    </xf>
    <xf numFmtId="43" fontId="0" fillId="0" borderId="28" xfId="13" applyNumberFormat="1" applyFont="1" applyBorder="1" applyProtection="1">
      <alignment vertical="center"/>
      <protection locked="0"/>
    </xf>
    <xf numFmtId="0" fontId="15" fillId="0" borderId="28" xfId="0" applyFont="1" applyBorder="1" applyAlignment="1" applyProtection="1">
      <alignment horizontal="right" vertical="center" wrapText="1"/>
    </xf>
    <xf numFmtId="0" fontId="15" fillId="0" borderId="28" xfId="0" applyFont="1" applyBorder="1" applyAlignment="1" applyProtection="1">
      <alignment horizontal="left" vertical="center" wrapText="1"/>
    </xf>
    <xf numFmtId="0" fontId="15" fillId="0" borderId="29" xfId="0" applyFont="1" applyBorder="1" applyAlignment="1" applyProtection="1">
      <alignment horizontal="left" vertical="center" wrapText="1"/>
    </xf>
    <xf numFmtId="0" fontId="13" fillId="0" borderId="10" xfId="0" applyFont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vertical="top" wrapText="1"/>
      <protection locked="0"/>
    </xf>
    <xf numFmtId="0" fontId="16" fillId="0" borderId="2" xfId="0" applyFont="1" applyBorder="1" applyAlignment="1" applyProtection="1">
      <alignment vertical="top" wrapText="1"/>
      <protection locked="0"/>
    </xf>
    <xf numFmtId="0" fontId="16" fillId="0" borderId="15" xfId="0" applyFont="1" applyBorder="1" applyAlignment="1" applyProtection="1">
      <alignment vertical="top" wrapText="1"/>
      <protection locked="0"/>
    </xf>
    <xf numFmtId="0" fontId="15" fillId="0" borderId="4" xfId="0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center" wrapText="1"/>
      <protection locked="0"/>
    </xf>
    <xf numFmtId="0" fontId="15" fillId="0" borderId="20" xfId="0" applyFont="1" applyBorder="1" applyAlignment="1" applyProtection="1">
      <alignment horizontal="center" wrapText="1"/>
      <protection locked="0"/>
    </xf>
    <xf numFmtId="0" fontId="0" fillId="0" borderId="1" xfId="0" applyBorder="1" applyProtection="1">
      <alignment vertical="center"/>
      <protection locked="0"/>
    </xf>
    <xf numFmtId="0" fontId="15" fillId="0" borderId="2" xfId="0" applyFont="1" applyBorder="1" applyAlignment="1" applyProtection="1">
      <alignment wrapText="1"/>
      <protection locked="0"/>
    </xf>
    <xf numFmtId="0" fontId="15" fillId="0" borderId="15" xfId="0" applyFont="1" applyBorder="1" applyAlignment="1" applyProtection="1">
      <alignment wrapText="1"/>
      <protection locked="0"/>
    </xf>
    <xf numFmtId="0" fontId="15" fillId="0" borderId="22" xfId="0" applyFont="1" applyBorder="1" applyAlignment="1" applyProtection="1">
      <alignment horizontal="center" wrapText="1"/>
      <protection locked="0"/>
    </xf>
    <xf numFmtId="0" fontId="15" fillId="0" borderId="23" xfId="0" applyFont="1" applyBorder="1" applyAlignment="1" applyProtection="1">
      <alignment horizontal="center" wrapText="1"/>
      <protection locked="0"/>
    </xf>
    <xf numFmtId="0" fontId="15" fillId="0" borderId="24" xfId="0" applyFont="1" applyBorder="1" applyAlignment="1" applyProtection="1">
      <alignment horizontal="center" wrapText="1"/>
      <protection locked="0"/>
    </xf>
    <xf numFmtId="0" fontId="13" fillId="0" borderId="30" xfId="0" applyFont="1" applyBorder="1" applyAlignment="1" applyProtection="1">
      <alignment horizontal="center" vertical="center" textRotation="255" wrapText="1"/>
    </xf>
    <xf numFmtId="0" fontId="0" fillId="0" borderId="31" xfId="0" applyFont="1" applyBorder="1" applyAlignment="1" applyProtection="1">
      <alignment vertical="center" wrapText="1"/>
    </xf>
    <xf numFmtId="0" fontId="15" fillId="0" borderId="32" xfId="0" applyFont="1" applyBorder="1" applyAlignment="1" applyProtection="1">
      <alignment vertical="center" wrapText="1"/>
      <protection locked="0"/>
    </xf>
    <xf numFmtId="0" fontId="15" fillId="0" borderId="26" xfId="0" applyFont="1" applyBorder="1" applyAlignment="1" applyProtection="1">
      <alignment horizontal="center" vertical="center" wrapText="1"/>
    </xf>
    <xf numFmtId="0" fontId="15" fillId="0" borderId="27" xfId="0" applyFont="1" applyBorder="1" applyAlignment="1" applyProtection="1">
      <alignment horizontal="left" vertical="center" wrapText="1"/>
      <protection locked="0"/>
    </xf>
    <xf numFmtId="0" fontId="0" fillId="0" borderId="33" xfId="0" applyFont="1" applyBorder="1" applyAlignment="1" applyProtection="1">
      <alignment vertical="center" wrapText="1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</xf>
    <xf numFmtId="0" fontId="15" fillId="0" borderId="36" xfId="0" applyFont="1" applyBorder="1" applyAlignment="1" applyProtection="1">
      <alignment horizontal="left" vertical="center" wrapText="1"/>
      <protection locked="0"/>
    </xf>
    <xf numFmtId="43" fontId="15" fillId="0" borderId="34" xfId="0" applyNumberFormat="1" applyFont="1" applyBorder="1" applyAlignment="1" applyProtection="1">
      <alignment horizontal="left" vertical="center" wrapText="1"/>
      <protection locked="0"/>
    </xf>
    <xf numFmtId="0" fontId="15" fillId="0" borderId="37" xfId="0" applyFont="1" applyBorder="1" applyAlignment="1" applyProtection="1">
      <alignment horizontal="center" vertical="center" wrapText="1"/>
    </xf>
    <xf numFmtId="0" fontId="15" fillId="0" borderId="38" xfId="0" applyFont="1" applyBorder="1" applyAlignment="1" applyProtection="1">
      <alignment horizontal="center" vertical="center" wrapText="1"/>
    </xf>
    <xf numFmtId="43" fontId="15" fillId="0" borderId="36" xfId="0" applyNumberFormat="1" applyFont="1" applyBorder="1" applyAlignment="1" applyProtection="1">
      <alignment vertical="center" wrapText="1"/>
      <protection locked="0"/>
    </xf>
    <xf numFmtId="0" fontId="13" fillId="0" borderId="16" xfId="0" applyFont="1" applyBorder="1" applyAlignment="1" applyProtection="1">
      <alignment horizontal="center" vertical="center" textRotation="255" wrapText="1"/>
    </xf>
    <xf numFmtId="0" fontId="0" fillId="0" borderId="39" xfId="0" applyFont="1" applyBorder="1" applyAlignment="1" applyProtection="1">
      <alignment vertical="center" wrapText="1"/>
    </xf>
    <xf numFmtId="0" fontId="13" fillId="0" borderId="40" xfId="0" applyFont="1" applyBorder="1" applyAlignment="1" applyProtection="1">
      <alignment vertical="center" wrapText="1"/>
      <protection locked="0"/>
    </xf>
    <xf numFmtId="0" fontId="13" fillId="0" borderId="41" xfId="0" applyFont="1" applyBorder="1" applyAlignment="1" applyProtection="1">
      <alignment vertical="center" wrapText="1"/>
      <protection locked="0"/>
    </xf>
    <xf numFmtId="43" fontId="17" fillId="0" borderId="28" xfId="13" applyFont="1" applyFill="1" applyBorder="1" applyAlignment="1" applyProtection="1">
      <alignment vertical="center"/>
    </xf>
    <xf numFmtId="0" fontId="15" fillId="0" borderId="42" xfId="0" applyFont="1" applyBorder="1" applyAlignment="1" applyProtection="1">
      <alignment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</xf>
    <xf numFmtId="0" fontId="13" fillId="0" borderId="43" xfId="0" applyFont="1" applyBorder="1" applyAlignment="1" applyProtection="1">
      <alignment horizontal="center" vertical="center" wrapText="1"/>
    </xf>
    <xf numFmtId="0" fontId="13" fillId="0" borderId="44" xfId="0" applyFont="1" applyBorder="1" applyAlignment="1" applyProtection="1">
      <alignment horizontal="center" vertical="center" wrapText="1"/>
    </xf>
    <xf numFmtId="0" fontId="15" fillId="0" borderId="44" xfId="0" applyFont="1" applyBorder="1" applyAlignment="1" applyProtection="1">
      <alignment horizontal="center" wrapText="1"/>
      <protection locked="0"/>
    </xf>
    <xf numFmtId="0" fontId="15" fillId="0" borderId="45" xfId="0" applyFont="1" applyBorder="1" applyAlignment="1" applyProtection="1">
      <alignment horizontal="center" wrapText="1"/>
      <protection locked="0"/>
    </xf>
    <xf numFmtId="0" fontId="15" fillId="0" borderId="46" xfId="0" applyFont="1" applyBorder="1" applyAlignment="1" applyProtection="1">
      <alignment horizontal="center" wrapText="1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45" xfId="0" applyFont="1" applyFill="1" applyBorder="1" applyAlignment="1" applyProtection="1">
      <alignment horizontal="right" vertical="center"/>
      <protection locked="0"/>
    </xf>
    <xf numFmtId="0" fontId="18" fillId="0" borderId="45" xfId="0" applyFont="1" applyFill="1" applyBorder="1" applyAlignment="1" applyProtection="1">
      <alignment vertical="center"/>
      <protection locked="0"/>
    </xf>
    <xf numFmtId="203" fontId="18" fillId="0" borderId="45" xfId="0" applyNumberFormat="1" applyFont="1" applyFill="1" applyBorder="1" applyAlignment="1" applyProtection="1">
      <alignment horizontal="center" vertical="center"/>
    </xf>
    <xf numFmtId="31" fontId="18" fillId="0" borderId="45" xfId="0" applyNumberFormat="1" applyFont="1" applyFill="1" applyBorder="1" applyAlignment="1" applyProtection="1">
      <alignment horizontal="center" vertical="center"/>
      <protection locked="0"/>
    </xf>
    <xf numFmtId="0" fontId="18" fillId="0" borderId="47" xfId="0" applyFont="1" applyFill="1" applyBorder="1" applyAlignment="1" applyProtection="1">
      <alignment horizontal="center" vertical="center"/>
    </xf>
    <xf numFmtId="0" fontId="18" fillId="0" borderId="48" xfId="0" applyFont="1" applyFill="1" applyBorder="1" applyAlignment="1" applyProtection="1">
      <alignment horizontal="center" vertical="center"/>
      <protection locked="0"/>
    </xf>
    <xf numFmtId="0" fontId="18" fillId="0" borderId="48" xfId="0" applyFont="1" applyFill="1" applyBorder="1" applyAlignment="1" applyProtection="1">
      <alignment horizontal="center" vertical="center"/>
    </xf>
    <xf numFmtId="0" fontId="18" fillId="0" borderId="49" xfId="0" applyFont="1" applyFill="1" applyBorder="1" applyAlignment="1" applyProtection="1">
      <alignment vertical="center"/>
      <protection locked="0"/>
    </xf>
    <xf numFmtId="0" fontId="18" fillId="0" borderId="50" xfId="0" applyFont="1" applyFill="1" applyBorder="1" applyAlignment="1" applyProtection="1">
      <alignment vertical="center"/>
      <protection locked="0"/>
    </xf>
    <xf numFmtId="0" fontId="18" fillId="0" borderId="51" xfId="0" applyFont="1" applyFill="1" applyBorder="1" applyAlignment="1" applyProtection="1">
      <alignment horizontal="center" vertical="center"/>
    </xf>
    <xf numFmtId="0" fontId="18" fillId="0" borderId="35" xfId="0" applyFont="1" applyFill="1" applyBorder="1" applyAlignment="1" applyProtection="1">
      <alignment horizontal="center" vertical="center"/>
      <protection locked="0"/>
    </xf>
    <xf numFmtId="0" fontId="18" fillId="0" borderId="35" xfId="0" applyFont="1" applyFill="1" applyBorder="1" applyAlignment="1" applyProtection="1">
      <alignment horizontal="center" vertical="center"/>
    </xf>
    <xf numFmtId="0" fontId="18" fillId="0" borderId="51" xfId="0" applyFont="1" applyFill="1" applyBorder="1" applyAlignment="1" applyProtection="1">
      <alignment horizontal="left" vertical="center"/>
    </xf>
    <xf numFmtId="0" fontId="18" fillId="0" borderId="35" xfId="0" applyFont="1" applyFill="1" applyBorder="1" applyAlignment="1" applyProtection="1">
      <alignment horizontal="left" vertical="center"/>
    </xf>
    <xf numFmtId="0" fontId="18" fillId="0" borderId="35" xfId="0" applyFont="1" applyFill="1" applyBorder="1" applyAlignment="1" applyProtection="1">
      <alignment horizontal="left" vertical="center" wrapText="1"/>
      <protection locked="0"/>
    </xf>
    <xf numFmtId="0" fontId="18" fillId="0" borderId="35" xfId="0" applyFont="1" applyFill="1" applyBorder="1" applyAlignment="1" applyProtection="1">
      <alignment horizontal="left" vertical="top" wrapText="1"/>
      <protection locked="0"/>
    </xf>
    <xf numFmtId="210" fontId="18" fillId="0" borderId="35" xfId="0" applyNumberFormat="1" applyFont="1" applyFill="1" applyBorder="1" applyAlignment="1" applyProtection="1">
      <alignment horizontal="left" vertical="center"/>
      <protection locked="0"/>
    </xf>
    <xf numFmtId="49" fontId="18" fillId="0" borderId="35" xfId="0" applyNumberFormat="1" applyFont="1" applyFill="1" applyBorder="1" applyAlignment="1" applyProtection="1">
      <alignment horizontal="left" vertical="center"/>
      <protection locked="0"/>
    </xf>
    <xf numFmtId="0" fontId="18" fillId="0" borderId="52" xfId="0" applyFont="1" applyFill="1" applyBorder="1" applyAlignment="1" applyProtection="1">
      <alignment horizontal="center" vertical="center"/>
    </xf>
    <xf numFmtId="0" fontId="18" fillId="0" borderId="53" xfId="0" applyFont="1" applyFill="1" applyBorder="1" applyAlignment="1" applyProtection="1">
      <alignment horizontal="left" vertical="center"/>
      <protection locked="0"/>
    </xf>
    <xf numFmtId="0" fontId="18" fillId="0" borderId="53" xfId="0" applyFont="1" applyFill="1" applyBorder="1" applyAlignment="1" applyProtection="1">
      <alignment horizontal="left" vertical="top" wrapText="1"/>
      <protection locked="0"/>
    </xf>
    <xf numFmtId="0" fontId="18" fillId="0" borderId="54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51" xfId="0" applyFont="1" applyFill="1" applyBorder="1" applyAlignment="1" applyProtection="1">
      <alignment vertical="center"/>
    </xf>
    <xf numFmtId="0" fontId="18" fillId="0" borderId="35" xfId="0" applyFont="1" applyFill="1" applyBorder="1" applyAlignment="1" applyProtection="1">
      <alignment horizontal="left" vertical="center" wrapText="1"/>
    </xf>
    <xf numFmtId="0" fontId="18" fillId="0" borderId="35" xfId="0" applyFont="1" applyFill="1" applyBorder="1" applyAlignment="1" applyProtection="1">
      <alignment horizontal="center" vertical="center" wrapText="1"/>
    </xf>
    <xf numFmtId="0" fontId="18" fillId="0" borderId="35" xfId="0" applyFont="1" applyFill="1" applyBorder="1" applyAlignment="1" applyProtection="1">
      <alignment horizontal="left" vertical="top" wrapText="1"/>
    </xf>
    <xf numFmtId="0" fontId="18" fillId="0" borderId="55" xfId="0" applyFont="1" applyFill="1" applyBorder="1" applyAlignment="1" applyProtection="1">
      <alignment horizontal="center" vertical="center"/>
    </xf>
    <xf numFmtId="0" fontId="18" fillId="0" borderId="56" xfId="0" applyFont="1" applyFill="1" applyBorder="1" applyAlignment="1" applyProtection="1">
      <alignment horizontal="center" vertical="center"/>
    </xf>
    <xf numFmtId="0" fontId="18" fillId="0" borderId="56" xfId="0" applyFont="1" applyFill="1" applyBorder="1" applyAlignment="1" applyProtection="1">
      <alignment horizontal="left" vertical="top" wrapText="1"/>
    </xf>
    <xf numFmtId="0" fontId="20" fillId="0" borderId="57" xfId="0" applyFont="1" applyFill="1" applyBorder="1" applyAlignment="1" applyProtection="1">
      <alignment horizontal="center" vertical="center"/>
    </xf>
    <xf numFmtId="0" fontId="20" fillId="0" borderId="58" xfId="0" applyFont="1" applyFill="1" applyBorder="1" applyAlignment="1" applyProtection="1">
      <alignment vertical="center"/>
    </xf>
    <xf numFmtId="0" fontId="20" fillId="0" borderId="58" xfId="0" applyFont="1" applyFill="1" applyBorder="1" applyAlignment="1" applyProtection="1">
      <alignment horizontal="center" vertical="center"/>
    </xf>
    <xf numFmtId="0" fontId="20" fillId="0" borderId="51" xfId="0" applyFont="1" applyFill="1" applyBorder="1" applyAlignment="1" applyProtection="1">
      <alignment horizontal="center" vertical="center"/>
    </xf>
    <xf numFmtId="0" fontId="0" fillId="0" borderId="35" xfId="0" applyFont="1" applyFill="1" applyBorder="1" applyAlignment="1" applyProtection="1">
      <alignment horizontal="center" vertical="center"/>
    </xf>
    <xf numFmtId="0" fontId="21" fillId="0" borderId="35" xfId="0" applyFont="1" applyFill="1" applyBorder="1" applyAlignment="1" applyProtection="1">
      <alignment vertical="center"/>
    </xf>
    <xf numFmtId="209" fontId="21" fillId="0" borderId="35" xfId="0" applyNumberFormat="1" applyFont="1" applyFill="1" applyBorder="1" applyAlignment="1" applyProtection="1">
      <alignment vertical="center"/>
    </xf>
    <xf numFmtId="0" fontId="20" fillId="0" borderId="52" xfId="0" applyFont="1" applyFill="1" applyBorder="1" applyAlignment="1" applyProtection="1">
      <alignment horizontal="center" vertical="center"/>
    </xf>
    <xf numFmtId="0" fontId="0" fillId="0" borderId="53" xfId="0" applyFont="1" applyFill="1" applyBorder="1" applyAlignment="1" applyProtection="1">
      <alignment horizontal="center" vertical="center"/>
    </xf>
    <xf numFmtId="0" fontId="21" fillId="0" borderId="53" xfId="0" applyFont="1" applyFill="1" applyBorder="1" applyAlignment="1" applyProtection="1">
      <alignment vertical="center"/>
    </xf>
    <xf numFmtId="0" fontId="18" fillId="0" borderId="0" xfId="0" applyFont="1" applyFill="1" applyAlignment="1" applyProtection="1">
      <alignment horizontal="center" vertical="center" wrapText="1"/>
      <protection locked="0"/>
    </xf>
    <xf numFmtId="0" fontId="18" fillId="0" borderId="49" xfId="0" applyFont="1" applyFill="1" applyBorder="1" applyAlignment="1" applyProtection="1">
      <alignment horizontal="center" vertical="center"/>
    </xf>
    <xf numFmtId="0" fontId="18" fillId="0" borderId="59" xfId="0" applyFont="1" applyFill="1" applyBorder="1" applyAlignment="1" applyProtection="1">
      <alignment horizontal="center" vertical="center"/>
    </xf>
    <xf numFmtId="0" fontId="18" fillId="0" borderId="60" xfId="0" applyFont="1" applyFill="1" applyBorder="1" applyAlignment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209" fontId="18" fillId="0" borderId="36" xfId="0" applyNumberFormat="1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left" vertical="top" wrapText="1"/>
      <protection locked="0"/>
    </xf>
    <xf numFmtId="0" fontId="18" fillId="0" borderId="61" xfId="0" applyFont="1" applyFill="1" applyBorder="1" applyAlignment="1" applyProtection="1">
      <alignment horizontal="left" vertical="top" wrapText="1"/>
      <protection locked="0"/>
    </xf>
    <xf numFmtId="0" fontId="18" fillId="0" borderId="36" xfId="0" applyFont="1" applyFill="1" applyBorder="1" applyAlignment="1" applyProtection="1">
      <alignment horizontal="center" vertical="center"/>
    </xf>
    <xf numFmtId="209" fontId="18" fillId="0" borderId="36" xfId="0" applyNumberFormat="1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left" vertical="top" wrapText="1"/>
    </xf>
    <xf numFmtId="0" fontId="18" fillId="0" borderId="62" xfId="0" applyFont="1" applyFill="1" applyBorder="1" applyAlignment="1" applyProtection="1">
      <alignment horizontal="left" vertical="top" wrapText="1"/>
    </xf>
    <xf numFmtId="0" fontId="20" fillId="0" borderId="63" xfId="0" applyFont="1" applyFill="1" applyBorder="1" applyAlignment="1" applyProtection="1">
      <alignment horizontal="center" vertical="center"/>
    </xf>
    <xf numFmtId="0" fontId="21" fillId="0" borderId="35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vertical="center"/>
    </xf>
    <xf numFmtId="0" fontId="21" fillId="0" borderId="53" xfId="0" applyFont="1" applyFill="1" applyBorder="1" applyAlignment="1" applyProtection="1">
      <alignment horizontal="center" vertical="center"/>
    </xf>
    <xf numFmtId="0" fontId="21" fillId="0" borderId="61" xfId="0" applyFont="1" applyFill="1" applyBorder="1" applyAlignment="1" applyProtection="1">
      <alignment vertical="center"/>
    </xf>
    <xf numFmtId="0" fontId="0" fillId="0" borderId="0" xfId="0" applyFill="1" applyProtection="1">
      <alignment vertical="center"/>
    </xf>
    <xf numFmtId="0" fontId="22" fillId="0" borderId="0" xfId="0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4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right" vertical="center"/>
    </xf>
    <xf numFmtId="203" fontId="4" fillId="0" borderId="45" xfId="0" applyNumberFormat="1" applyFont="1" applyFill="1" applyBorder="1" applyAlignment="1" applyProtection="1">
      <alignment vertical="center"/>
    </xf>
    <xf numFmtId="0" fontId="4" fillId="0" borderId="45" xfId="0" applyFont="1" applyFill="1" applyBorder="1" applyAlignment="1" applyProtection="1">
      <alignment horizontal="right" vertical="center"/>
    </xf>
    <xf numFmtId="0" fontId="4" fillId="0" borderId="45" xfId="0" applyFont="1" applyFill="1" applyBorder="1" applyAlignment="1" applyProtection="1">
      <alignment vertical="center"/>
    </xf>
    <xf numFmtId="0" fontId="4" fillId="0" borderId="47" xfId="0" applyFont="1" applyFill="1" applyBorder="1" applyAlignment="1" applyProtection="1">
      <alignment vertical="center"/>
    </xf>
    <xf numFmtId="0" fontId="24" fillId="0" borderId="64" xfId="0" applyFont="1" applyFill="1" applyBorder="1" applyAlignment="1" applyProtection="1">
      <alignment horizontal="left" vertical="center" wrapText="1"/>
      <protection locked="0"/>
    </xf>
    <xf numFmtId="0" fontId="24" fillId="0" borderId="54" xfId="0" applyFont="1" applyFill="1" applyBorder="1" applyAlignment="1" applyProtection="1">
      <alignment horizontal="left" vertical="center" wrapText="1"/>
      <protection locked="0"/>
    </xf>
    <xf numFmtId="0" fontId="24" fillId="0" borderId="65" xfId="0" applyFont="1" applyFill="1" applyBorder="1" applyAlignment="1" applyProtection="1">
      <alignment horizontal="left" vertical="center" wrapText="1"/>
      <protection locked="0"/>
    </xf>
    <xf numFmtId="0" fontId="4" fillId="0" borderId="49" xfId="0" applyFont="1" applyFill="1" applyBorder="1" applyAlignment="1" applyProtection="1">
      <alignment horizontal="center" vertical="center"/>
    </xf>
    <xf numFmtId="0" fontId="4" fillId="0" borderId="50" xfId="0" applyFont="1" applyFill="1" applyBorder="1" applyAlignment="1" applyProtection="1">
      <alignment horizontal="center" vertical="center"/>
    </xf>
    <xf numFmtId="0" fontId="4" fillId="0" borderId="59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vertical="center"/>
    </xf>
    <xf numFmtId="43" fontId="4" fillId="0" borderId="37" xfId="13" applyFont="1" applyFill="1" applyBorder="1" applyAlignment="1" applyProtection="1">
      <alignment horizontal="left" vertical="center"/>
      <protection locked="0"/>
    </xf>
    <xf numFmtId="43" fontId="4" fillId="0" borderId="66" xfId="13" applyFont="1" applyFill="1" applyBorder="1" applyAlignment="1" applyProtection="1">
      <alignment horizontal="left" vertical="center"/>
      <protection locked="0"/>
    </xf>
    <xf numFmtId="43" fontId="4" fillId="0" borderId="38" xfId="13" applyFont="1" applyFill="1" applyBorder="1" applyAlignment="1" applyProtection="1">
      <alignment horizontal="left" vertical="center"/>
      <protection locked="0"/>
    </xf>
    <xf numFmtId="43" fontId="4" fillId="0" borderId="35" xfId="13" applyFont="1" applyFill="1" applyBorder="1" applyAlignment="1" applyProtection="1">
      <alignment horizontal="center" vertical="center"/>
      <protection locked="0"/>
    </xf>
    <xf numFmtId="0" fontId="4" fillId="0" borderId="51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left" vertical="center" wrapText="1"/>
      <protection locked="0"/>
    </xf>
    <xf numFmtId="0" fontId="4" fillId="0" borderId="35" xfId="0" applyFont="1" applyFill="1" applyBorder="1" applyAlignment="1" applyProtection="1">
      <alignment horizontal="left" vertical="center" wrapText="1"/>
      <protection locked="0"/>
    </xf>
    <xf numFmtId="43" fontId="4" fillId="0" borderId="35" xfId="13" applyFont="1" applyFill="1" applyBorder="1" applyAlignment="1" applyProtection="1">
      <alignment vertical="center"/>
      <protection locked="0"/>
    </xf>
    <xf numFmtId="43" fontId="4" fillId="0" borderId="35" xfId="13" applyFont="1" applyFill="1" applyBorder="1" applyAlignment="1" applyProtection="1">
      <alignment horizontal="center" vertical="center"/>
      <protection hidden="1"/>
    </xf>
    <xf numFmtId="0" fontId="5" fillId="0" borderId="55" xfId="0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 applyProtection="1">
      <alignment horizontal="center" vertical="center"/>
    </xf>
    <xf numFmtId="43" fontId="5" fillId="0" borderId="56" xfId="0" applyNumberFormat="1" applyFont="1" applyFill="1" applyBorder="1" applyAlignment="1" applyProtection="1">
      <alignment horizontal="center" vertical="center"/>
      <protection hidden="1"/>
    </xf>
    <xf numFmtId="43" fontId="5" fillId="0" borderId="56" xfId="0" applyNumberFormat="1" applyFont="1" applyFill="1" applyBorder="1" applyAlignment="1" applyProtection="1">
      <alignment vertical="center"/>
      <protection hidden="1"/>
    </xf>
    <xf numFmtId="0" fontId="4" fillId="0" borderId="67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left" vertical="center"/>
    </xf>
    <xf numFmtId="43" fontId="4" fillId="0" borderId="26" xfId="0" applyNumberFormat="1" applyFont="1" applyFill="1" applyBorder="1" applyAlignment="1" applyProtection="1">
      <alignment horizontal="center" vertical="center"/>
      <protection hidden="1"/>
    </xf>
    <xf numFmtId="43" fontId="5" fillId="0" borderId="26" xfId="13" applyNumberFormat="1" applyFont="1" applyFill="1" applyBorder="1" applyAlignment="1" applyProtection="1">
      <alignment horizontal="right" vertical="center"/>
      <protection hidden="1"/>
    </xf>
    <xf numFmtId="0" fontId="4" fillId="0" borderId="37" xfId="0" applyFont="1" applyFill="1" applyBorder="1" applyAlignment="1" applyProtection="1">
      <alignment horizontal="left" vertical="center"/>
      <protection locked="0"/>
    </xf>
    <xf numFmtId="0" fontId="4" fillId="0" borderId="66" xfId="0" applyFont="1" applyFill="1" applyBorder="1" applyAlignment="1" applyProtection="1">
      <alignment horizontal="left" vertical="center"/>
      <protection locked="0"/>
    </xf>
    <xf numFmtId="0" fontId="4" fillId="0" borderId="38" xfId="0" applyFont="1" applyFill="1" applyBorder="1" applyAlignment="1" applyProtection="1">
      <alignment horizontal="left" vertical="center"/>
      <protection locked="0"/>
    </xf>
    <xf numFmtId="49" fontId="4" fillId="0" borderId="37" xfId="0" applyNumberFormat="1" applyFont="1" applyFill="1" applyBorder="1" applyAlignment="1" applyProtection="1">
      <alignment horizontal="left" vertical="center"/>
      <protection locked="0"/>
    </xf>
    <xf numFmtId="49" fontId="4" fillId="0" borderId="66" xfId="0" applyNumberFormat="1" applyFont="1" applyFill="1" applyBorder="1" applyAlignment="1" applyProtection="1">
      <alignment horizontal="left" vertical="center"/>
      <protection locked="0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0" fillId="0" borderId="66" xfId="0" applyBorder="1" applyProtection="1">
      <alignment vertical="center"/>
      <protection locked="0"/>
    </xf>
    <xf numFmtId="43" fontId="25" fillId="0" borderId="52" xfId="13" applyFont="1" applyFill="1" applyBorder="1" applyAlignment="1" applyProtection="1">
      <alignment horizontal="center" vertical="center"/>
    </xf>
    <xf numFmtId="43" fontId="25" fillId="0" borderId="68" xfId="13" applyFont="1" applyFill="1" applyBorder="1" applyAlignment="1" applyProtection="1">
      <alignment horizontal="center" vertical="center"/>
      <protection locked="0"/>
    </xf>
    <xf numFmtId="43" fontId="25" fillId="0" borderId="69" xfId="13" applyFont="1" applyFill="1" applyBorder="1" applyAlignment="1" applyProtection="1">
      <alignment horizontal="center" vertical="center"/>
      <protection locked="0"/>
    </xf>
    <xf numFmtId="43" fontId="25" fillId="0" borderId="68" xfId="13" applyFont="1" applyFill="1" applyBorder="1" applyAlignment="1" applyProtection="1">
      <alignment horizontal="center" vertical="center"/>
    </xf>
    <xf numFmtId="43" fontId="25" fillId="0" borderId="69" xfId="13" applyFont="1" applyFill="1" applyBorder="1" applyAlignment="1" applyProtection="1">
      <alignment horizontal="center" vertical="center"/>
    </xf>
    <xf numFmtId="0" fontId="18" fillId="0" borderId="45" xfId="0" applyFont="1" applyFill="1" applyBorder="1" applyAlignment="1" applyProtection="1">
      <alignment horizontal="center" vertical="center"/>
    </xf>
    <xf numFmtId="43" fontId="25" fillId="0" borderId="53" xfId="13" applyFont="1" applyFill="1" applyBorder="1" applyAlignment="1" applyProtection="1">
      <alignment horizontal="center" vertical="center"/>
    </xf>
    <xf numFmtId="43" fontId="17" fillId="0" borderId="68" xfId="13" applyFont="1" applyFill="1" applyBorder="1" applyAlignment="1" applyProtection="1">
      <alignment vertical="center"/>
      <protection locked="0"/>
    </xf>
    <xf numFmtId="0" fontId="4" fillId="0" borderId="70" xfId="0" applyFont="1" applyFill="1" applyBorder="1" applyAlignment="1" applyProtection="1">
      <alignment horizontal="center" vertical="center"/>
    </xf>
    <xf numFmtId="0" fontId="4" fillId="0" borderId="71" xfId="0" applyFont="1" applyFill="1" applyBorder="1" applyAlignment="1" applyProtection="1">
      <alignment horizontal="center" vertical="center"/>
      <protection locked="0"/>
    </xf>
    <xf numFmtId="0" fontId="4" fillId="0" borderId="72" xfId="0" applyFont="1" applyFill="1" applyBorder="1" applyAlignment="1" applyProtection="1">
      <alignment horizontal="center" vertical="center"/>
      <protection locked="0"/>
    </xf>
    <xf numFmtId="0" fontId="24" fillId="0" borderId="49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60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66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7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6" xfId="0" applyFont="1" applyFill="1" applyBorder="1" applyAlignment="1" applyProtection="1">
      <alignment horizontal="center" vertical="center"/>
    </xf>
    <xf numFmtId="43" fontId="4" fillId="0" borderId="35" xfId="13" applyFont="1" applyFill="1" applyBorder="1" applyProtection="1">
      <alignment vertical="center"/>
      <protection locked="0"/>
    </xf>
    <xf numFmtId="43" fontId="4" fillId="0" borderId="36" xfId="13" applyFont="1" applyFill="1" applyBorder="1" applyProtection="1">
      <alignment vertical="center"/>
      <protection hidden="1"/>
    </xf>
    <xf numFmtId="43" fontId="5" fillId="0" borderId="62" xfId="0" applyNumberFormat="1" applyFont="1" applyFill="1" applyBorder="1" applyAlignment="1" applyProtection="1">
      <alignment vertical="center"/>
      <protection hidden="1"/>
    </xf>
    <xf numFmtId="209" fontId="5" fillId="0" borderId="26" xfId="13" applyNumberFormat="1" applyFont="1" applyFill="1" applyBorder="1" applyAlignment="1" applyProtection="1">
      <alignment horizontal="right" vertical="center"/>
      <protection hidden="1"/>
    </xf>
    <xf numFmtId="209" fontId="5" fillId="0" borderId="27" xfId="13" applyNumberFormat="1" applyFont="1" applyFill="1" applyBorder="1" applyAlignment="1" applyProtection="1">
      <alignment horizontal="right" vertical="center"/>
      <protection hidden="1"/>
    </xf>
    <xf numFmtId="0" fontId="4" fillId="0" borderId="73" xfId="0" applyFont="1" applyFill="1" applyBorder="1" applyAlignment="1" applyProtection="1">
      <alignment horizontal="left" vertical="center"/>
      <protection locked="0"/>
    </xf>
    <xf numFmtId="49" fontId="4" fillId="0" borderId="73" xfId="0" applyNumberFormat="1" applyFont="1" applyFill="1" applyBorder="1" applyAlignment="1" applyProtection="1">
      <alignment horizontal="left" vertical="center"/>
      <protection locked="0"/>
    </xf>
    <xf numFmtId="0" fontId="0" fillId="0" borderId="73" xfId="0" applyBorder="1" applyProtection="1">
      <alignment vertical="center"/>
      <protection locked="0"/>
    </xf>
    <xf numFmtId="43" fontId="17" fillId="0" borderId="74" xfId="13" applyFont="1" applyFill="1" applyBorder="1" applyAlignment="1" applyProtection="1">
      <alignment horizontal="center" vertical="center"/>
      <protection locked="0"/>
    </xf>
    <xf numFmtId="43" fontId="17" fillId="0" borderId="75" xfId="13" applyFont="1" applyFill="1" applyBorder="1" applyAlignment="1" applyProtection="1">
      <alignment horizontal="center" vertical="center"/>
      <protection locked="0"/>
    </xf>
    <xf numFmtId="0" fontId="4" fillId="0" borderId="76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vertical="center"/>
    </xf>
    <xf numFmtId="0" fontId="27" fillId="0" borderId="0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 applyProtection="1">
      <alignment horizontal="center" vertical="center"/>
    </xf>
    <xf numFmtId="0" fontId="25" fillId="0" borderId="45" xfId="0" applyFont="1" applyFill="1" applyBorder="1" applyAlignment="1" applyProtection="1">
      <alignment horizontal="center" vertical="center"/>
      <protection locked="0"/>
    </xf>
    <xf numFmtId="43" fontId="25" fillId="0" borderId="47" xfId="13" applyFont="1" applyFill="1" applyBorder="1" applyAlignment="1" applyProtection="1">
      <alignment horizontal="center" vertical="center"/>
    </xf>
    <xf numFmtId="43" fontId="25" fillId="0" borderId="49" xfId="13" applyFont="1" applyFill="1" applyBorder="1" applyAlignment="1" applyProtection="1">
      <alignment horizontal="center" vertical="center"/>
      <protection locked="0"/>
    </xf>
    <xf numFmtId="43" fontId="25" fillId="0" borderId="50" xfId="13" applyFont="1" applyFill="1" applyBorder="1" applyAlignment="1" applyProtection="1">
      <alignment horizontal="center" vertical="center"/>
      <protection locked="0"/>
    </xf>
    <xf numFmtId="43" fontId="25" fillId="0" borderId="59" xfId="13" applyFont="1" applyFill="1" applyBorder="1" applyAlignment="1" applyProtection="1">
      <alignment horizontal="center" vertical="center"/>
      <protection locked="0"/>
    </xf>
    <xf numFmtId="43" fontId="25" fillId="0" borderId="51" xfId="13" applyFont="1" applyFill="1" applyBorder="1" applyAlignment="1" applyProtection="1">
      <alignment horizontal="center" vertical="center" wrapText="1"/>
    </xf>
    <xf numFmtId="43" fontId="25" fillId="0" borderId="37" xfId="13" applyFont="1" applyFill="1" applyBorder="1" applyAlignment="1" applyProtection="1">
      <alignment horizontal="center" vertical="center"/>
      <protection locked="0"/>
    </xf>
    <xf numFmtId="43" fontId="25" fillId="0" borderId="66" xfId="13" applyFont="1" applyFill="1" applyBorder="1" applyAlignment="1" applyProtection="1">
      <alignment horizontal="center" vertical="center"/>
      <protection locked="0"/>
    </xf>
    <xf numFmtId="43" fontId="25" fillId="0" borderId="68" xfId="13" applyFont="1" applyFill="1" applyBorder="1" applyAlignment="1" applyProtection="1">
      <alignment horizontal="left" vertical="center"/>
    </xf>
    <xf numFmtId="43" fontId="25" fillId="0" borderId="74" xfId="13" applyFont="1" applyFill="1" applyBorder="1" applyAlignment="1" applyProtection="1">
      <alignment horizontal="left" vertical="center"/>
    </xf>
    <xf numFmtId="0" fontId="25" fillId="0" borderId="47" xfId="0" applyFont="1" applyFill="1" applyBorder="1" applyAlignment="1" applyProtection="1">
      <alignment horizontal="center" vertical="center"/>
    </xf>
    <xf numFmtId="0" fontId="25" fillId="0" borderId="48" xfId="0" applyFont="1" applyFill="1" applyBorder="1" applyAlignment="1" applyProtection="1">
      <alignment horizontal="center" vertical="center"/>
    </xf>
    <xf numFmtId="0" fontId="25" fillId="0" borderId="64" xfId="0" applyFont="1" applyFill="1" applyBorder="1" applyAlignment="1" applyProtection="1">
      <alignment horizontal="center" vertical="center"/>
    </xf>
    <xf numFmtId="0" fontId="25" fillId="0" borderId="65" xfId="0" applyFont="1" applyFill="1" applyBorder="1" applyAlignment="1" applyProtection="1">
      <alignment horizontal="center" vertical="center"/>
    </xf>
    <xf numFmtId="0" fontId="25" fillId="0" borderId="51" xfId="0" applyFont="1" applyFill="1" applyBorder="1" applyAlignment="1" applyProtection="1">
      <alignment horizontal="center" vertical="center"/>
    </xf>
    <xf numFmtId="0" fontId="25" fillId="0" borderId="35" xfId="0" applyFont="1" applyFill="1" applyBorder="1" applyAlignment="1" applyProtection="1">
      <alignment horizontal="center" vertical="center"/>
    </xf>
    <xf numFmtId="0" fontId="25" fillId="0" borderId="77" xfId="0" applyFont="1" applyFill="1" applyBorder="1" applyAlignment="1" applyProtection="1">
      <alignment horizontal="center" vertical="center"/>
    </xf>
    <xf numFmtId="0" fontId="25" fillId="0" borderId="78" xfId="0" applyFont="1" applyFill="1" applyBorder="1" applyAlignment="1" applyProtection="1">
      <alignment horizontal="center" vertical="center"/>
    </xf>
    <xf numFmtId="203" fontId="25" fillId="0" borderId="51" xfId="0" applyNumberFormat="1" applyFont="1" applyFill="1" applyBorder="1" applyAlignment="1" applyProtection="1">
      <alignment horizontal="center" vertical="center"/>
      <protection locked="0"/>
    </xf>
    <xf numFmtId="203" fontId="25" fillId="0" borderId="35" xfId="0" applyNumberFormat="1" applyFont="1" applyFill="1" applyBorder="1" applyAlignment="1" applyProtection="1">
      <alignment horizontal="center" vertical="center"/>
      <protection locked="0"/>
    </xf>
    <xf numFmtId="0" fontId="25" fillId="0" borderId="35" xfId="0" applyFont="1" applyFill="1" applyBorder="1" applyAlignment="1" applyProtection="1">
      <alignment horizontal="center" vertical="center" wrapText="1"/>
      <protection locked="0" hidden="1"/>
    </xf>
    <xf numFmtId="0" fontId="25" fillId="0" borderId="35" xfId="0" applyFont="1" applyFill="1" applyBorder="1" applyAlignment="1" applyProtection="1">
      <alignment horizontal="center" vertical="center"/>
      <protection locked="0"/>
    </xf>
    <xf numFmtId="0" fontId="25" fillId="0" borderId="37" xfId="0" applyFont="1" applyFill="1" applyBorder="1" applyAlignment="1" applyProtection="1">
      <alignment horizontal="center" vertical="center"/>
      <protection hidden="1"/>
    </xf>
    <xf numFmtId="0" fontId="25" fillId="0" borderId="38" xfId="0" applyFont="1" applyFill="1" applyBorder="1" applyAlignment="1" applyProtection="1">
      <alignment horizontal="center" vertical="center"/>
      <protection hidden="1"/>
    </xf>
    <xf numFmtId="43" fontId="25" fillId="0" borderId="35" xfId="13" applyFont="1" applyFill="1" applyBorder="1" applyAlignment="1" applyProtection="1">
      <alignment vertical="center"/>
      <protection locked="0"/>
    </xf>
    <xf numFmtId="0" fontId="25" fillId="0" borderId="35" xfId="226" applyFont="1" applyFill="1" applyBorder="1" applyAlignment="1" applyProtection="1">
      <alignment horizontal="center" vertical="center" wrapText="1"/>
      <protection locked="0"/>
    </xf>
    <xf numFmtId="0" fontId="28" fillId="0" borderId="51" xfId="0" applyFont="1" applyFill="1" applyBorder="1" applyAlignment="1" applyProtection="1">
      <alignment horizontal="center" vertical="center"/>
    </xf>
    <xf numFmtId="0" fontId="28" fillId="0" borderId="35" xfId="0" applyFont="1" applyFill="1" applyBorder="1" applyAlignment="1" applyProtection="1">
      <alignment horizontal="center" vertical="center"/>
    </xf>
    <xf numFmtId="43" fontId="25" fillId="0" borderId="35" xfId="0" applyNumberFormat="1" applyFont="1" applyFill="1" applyBorder="1" applyAlignment="1" applyProtection="1">
      <alignment vertical="center"/>
      <protection hidden="1"/>
    </xf>
    <xf numFmtId="43" fontId="25" fillId="0" borderId="37" xfId="0" applyNumberFormat="1" applyFont="1" applyFill="1" applyBorder="1" applyAlignment="1" applyProtection="1">
      <alignment horizontal="center" vertical="center"/>
      <protection hidden="1"/>
    </xf>
    <xf numFmtId="43" fontId="25" fillId="0" borderId="38" xfId="0" applyNumberFormat="1" applyFont="1" applyFill="1" applyBorder="1" applyAlignment="1" applyProtection="1">
      <alignment horizontal="center" vertical="center"/>
      <protection hidden="1"/>
    </xf>
    <xf numFmtId="0" fontId="28" fillId="0" borderId="52" xfId="0" applyFont="1" applyFill="1" applyBorder="1" applyAlignment="1" applyProtection="1">
      <alignment horizontal="center" vertical="center" wrapText="1"/>
    </xf>
    <xf numFmtId="0" fontId="28" fillId="0" borderId="53" xfId="0" applyFont="1" applyFill="1" applyBorder="1" applyAlignment="1" applyProtection="1">
      <alignment horizontal="center" vertical="center" wrapText="1"/>
    </xf>
    <xf numFmtId="0" fontId="28" fillId="0" borderId="53" xfId="0" applyFont="1" applyFill="1" applyBorder="1" applyAlignment="1" applyProtection="1">
      <alignment horizontal="left" vertical="center" wrapText="1"/>
      <protection hidden="1"/>
    </xf>
    <xf numFmtId="0" fontId="25" fillId="0" borderId="79" xfId="0" applyFont="1" applyFill="1" applyBorder="1" applyAlignment="1" applyProtection="1">
      <alignment horizontal="center" vertical="center" wrapText="1"/>
    </xf>
    <xf numFmtId="0" fontId="25" fillId="0" borderId="49" xfId="0" applyFont="1" applyFill="1" applyBorder="1" applyAlignment="1" applyProtection="1">
      <alignment horizontal="left" vertical="center" wrapText="1"/>
    </xf>
    <xf numFmtId="0" fontId="0" fillId="0" borderId="50" xfId="0" applyBorder="1" applyAlignment="1" applyProtection="1">
      <alignment horizontal="left" vertical="center"/>
    </xf>
    <xf numFmtId="0" fontId="0" fillId="0" borderId="59" xfId="0" applyBorder="1" applyAlignment="1" applyProtection="1">
      <alignment horizontal="left" vertical="center"/>
    </xf>
    <xf numFmtId="43" fontId="25" fillId="0" borderId="80" xfId="13" applyFont="1" applyFill="1" applyBorder="1" applyAlignment="1" applyProtection="1">
      <alignment horizontal="center" vertical="center"/>
    </xf>
    <xf numFmtId="43" fontId="25" fillId="0" borderId="81" xfId="13" applyFont="1" applyFill="1" applyBorder="1" applyAlignment="1" applyProtection="1">
      <alignment horizontal="center" vertical="center"/>
    </xf>
    <xf numFmtId="43" fontId="25" fillId="0" borderId="82" xfId="13" applyFont="1" applyFill="1" applyBorder="1" applyAlignment="1" applyProtection="1">
      <alignment horizontal="center" vertical="center"/>
    </xf>
    <xf numFmtId="43" fontId="25" fillId="0" borderId="83" xfId="13" applyFont="1" applyFill="1" applyBorder="1" applyAlignment="1" applyProtection="1">
      <alignment horizontal="center" vertical="center"/>
    </xf>
    <xf numFmtId="43" fontId="25" fillId="0" borderId="84" xfId="13" applyFont="1" applyFill="1" applyBorder="1" applyAlignment="1" applyProtection="1">
      <alignment horizontal="center" vertical="center"/>
    </xf>
    <xf numFmtId="43" fontId="25" fillId="0" borderId="26" xfId="13" applyFont="1" applyFill="1" applyBorder="1" applyAlignment="1" applyProtection="1">
      <alignment horizontal="center" vertical="center"/>
    </xf>
    <xf numFmtId="43" fontId="25" fillId="0" borderId="77" xfId="13" applyFont="1" applyFill="1" applyBorder="1" applyAlignment="1" applyProtection="1">
      <alignment horizontal="center" vertical="center"/>
    </xf>
    <xf numFmtId="43" fontId="25" fillId="0" borderId="78" xfId="13" applyFont="1" applyFill="1" applyBorder="1" applyAlignment="1" applyProtection="1">
      <alignment horizontal="center" vertical="center"/>
    </xf>
    <xf numFmtId="43" fontId="25" fillId="0" borderId="85" xfId="13" applyFont="1" applyFill="1" applyBorder="1" applyAlignment="1" applyProtection="1">
      <alignment horizontal="center" vertical="center"/>
    </xf>
    <xf numFmtId="43" fontId="25" fillId="0" borderId="53" xfId="13" applyFont="1" applyFill="1" applyBorder="1" applyAlignment="1" applyProtection="1">
      <alignment vertical="center"/>
      <protection locked="0"/>
    </xf>
    <xf numFmtId="31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43" fontId="25" fillId="0" borderId="48" xfId="13" applyFont="1" applyFill="1" applyBorder="1" applyAlignment="1" applyProtection="1">
      <alignment vertical="center"/>
    </xf>
    <xf numFmtId="43" fontId="25" fillId="0" borderId="49" xfId="13" applyFont="1" applyFill="1" applyBorder="1" applyAlignment="1" applyProtection="1">
      <alignment horizontal="center" vertical="center"/>
    </xf>
    <xf numFmtId="43" fontId="25" fillId="0" borderId="59" xfId="13" applyFont="1" applyFill="1" applyBorder="1" applyAlignment="1" applyProtection="1">
      <alignment horizontal="center" vertical="center"/>
    </xf>
    <xf numFmtId="43" fontId="25" fillId="0" borderId="38" xfId="13" applyFont="1" applyFill="1" applyBorder="1" applyAlignment="1" applyProtection="1">
      <alignment horizontal="center" vertical="center"/>
      <protection locked="0"/>
    </xf>
    <xf numFmtId="43" fontId="25" fillId="0" borderId="37" xfId="13" applyFont="1" applyFill="1" applyBorder="1" applyAlignment="1" applyProtection="1">
      <alignment horizontal="center" vertical="center"/>
    </xf>
    <xf numFmtId="43" fontId="25" fillId="0" borderId="38" xfId="13" applyFont="1" applyFill="1" applyBorder="1" applyAlignment="1" applyProtection="1">
      <alignment horizontal="center" vertical="center"/>
    </xf>
    <xf numFmtId="43" fontId="25" fillId="0" borderId="66" xfId="13" applyFont="1" applyFill="1" applyBorder="1" applyAlignment="1" applyProtection="1">
      <alignment horizontal="center" vertical="center"/>
    </xf>
    <xf numFmtId="43" fontId="25" fillId="0" borderId="69" xfId="13" applyFont="1" applyFill="1" applyBorder="1" applyAlignment="1" applyProtection="1">
      <alignment horizontal="left" vertical="center"/>
    </xf>
    <xf numFmtId="43" fontId="25" fillId="0" borderId="74" xfId="13" applyFont="1" applyFill="1" applyBorder="1" applyAlignment="1" applyProtection="1">
      <alignment horizontal="center" vertical="center"/>
    </xf>
    <xf numFmtId="0" fontId="25" fillId="0" borderId="48" xfId="0" applyFont="1" applyFill="1" applyBorder="1" applyAlignment="1" applyProtection="1">
      <alignment horizontal="center" vertical="center" wrapText="1"/>
    </xf>
    <xf numFmtId="0" fontId="25" fillId="2" borderId="48" xfId="0" applyFont="1" applyFill="1" applyBorder="1" applyAlignment="1" applyProtection="1">
      <alignment horizontal="center" vertical="center"/>
    </xf>
    <xf numFmtId="0" fontId="25" fillId="0" borderId="35" xfId="0" applyFont="1" applyFill="1" applyBorder="1" applyAlignment="1" applyProtection="1">
      <alignment horizontal="center" vertical="center" wrapText="1"/>
    </xf>
    <xf numFmtId="0" fontId="25" fillId="2" borderId="35" xfId="0" applyFont="1" applyFill="1" applyBorder="1" applyAlignment="1" applyProtection="1">
      <alignment horizontal="center" vertical="center"/>
    </xf>
    <xf numFmtId="43" fontId="25" fillId="0" borderId="35" xfId="0" applyNumberFormat="1" applyFont="1" applyFill="1" applyBorder="1" applyAlignment="1" applyProtection="1">
      <alignment horizontal="center" vertical="center"/>
    </xf>
    <xf numFmtId="43" fontId="28" fillId="0" borderId="35" xfId="0" applyNumberFormat="1" applyFont="1" applyFill="1" applyBorder="1" applyAlignment="1" applyProtection="1">
      <alignment horizontal="center" vertical="center"/>
      <protection hidden="1"/>
    </xf>
    <xf numFmtId="43" fontId="28" fillId="0" borderId="53" xfId="0" applyNumberFormat="1" applyFont="1" applyFill="1" applyBorder="1" applyAlignment="1" applyProtection="1">
      <alignment horizontal="left" vertical="center" wrapText="1"/>
      <protection hidden="1"/>
    </xf>
    <xf numFmtId="199" fontId="28" fillId="0" borderId="53" xfId="0" applyNumberFormat="1" applyFont="1" applyFill="1" applyBorder="1" applyAlignment="1" applyProtection="1">
      <alignment horizontal="left" vertical="center" wrapText="1"/>
      <protection hidden="1"/>
    </xf>
    <xf numFmtId="0" fontId="25" fillId="0" borderId="49" xfId="0" applyFont="1" applyFill="1" applyBorder="1" applyAlignment="1" applyProtection="1">
      <alignment horizontal="center" vertical="center" wrapText="1"/>
    </xf>
    <xf numFmtId="0" fontId="25" fillId="0" borderId="50" xfId="0" applyFont="1" applyFill="1" applyBorder="1" applyAlignment="1" applyProtection="1">
      <alignment horizontal="center" vertical="center" wrapText="1"/>
    </xf>
    <xf numFmtId="43" fontId="25" fillId="0" borderId="86" xfId="13" applyFont="1" applyFill="1" applyBorder="1" applyAlignment="1" applyProtection="1">
      <alignment horizontal="center" vertical="center"/>
    </xf>
    <xf numFmtId="43" fontId="25" fillId="0" borderId="87" xfId="13" applyFont="1" applyFill="1" applyBorder="1" applyAlignment="1" applyProtection="1">
      <alignment horizontal="center" vertical="center"/>
    </xf>
    <xf numFmtId="43" fontId="25" fillId="0" borderId="88" xfId="13" applyFont="1" applyFill="1" applyBorder="1" applyAlignment="1" applyProtection="1">
      <alignment horizontal="center" vertical="center"/>
    </xf>
    <xf numFmtId="43" fontId="25" fillId="0" borderId="60" xfId="13" applyFont="1" applyFill="1" applyBorder="1" applyAlignment="1" applyProtection="1">
      <alignment horizontal="center" vertical="center"/>
      <protection locked="0"/>
    </xf>
    <xf numFmtId="43" fontId="25" fillId="0" borderId="36" xfId="13" applyFont="1" applyFill="1" applyBorder="1" applyAlignment="1" applyProtection="1">
      <alignment vertical="center"/>
      <protection locked="0"/>
    </xf>
    <xf numFmtId="43" fontId="25" fillId="0" borderId="75" xfId="13" applyFont="1" applyFill="1" applyBorder="1" applyAlignment="1" applyProtection="1">
      <alignment horizontal="center" vertical="center"/>
    </xf>
    <xf numFmtId="0" fontId="25" fillId="0" borderId="89" xfId="0" applyFont="1" applyFill="1" applyBorder="1" applyAlignment="1" applyProtection="1">
      <alignment horizontal="center" vertical="center"/>
    </xf>
    <xf numFmtId="0" fontId="25" fillId="0" borderId="36" xfId="0" applyFont="1" applyFill="1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  <protection locked="0"/>
    </xf>
    <xf numFmtId="43" fontId="28" fillId="0" borderId="35" xfId="13" applyFont="1" applyFill="1" applyBorder="1" applyAlignment="1" applyProtection="1">
      <alignment horizontal="right" vertical="center"/>
      <protection hidden="1"/>
    </xf>
    <xf numFmtId="43" fontId="28" fillId="0" borderId="36" xfId="13" applyFont="1" applyFill="1" applyBorder="1" applyAlignment="1" applyProtection="1">
      <alignment horizontal="right" vertical="center"/>
      <protection hidden="1"/>
    </xf>
    <xf numFmtId="199" fontId="28" fillId="0" borderId="61" xfId="0" applyNumberFormat="1" applyFont="1" applyFill="1" applyBorder="1" applyAlignment="1" applyProtection="1">
      <alignment horizontal="left" vertical="center" wrapText="1"/>
      <protection hidden="1"/>
    </xf>
    <xf numFmtId="0" fontId="25" fillId="0" borderId="60" xfId="0" applyFont="1" applyFill="1" applyBorder="1" applyAlignment="1" applyProtection="1">
      <alignment horizontal="center" vertical="center" wrapText="1"/>
    </xf>
    <xf numFmtId="43" fontId="25" fillId="0" borderId="90" xfId="13" applyFont="1" applyFill="1" applyBorder="1" applyAlignment="1" applyProtection="1">
      <alignment horizontal="center" vertical="center"/>
    </xf>
    <xf numFmtId="43" fontId="25" fillId="0" borderId="91" xfId="13" applyFont="1" applyFill="1" applyBorder="1" applyAlignment="1" applyProtection="1">
      <alignment horizontal="center" vertical="center"/>
    </xf>
  </cellXfs>
  <cellStyles count="497">
    <cellStyle name="常规" xfId="0" builtinId="0"/>
    <cellStyle name="货币[0]" xfId="1" builtinId="7"/>
    <cellStyle name="差_奖励补助测算7.25 (version 1) (version 1)" xfId="2"/>
    <cellStyle name="_ET_STYLE_NoName_00__建行" xfId="3"/>
    <cellStyle name="货币" xfId="4" builtinId="4"/>
    <cellStyle name="好_05玉溪" xfId="5"/>
    <cellStyle name="20% - 强调文字颜色 3" xfId="6" builtinId="38"/>
    <cellStyle name="输入" xfId="7" builtinId="20"/>
    <cellStyle name="args.style" xfId="8"/>
    <cellStyle name="千位分隔[0]" xfId="9" builtinId="6"/>
    <cellStyle name="Accent2 - 40%" xfId="10"/>
    <cellStyle name="40% - 强调文字颜色 3" xfId="11" builtinId="39"/>
    <cellStyle name="计算 2" xfId="12"/>
    <cellStyle name="千位分隔" xfId="13" builtinId="3"/>
    <cellStyle name="好_汇总" xfId="14"/>
    <cellStyle name="差" xfId="15" builtinId="27"/>
    <cellStyle name="好_M03" xfId="16"/>
    <cellStyle name="Accent6 - 20%" xfId="17"/>
    <cellStyle name="_ET_STYLE_NoName_00__银行账户情况表_2010年12月" xfId="18"/>
    <cellStyle name="60% - 强调文字颜色 3" xfId="19" builtinId="40"/>
    <cellStyle name="好_1003牟定县" xfId="20"/>
    <cellStyle name="超链接" xfId="21" builtinId="8"/>
    <cellStyle name="日期" xfId="22"/>
    <cellStyle name="差_奖励补助测算5.23新" xfId="23"/>
    <cellStyle name="Accent2 - 60%" xfId="24"/>
    <cellStyle name="百分比" xfId="25" builtinId="5"/>
    <cellStyle name="差_2009年一般性转移支付标准工资_奖励补助测算5.22测试" xfId="26"/>
    <cellStyle name="已访问的超链接" xfId="27" builtinId="9"/>
    <cellStyle name="常规 6" xfId="28"/>
    <cellStyle name="注释" xfId="29" builtinId="10"/>
    <cellStyle name="_ET_STYLE_NoName_00__Sheet3" xfId="30"/>
    <cellStyle name="60% - 强调文字颜色 2" xfId="31" builtinId="36"/>
    <cellStyle name="差_教师绩效工资测算表（离退休按各地上报数测算）2009年1月1日" xfId="32"/>
    <cellStyle name="差_2007年政法部门业务指标" xfId="33"/>
    <cellStyle name="差_2006年分析表" xfId="34"/>
    <cellStyle name="标题 4" xfId="35" builtinId="19"/>
    <cellStyle name="好_奖励补助测算5.23新" xfId="36"/>
    <cellStyle name="差_指标五" xfId="37"/>
    <cellStyle name="警告文本" xfId="38" builtinId="11"/>
    <cellStyle name="差_奖励补助测算5.22测试" xfId="39"/>
    <cellStyle name="标题" xfId="40" builtinId="15"/>
    <cellStyle name="解释性文本" xfId="41" builtinId="53"/>
    <cellStyle name="百分比 4" xfId="42"/>
    <cellStyle name="标题 1" xfId="43" builtinId="16"/>
    <cellStyle name="标题 2" xfId="44" builtinId="17"/>
    <cellStyle name="60% - 强调文字颜色 1" xfId="45" builtinId="32"/>
    <cellStyle name="标题 3" xfId="46" builtinId="18"/>
    <cellStyle name="60% - 强调文字颜色 4" xfId="47" builtinId="44"/>
    <cellStyle name="输出" xfId="48" builtinId="21"/>
    <cellStyle name="Input" xfId="49"/>
    <cellStyle name="计算" xfId="50" builtinId="22"/>
    <cellStyle name="40% - 强调文字颜色 4 2" xfId="51"/>
    <cellStyle name="_ET_STYLE_NoName_00__县公司" xfId="52"/>
    <cellStyle name="检查单元格" xfId="53" builtinId="23"/>
    <cellStyle name="好_2009年一般性转移支付标准工资_地方配套按人均增幅控制8.30一般预算平均增幅、人均可用财力平均增幅两次控制、社会治安系数调整、案件数调整xl" xfId="54"/>
    <cellStyle name="20% - 强调文字颜色 6" xfId="55" builtinId="50"/>
    <cellStyle name="好_三季度－表二" xfId="56"/>
    <cellStyle name="Currency [0]" xfId="57"/>
    <cellStyle name="强调文字颜色 2" xfId="58" builtinId="33"/>
    <cellStyle name="差_教育厅提供义务教育及高中教师人数（2009年1月6日）" xfId="59"/>
    <cellStyle name="链接单元格" xfId="60" builtinId="24"/>
    <cellStyle name="差_Book2" xfId="61"/>
    <cellStyle name="汇总" xfId="62" builtinId="25"/>
    <cellStyle name="好" xfId="63" builtinId="26"/>
    <cellStyle name="Heading 3" xfId="64"/>
    <cellStyle name="适中" xfId="65" builtinId="28"/>
    <cellStyle name="20% - 强调文字颜色 5" xfId="66" builtinId="46"/>
    <cellStyle name="强调文字颜色 1" xfId="67" builtinId="29"/>
    <cellStyle name="20% - 强调文字颜色 1" xfId="68" builtinId="30"/>
    <cellStyle name="40% - 强调文字颜色 1" xfId="69" builtinId="31"/>
    <cellStyle name="输出 2" xfId="70"/>
    <cellStyle name="20% - 强调文字颜色 2" xfId="71" builtinId="34"/>
    <cellStyle name="40% - 强调文字颜色 2" xfId="72" builtinId="35"/>
    <cellStyle name="千位分隔[0] 2" xfId="73"/>
    <cellStyle name="强调文字颜色 3" xfId="74" builtinId="37"/>
    <cellStyle name="PSChar" xfId="75"/>
    <cellStyle name="强调文字颜色 4" xfId="76" builtinId="41"/>
    <cellStyle name="20% - 强调文字颜色 4" xfId="77" builtinId="42"/>
    <cellStyle name="40% - 强调文字颜色 4" xfId="78" builtinId="43"/>
    <cellStyle name="强调文字颜色 5" xfId="79" builtinId="45"/>
    <cellStyle name="40% - 强调文字颜色 5" xfId="80" builtinId="47"/>
    <cellStyle name="差_2006年全省财力计算表（中央、决算）" xfId="81"/>
    <cellStyle name="60% - 强调文字颜色 5" xfId="82" builtinId="48"/>
    <cellStyle name="强调文字颜色 6" xfId="83" builtinId="49"/>
    <cellStyle name="适中 2" xfId="84"/>
    <cellStyle name="好_业务工作量指标" xfId="85"/>
    <cellStyle name="_弱电系统设备配置报价清单" xfId="86"/>
    <cellStyle name="40% - 强调文字颜色 6" xfId="87" builtinId="51"/>
    <cellStyle name="60% - 强调文字颜色 6" xfId="88" builtinId="52"/>
    <cellStyle name="_ET_STYLE_NoName_00__Book1" xfId="89"/>
    <cellStyle name="_ET_STYLE_NoName_00_" xfId="90"/>
    <cellStyle name="好_汇总-县级财政报表附表" xfId="91"/>
    <cellStyle name="_Book1_1" xfId="92"/>
    <cellStyle name="好_2008年县级公安保障标准落实奖励经费分配测算" xfId="93"/>
    <cellStyle name="_20100326高清市院遂宁检察院1080P配置清单26日改" xfId="94"/>
    <cellStyle name="_ET_STYLE_NoName_00__Book1_1_银行账户情况表_2010年12月" xfId="95"/>
    <cellStyle name="_ET_STYLE_NoName_00__Book1_银行账户情况表_2010年12月" xfId="96"/>
    <cellStyle name="_Book1" xfId="97"/>
    <cellStyle name="Accent2 - 20%" xfId="98"/>
    <cellStyle name="_Book1_2" xfId="99"/>
    <cellStyle name="_ET_STYLE_NoName_00__Book1_1" xfId="100"/>
    <cellStyle name="强调文字颜色 5 2" xfId="101"/>
    <cellStyle name="_ET_STYLE_NoName_00__Book1_1_县公司" xfId="102"/>
    <cellStyle name="好_11大理" xfId="103"/>
    <cellStyle name="Accent5 - 20%" xfId="104"/>
    <cellStyle name="_ET_STYLE_NoName_00__Book1_2" xfId="105"/>
    <cellStyle name="Dezimal [0]_laroux" xfId="106"/>
    <cellStyle name="_ET_STYLE_NoName_00__Book1_县公司" xfId="107"/>
    <cellStyle name="好_0605石屏县" xfId="108"/>
    <cellStyle name="_ET_STYLE_NoName_00__云南水利电力有限公司" xfId="109"/>
    <cellStyle name="常规 10" xfId="110"/>
    <cellStyle name="Good" xfId="111"/>
    <cellStyle name="_Sheet1" xfId="112"/>
    <cellStyle name="_本部汇总" xfId="113"/>
    <cellStyle name="Accent1 - 20%" xfId="114"/>
    <cellStyle name="20% - Accent1" xfId="115"/>
    <cellStyle name="0,0_x000d_&#10;NA_x000d_&#10;" xfId="116"/>
    <cellStyle name="差_县公司" xfId="117"/>
    <cellStyle name="20% - Accent2" xfId="118"/>
    <cellStyle name="20% - Accent3" xfId="119"/>
    <cellStyle name="20% - Accent4" xfId="120"/>
    <cellStyle name="20% - Accent5" xfId="121"/>
    <cellStyle name="20% - Accent6" xfId="122"/>
    <cellStyle name="差_奖励补助测算5.24冯铸" xfId="123"/>
    <cellStyle name="20% - 强调文字颜色 1 2" xfId="124"/>
    <cellStyle name="20% - 强调文字颜色 2 2" xfId="125"/>
    <cellStyle name="好_03昭通" xfId="126"/>
    <cellStyle name="Heading 2" xfId="127"/>
    <cellStyle name="20% - 强调文字颜色 3 2" xfId="128"/>
    <cellStyle name="常规 3" xfId="129"/>
    <cellStyle name="Mon閠aire_!!!GO" xfId="130"/>
    <cellStyle name="20% - 强调文字颜色 4 2" xfId="131"/>
    <cellStyle name="콤마_BOILER-CO1" xfId="132"/>
    <cellStyle name="寘嬫愗傝_Region Orders (2)" xfId="133"/>
    <cellStyle name="20% - 强调文字颜色 5 2" xfId="134"/>
    <cellStyle name="20% - 强调文字颜色 6 2" xfId="135"/>
    <cellStyle name="40% - Accent1" xfId="136"/>
    <cellStyle name="40% - Accent2" xfId="137"/>
    <cellStyle name="40% - Accent3" xfId="138"/>
    <cellStyle name="Normal - Style1" xfId="139"/>
    <cellStyle name="40% - Accent4" xfId="140"/>
    <cellStyle name="警告文本 2" xfId="141"/>
    <cellStyle name="好_不用软件计算9.1不考虑经费管理评价xl" xfId="142"/>
    <cellStyle name="Black" xfId="143"/>
    <cellStyle name="40% - Accent5" xfId="144"/>
    <cellStyle name="好_第五部分(才淼、饶永宏）" xfId="145"/>
    <cellStyle name="好_00省级(定稿)" xfId="146"/>
    <cellStyle name="40% - Accent6" xfId="147"/>
    <cellStyle name="差_指标四" xfId="148"/>
    <cellStyle name="40% - 强调文字颜色 1 2" xfId="149"/>
    <cellStyle name="好_奖励补助测算7.25" xfId="150"/>
    <cellStyle name="40% - 强调文字颜色 2 2" xfId="151"/>
    <cellStyle name="40% - 强调文字颜色 3 2" xfId="152"/>
    <cellStyle name="好_Book1_县公司" xfId="153"/>
    <cellStyle name="好_2006年分析表" xfId="154"/>
    <cellStyle name="差_Book1_银行账户情况表_2010年12月" xfId="155"/>
    <cellStyle name="40% - 强调文字颜色 5 2" xfId="156"/>
    <cellStyle name="好_下半年禁毒办案经费分配2544.3万元" xfId="157"/>
    <cellStyle name="差_03昭通" xfId="158"/>
    <cellStyle name="40% - 强调文字颜色 6 2" xfId="159"/>
    <cellStyle name="强调 2" xfId="160"/>
    <cellStyle name="60% - Accent1" xfId="161"/>
    <cellStyle name="强调 3" xfId="162"/>
    <cellStyle name="常规 2 2" xfId="163"/>
    <cellStyle name="部门" xfId="164"/>
    <cellStyle name="60% - Accent2" xfId="165"/>
    <cellStyle name="常规 2 3" xfId="166"/>
    <cellStyle name="60% - Accent3" xfId="167"/>
    <cellStyle name="常规 2 4" xfId="168"/>
    <cellStyle name="PSInt" xfId="169"/>
    <cellStyle name="per.style" xfId="170"/>
    <cellStyle name="Hyperlink_AheadBehind.xls Chart 23" xfId="171"/>
    <cellStyle name="60% - Accent4" xfId="172"/>
    <cellStyle name="强调文字颜色 4 2" xfId="173"/>
    <cellStyle name="常规 2 5" xfId="174"/>
    <cellStyle name="差_云南农村义务教育统计表" xfId="175"/>
    <cellStyle name="60% - Accent5" xfId="176"/>
    <cellStyle name="好_检验表" xfId="177"/>
    <cellStyle name="常规 2 6" xfId="178"/>
    <cellStyle name="t" xfId="179"/>
    <cellStyle name="60% - Accent6" xfId="180"/>
    <cellStyle name="콤마 [0]_BOILER-CO1" xfId="181"/>
    <cellStyle name="商品名称" xfId="182"/>
    <cellStyle name="Heading 4" xfId="183"/>
    <cellStyle name="60% - 强调文字颜色 1 2" xfId="184"/>
    <cellStyle name="常规 5" xfId="185"/>
    <cellStyle name="60% - 强调文字颜色 2 2" xfId="186"/>
    <cellStyle name="60% - 强调文字颜色 3 2" xfId="187"/>
    <cellStyle name="Neutral" xfId="188"/>
    <cellStyle name="60% - 强调文字颜色 4 2" xfId="189"/>
    <cellStyle name="60% - 强调文字颜色 5 2" xfId="190"/>
    <cellStyle name="好_2007年人员分部门统计表" xfId="191"/>
    <cellStyle name="60% - 强调文字颜色 6 2" xfId="192"/>
    <cellStyle name="6mal" xfId="193"/>
    <cellStyle name="Accent1" xfId="194"/>
    <cellStyle name="差_2006年基础数据" xfId="195"/>
    <cellStyle name="Accent1 - 40%" xfId="196"/>
    <cellStyle name="Accent1 - 60%" xfId="197"/>
    <cellStyle name="Percent [2]" xfId="198"/>
    <cellStyle name="Accent1_公安安全支出补充表5.14" xfId="199"/>
    <cellStyle name="Accent2" xfId="200"/>
    <cellStyle name="Accent2_公安安全支出补充表5.14" xfId="201"/>
    <cellStyle name="差_2007年检察院案件数" xfId="202"/>
    <cellStyle name="Accent3" xfId="203"/>
    <cellStyle name="好_指标四" xfId="204"/>
    <cellStyle name="Milliers_!!!GO" xfId="205"/>
    <cellStyle name="Accent3 - 20%" xfId="206"/>
    <cellStyle name="好_0502通海县" xfId="207"/>
    <cellStyle name="Mon閠aire [0]_!!!GO" xfId="208"/>
    <cellStyle name="Accent3 - 40%" xfId="209"/>
    <cellStyle name="好_2009年一般性转移支付标准工资_~4190974" xfId="210"/>
    <cellStyle name="Accent3 - 60%" xfId="211"/>
    <cellStyle name="Accent3_公安安全支出补充表5.14" xfId="212"/>
    <cellStyle name="Border" xfId="213"/>
    <cellStyle name="Accent4" xfId="214"/>
    <cellStyle name="Accent4 - 20%" xfId="215"/>
    <cellStyle name="Accent4 - 40%" xfId="216"/>
    <cellStyle name="捠壿 [0.00]_Region Orders (2)" xfId="217"/>
    <cellStyle name="Accent4 - 60%" xfId="218"/>
    <cellStyle name="好_建行" xfId="219"/>
    <cellStyle name="Header1" xfId="220"/>
    <cellStyle name="Accent4_公安安全支出补充表5.14" xfId="221"/>
    <cellStyle name="好_2009年一般性转移支付标准工资_~5676413" xfId="222"/>
    <cellStyle name="Accent5" xfId="223"/>
    <cellStyle name="千分位[0]_ 白土" xfId="224"/>
    <cellStyle name="Accent5 - 40%" xfId="225"/>
    <cellStyle name="常规 12" xfId="226"/>
    <cellStyle name="Accent5 - 60%" xfId="227"/>
    <cellStyle name="Accent5_公安安全支出补充表5.14" xfId="228"/>
    <cellStyle name="Accent6" xfId="229"/>
    <cellStyle name="Accent6 - 40%" xfId="230"/>
    <cellStyle name="Accent6 - 60%" xfId="231"/>
    <cellStyle name="常规 4" xfId="232"/>
    <cellStyle name="Accent6_公安安全支出补充表5.14" xfId="233"/>
    <cellStyle name="昗弨_Pacific Region P&amp;L" xfId="234"/>
    <cellStyle name="Bad" xfId="235"/>
    <cellStyle name="Calc Currency (0)" xfId="236"/>
    <cellStyle name="差_530623_2006年县级财政报表附表" xfId="237"/>
    <cellStyle name="PSHeading" xfId="238"/>
    <cellStyle name="Calculation" xfId="239"/>
    <cellStyle name="Check Cell" xfId="240"/>
    <cellStyle name="Comma [0]" xfId="241"/>
    <cellStyle name="통화_BOILER-CO1" xfId="242"/>
    <cellStyle name="comma zerodec" xfId="243"/>
    <cellStyle name="Comma_!!!GO" xfId="244"/>
    <cellStyle name="霓付 [0]_ +Foil &amp; -FOIL &amp; PAPER" xfId="245"/>
    <cellStyle name="comma-d" xfId="246"/>
    <cellStyle name="样式 1" xfId="247"/>
    <cellStyle name="分级显示列_1_Book1" xfId="248"/>
    <cellStyle name="Currency_!!!GO" xfId="249"/>
    <cellStyle name="Currency1" xfId="250"/>
    <cellStyle name="货币 2" xfId="251"/>
    <cellStyle name="好_指标五" xfId="252"/>
    <cellStyle name="差_云南省2008年中小学教职工情况（教育厅提供20090101加工整理）" xfId="253"/>
    <cellStyle name="Date" xfId="254"/>
    <cellStyle name="Dezimal_laroux" xfId="255"/>
    <cellStyle name="Dollar (zero dec)" xfId="256"/>
    <cellStyle name="强调文字颜色 1 2" xfId="257"/>
    <cellStyle name="差_1110洱源县" xfId="258"/>
    <cellStyle name="Explanatory Text" xfId="259"/>
    <cellStyle name="Fixed" xfId="260"/>
    <cellStyle name="强调 1" xfId="261"/>
    <cellStyle name="好_基础数据分析" xfId="262"/>
    <cellStyle name="Followed Hyperlink_AheadBehind.xls Chart 23" xfId="263"/>
    <cellStyle name="标题 2 2" xfId="264"/>
    <cellStyle name="Grey" xfId="265"/>
    <cellStyle name="Header2" xfId="266"/>
    <cellStyle name="Heading 1" xfId="267"/>
    <cellStyle name="HEADING1" xfId="268"/>
    <cellStyle name="差_地方配套按人均增幅控制8.31（调整结案率后）xl" xfId="269"/>
    <cellStyle name="HEADING2" xfId="270"/>
    <cellStyle name="常规 2_02-2008决算报表格式" xfId="271"/>
    <cellStyle name="Input [yellow]" xfId="272"/>
    <cellStyle name="Input Cells" xfId="273"/>
    <cellStyle name="检查单元格 2" xfId="274"/>
    <cellStyle name="归盒啦_95" xfId="275"/>
    <cellStyle name="Linked Cell" xfId="276"/>
    <cellStyle name="Linked Cells" xfId="277"/>
    <cellStyle name="Valuta_pldt" xfId="278"/>
    <cellStyle name="Millares [0]_96 Risk" xfId="279"/>
    <cellStyle name="差_奖励补助测算7.25" xfId="280"/>
    <cellStyle name="Millares_96 Risk" xfId="281"/>
    <cellStyle name="Milliers [0]_!!!GO" xfId="282"/>
    <cellStyle name="烹拳 [0]_ +Foil &amp; -FOIL &amp; PAPER" xfId="283"/>
    <cellStyle name="差_县级基础数据" xfId="284"/>
    <cellStyle name="Moneda [0]_96 Risk" xfId="285"/>
    <cellStyle name="差_2009年一般性转移支付标准工资_奖励补助测算7.23" xfId="286"/>
    <cellStyle name="Moneda_96 Risk" xfId="287"/>
    <cellStyle name="New Times Roman" xfId="288"/>
    <cellStyle name="no dec" xfId="289"/>
    <cellStyle name="Non défini" xfId="290"/>
    <cellStyle name="Norma,_laroux_4_营业在建 (2)_E21" xfId="291"/>
    <cellStyle name="好_历年教师人数" xfId="292"/>
    <cellStyle name="Normal_!!!GO" xfId="293"/>
    <cellStyle name="Note" xfId="294"/>
    <cellStyle name="Output" xfId="295"/>
    <cellStyle name="Percent_!!!GO" xfId="296"/>
    <cellStyle name="好_第一部分：综合全" xfId="297"/>
    <cellStyle name="标题 5" xfId="298"/>
    <cellStyle name="Pourcentage_pldt" xfId="299"/>
    <cellStyle name="PSDate" xfId="300"/>
    <cellStyle name="PSDec" xfId="301"/>
    <cellStyle name="差_00省级(打印)" xfId="302"/>
    <cellStyle name="PSSpacer" xfId="303"/>
    <cellStyle name="Red" xfId="304"/>
    <cellStyle name="差_2008年县级公安保障标准落实奖励经费分配测算" xfId="305"/>
    <cellStyle name="RowLevel_0" xfId="306"/>
    <cellStyle name="sstot" xfId="307"/>
    <cellStyle name="Standard_AREAS" xfId="308"/>
    <cellStyle name="t_HVAC Equipment (3)" xfId="309"/>
    <cellStyle name="常规 2" xfId="310"/>
    <cellStyle name="Title" xfId="311"/>
    <cellStyle name="Total" xfId="312"/>
    <cellStyle name="Tusental (0)_pldt" xfId="313"/>
    <cellStyle name="표준_0N-HANDLING " xfId="314"/>
    <cellStyle name="Tusental_pldt" xfId="315"/>
    <cellStyle name="Valuta (0)_pldt" xfId="316"/>
    <cellStyle name="烹拳_ +Foil &amp; -FOIL &amp; PAPER" xfId="317"/>
    <cellStyle name="Warning Text" xfId="318"/>
    <cellStyle name="百分比 2" xfId="319"/>
    <cellStyle name="百分比 3" xfId="320"/>
    <cellStyle name="捠壿_Region Orders (2)" xfId="321"/>
    <cellStyle name="통화 [0]_BOILER-CO1" xfId="322"/>
    <cellStyle name="未定义" xfId="323"/>
    <cellStyle name="编号" xfId="324"/>
    <cellStyle name="标题 1 2" xfId="325"/>
    <cellStyle name="标题 3 2" xfId="326"/>
    <cellStyle name="千位分隔 3" xfId="327"/>
    <cellStyle name="好_Book1_2" xfId="328"/>
    <cellStyle name="标题 4 2" xfId="329"/>
    <cellStyle name="好_00省级(打印)" xfId="330"/>
    <cellStyle name="标题1" xfId="331"/>
    <cellStyle name="差_丽江汇总" xfId="332"/>
    <cellStyle name="表标题" xfId="333"/>
    <cellStyle name="差 2" xfId="334"/>
    <cellStyle name="差_~4190974" xfId="335"/>
    <cellStyle name="常规 2 9" xfId="336"/>
    <cellStyle name="差_~5676413" xfId="337"/>
    <cellStyle name="差_00省级(定稿)" xfId="338"/>
    <cellStyle name="差_0502通海县" xfId="339"/>
    <cellStyle name="差_05玉溪" xfId="340"/>
    <cellStyle name="差_0605石屏县" xfId="341"/>
    <cellStyle name="千分位_ 白土" xfId="342"/>
    <cellStyle name="差_1003牟定县" xfId="343"/>
    <cellStyle name="差_11大理" xfId="344"/>
    <cellStyle name="差_2、土地面积、人口、粮食产量基本情况" xfId="345"/>
    <cellStyle name="差_2006年水利统计指标统计表" xfId="346"/>
    <cellStyle name="差_2006年在职人员情况" xfId="347"/>
    <cellStyle name="好_县级基础数据" xfId="348"/>
    <cellStyle name="差_业务工作量指标" xfId="349"/>
    <cellStyle name="差_2007年可用财力" xfId="350"/>
    <cellStyle name="差_2007年人员分部门统计表" xfId="351"/>
    <cellStyle name="差_2008云南省分县市中小学教职工统计表（教育厅提供）" xfId="352"/>
    <cellStyle name="差_2009年一般性转移支付标准工资" xfId="353"/>
    <cellStyle name="差_下半年禁吸戒毒经费1000万元" xfId="354"/>
    <cellStyle name="差_2009年一般性转移支付标准工资_~4190974" xfId="355"/>
    <cellStyle name="差_2009年一般性转移支付标准工资_~5676413" xfId="356"/>
    <cellStyle name="超级链接" xfId="357"/>
    <cellStyle name="差_2009年一般性转移支付标准工资_不用软件计算9.1不考虑经费管理评价xl" xfId="358"/>
    <cellStyle name="差_2009年一般性转移支付标准工资_地方配套按人均增幅控制8.30xl" xfId="359"/>
    <cellStyle name="好_云南省2008年中小学教师人数统计表" xfId="360"/>
    <cellStyle name="差_2009年一般性转移支付标准工资_地方配套按人均增幅控制8.30一般预算平均增幅、人均可用财力平均增幅两次控制、社会治安系数调整、案件数调整xl" xfId="361"/>
    <cellStyle name="差_2009年一般性转移支付标准工资_地方配套按人均增幅控制8.31（调整结案率后）xl" xfId="362"/>
    <cellStyle name="差_2009年一般性转移支付标准工资_奖励补助测算5.23新" xfId="363"/>
    <cellStyle name="差_云南省2008年中小学教师人数统计表" xfId="364"/>
    <cellStyle name="差_义务教育阶段教职工人数（教育厅提供最终）" xfId="365"/>
    <cellStyle name="差_2009年一般性转移支付标准工资_奖励补助测算5.24冯铸" xfId="366"/>
    <cellStyle name="差_2009年一般性转移支付标准工资_奖励补助测算7.25" xfId="367"/>
    <cellStyle name="差_2009年一般性转移支付标准工资_奖励补助测算7.25 (version 1) (version 1)" xfId="368"/>
    <cellStyle name="差_530629_2006年县级财政报表附表" xfId="369"/>
    <cellStyle name="一般_SGV" xfId="370"/>
    <cellStyle name="差_5334_2006年迪庆县级财政报表附表" xfId="371"/>
    <cellStyle name="好_地方配套按人均增幅控制8.31（调整结案率后）xl" xfId="372"/>
    <cellStyle name="差_地方配套按人均增幅控制8.30xl" xfId="373"/>
    <cellStyle name="差_Book1" xfId="374"/>
    <cellStyle name="差_Book1_1" xfId="375"/>
    <cellStyle name="千位分隔 2 2" xfId="376"/>
    <cellStyle name="好_2009年一般性转移支付标准工资_不用软件计算9.1不考虑经费管理评价xl" xfId="377"/>
    <cellStyle name="差_Book1_2" xfId="378"/>
    <cellStyle name="差_Book1_县公司" xfId="379"/>
    <cellStyle name="差_M01-2(州市补助收入)" xfId="380"/>
    <cellStyle name="差_M03" xfId="381"/>
    <cellStyle name="好_奖励补助测算5.22测试" xfId="382"/>
    <cellStyle name="差_不用软件计算9.1不考虑经费管理评价xl" xfId="383"/>
    <cellStyle name="常规 11" xfId="384"/>
    <cellStyle name="差_财政供养人员" xfId="385"/>
    <cellStyle name="差_财政支出对上级的依赖程度" xfId="386"/>
    <cellStyle name="强调文字颜色 6 2" xfId="387"/>
    <cellStyle name="好_Book2" xfId="388"/>
    <cellStyle name="差_城建部门" xfId="389"/>
    <cellStyle name="差_地方配套按人均增幅控制8.30一般预算平均增幅、人均可用财力平均增幅两次控制、社会治安系数调整、案件数调整xl" xfId="390"/>
    <cellStyle name="差_第五部分(才淼、饶永宏）" xfId="391"/>
    <cellStyle name="差_第一部分：综合全" xfId="392"/>
    <cellStyle name="差_建行" xfId="393"/>
    <cellStyle name="差_高中教师人数（教育厅1.6日提供）" xfId="394"/>
    <cellStyle name="差_汇总" xfId="395"/>
    <cellStyle name="分级显示行_1_13区汇总" xfId="396"/>
    <cellStyle name="差_汇总-县级财政报表附表" xfId="397"/>
    <cellStyle name="好_县公司" xfId="398"/>
    <cellStyle name="差_基础数据分析" xfId="399"/>
    <cellStyle name="常规 9" xfId="400"/>
    <cellStyle name="差_检验表" xfId="401"/>
    <cellStyle name="差_检验表（调整后）" xfId="402"/>
    <cellStyle name="差_奖励补助测算7.23" xfId="403"/>
    <cellStyle name="差_历年教师人数" xfId="404"/>
    <cellStyle name="差_三季度－表二" xfId="405"/>
    <cellStyle name="差_卫生部门" xfId="406"/>
    <cellStyle name="好_M01-2(州市补助收入)" xfId="407"/>
    <cellStyle name="差_文体广播部门" xfId="408"/>
    <cellStyle name="差_下半年禁毒办案经费分配2544.3万元" xfId="409"/>
    <cellStyle name="貨幣 [0]_SGV" xfId="410"/>
    <cellStyle name="差_县级公安机关公用经费标准奖励测算方案（定稿）" xfId="411"/>
    <cellStyle name="好_奖励补助测算7.25 (version 1) (version 1)" xfId="412"/>
    <cellStyle name="好_1110洱源县" xfId="413"/>
    <cellStyle name="差_银行账户情况表_2010年12月" xfId="414"/>
    <cellStyle name="差_云南省2008年转移支付测算——州市本级考核部分及政策性测算" xfId="415"/>
    <cellStyle name="差_云南水利电力有限公司" xfId="416"/>
    <cellStyle name="常规 2 2 2" xfId="417"/>
    <cellStyle name="常规 2 7" xfId="418"/>
    <cellStyle name="输入 2" xfId="419"/>
    <cellStyle name="常规 2 8" xfId="420"/>
    <cellStyle name="常规 3 2" xfId="421"/>
    <cellStyle name="常规 4 2" xfId="422"/>
    <cellStyle name="常规 7" xfId="423"/>
    <cellStyle name="常规 8" xfId="424"/>
    <cellStyle name="好 2" xfId="425"/>
    <cellStyle name="好_2007年检察院案件数" xfId="426"/>
    <cellStyle name="好_~4190974" xfId="427"/>
    <cellStyle name="好_银行账户情况表_2010年12月" xfId="428"/>
    <cellStyle name="好_高中教师人数（教育厅1.6日提供）" xfId="429"/>
    <cellStyle name="好_~5676413" xfId="430"/>
    <cellStyle name="好_2009年一般性转移支付标准工资_地方配套按人均增幅控制8.30xl" xfId="431"/>
    <cellStyle name="好_2、土地面积、人口、粮食产量基本情况" xfId="432"/>
    <cellStyle name="好_2006年基础数据" xfId="433"/>
    <cellStyle name="好_2006年全省财力计算表（中央、决算）" xfId="434"/>
    <cellStyle name="好_奖励补助测算5.24冯铸" xfId="435"/>
    <cellStyle name="好_2006年水利统计指标统计表" xfId="436"/>
    <cellStyle name="好_2006年在职人员情况" xfId="437"/>
    <cellStyle name="好_2007年可用财力" xfId="438"/>
    <cellStyle name="㼿㼿㼿㼿㼿㼿" xfId="439"/>
    <cellStyle name="好_2007年政法部门业务指标" xfId="440"/>
    <cellStyle name="好_2008云南省分县市中小学教职工统计表（教育厅提供）" xfId="441"/>
    <cellStyle name="霓付_ +Foil &amp; -FOIL &amp; PAPER" xfId="442"/>
    <cellStyle name="好_2009年一般性转移支付标准工资" xfId="443"/>
    <cellStyle name="好_2009年一般性转移支付标准工资_地方配套按人均增幅控制8.31（调整结案率后）xl" xfId="444"/>
    <cellStyle name="好_2009年一般性转移支付标准工资_奖励补助测算5.22测试" xfId="445"/>
    <cellStyle name="好_2009年一般性转移支付标准工资_奖励补助测算5.23新" xfId="446"/>
    <cellStyle name="好_2009年一般性转移支付标准工资_奖励补助测算5.24冯铸" xfId="447"/>
    <cellStyle name="好_2009年一般性转移支付标准工资_奖励补助测算7.23" xfId="448"/>
    <cellStyle name="好_2009年一般性转移支付标准工资_奖励补助测算7.25" xfId="449"/>
    <cellStyle name="好_2009年一般性转移支付标准工资_奖励补助测算7.25 (version 1) (version 1)" xfId="450"/>
    <cellStyle name="好_卫生部门" xfId="451"/>
    <cellStyle name="好_530623_2006年县级财政报表附表" xfId="452"/>
    <cellStyle name="好_530629_2006年县级财政报表附表" xfId="453"/>
    <cellStyle name="好_5334_2006年迪庆县级财政报表附表" xfId="454"/>
    <cellStyle name="好_Book1" xfId="455"/>
    <cellStyle name="千位分隔 2" xfId="456"/>
    <cellStyle name="好_Book1_1" xfId="457"/>
    <cellStyle name="好_Book1_银行账户情况表_2010年12月" xfId="458"/>
    <cellStyle name="好_财政供养人员" xfId="459"/>
    <cellStyle name="好_财政支出对上级的依赖程度" xfId="460"/>
    <cellStyle name="汇总 2" xfId="461"/>
    <cellStyle name="好_城建部门" xfId="462"/>
    <cellStyle name="注释 2" xfId="463"/>
    <cellStyle name="好_地方配套按人均增幅控制8.30xl" xfId="464"/>
    <cellStyle name="好_地方配套按人均增幅控制8.30一般预算平均增幅、人均可用财力平均增幅两次控制、社会治安系数调整、案件数调整xl" xfId="465"/>
    <cellStyle name="好_检验表（调整后）" xfId="466"/>
    <cellStyle name="好_奖励补助测算7.23" xfId="467"/>
    <cellStyle name="好_教师绩效工资测算表（离退休按各地上报数测算）2009年1月1日" xfId="468"/>
    <cellStyle name="好_教育厅提供义务教育及高中教师人数（2009年1月6日）" xfId="469"/>
    <cellStyle name="好_丽江汇总" xfId="470"/>
    <cellStyle name="好_云南水利电力有限公司" xfId="471"/>
    <cellStyle name="好_文体广播部门" xfId="472"/>
    <cellStyle name="好_下半年禁吸戒毒经费1000万元" xfId="473"/>
    <cellStyle name="好_云南省2008年中小学教职工情况（教育厅提供20090101加工整理）" xfId="474"/>
    <cellStyle name="好_县级公安机关公用经费标准奖励测算方案（定稿）" xfId="475"/>
    <cellStyle name="好_义务教育阶段教职工人数（教育厅提供最终）" xfId="476"/>
    <cellStyle name="好_云南农村义务教育统计表" xfId="477"/>
    <cellStyle name="好_云南省2008年转移支付测算——州市本级考核部分及政策性测算" xfId="478"/>
    <cellStyle name="后继超级链接" xfId="479"/>
    <cellStyle name="后继超链接" xfId="480"/>
    <cellStyle name="货币 2 2" xfId="481"/>
    <cellStyle name="貨幣_SGV" xfId="482"/>
    <cellStyle name="解释性文本 2" xfId="483"/>
    <cellStyle name="借出原因" xfId="484"/>
    <cellStyle name="链接单元格 2" xfId="485"/>
    <cellStyle name="普通_ 白土" xfId="486"/>
    <cellStyle name="千位[0]_ 方正PC" xfId="487"/>
    <cellStyle name="千位_ 方正PC" xfId="488"/>
    <cellStyle name="钎霖_4岿角利" xfId="489"/>
    <cellStyle name="强调文字颜色 2 2" xfId="490"/>
    <cellStyle name="强调文字颜色 3 2" xfId="491"/>
    <cellStyle name="数量" xfId="492"/>
    <cellStyle name="数字" xfId="493"/>
    <cellStyle name="㼿㼿㼿㼿㼿㼿㼿㼿㼿㼿㼿?" xfId="494"/>
    <cellStyle name="小数" xfId="495"/>
    <cellStyle name="寘嬫愗傝 [0.00]_Region Orders (2)" xfId="49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160433</xdr:colOff>
      <xdr:row>4</xdr:row>
      <xdr:rowOff>442469</xdr:rowOff>
    </xdr:from>
    <xdr:to>
      <xdr:col>1</xdr:col>
      <xdr:colOff>4655679</xdr:colOff>
      <xdr:row>11</xdr:row>
      <xdr:rowOff>418699</xdr:rowOff>
    </xdr:to>
    <xdr:grpSp>
      <xdr:nvGrpSpPr>
        <xdr:cNvPr id="2" name="Group 1025"/>
        <xdr:cNvGrpSpPr/>
      </xdr:nvGrpSpPr>
      <xdr:grpSpPr>
        <a:xfrm>
          <a:off x="160020" y="1897380"/>
          <a:ext cx="5600065" cy="3123565"/>
          <a:chOff x="-235" y="345"/>
          <a:chExt cx="8843" cy="3017"/>
        </a:xfrm>
      </xdr:grpSpPr>
      <xdr:sp>
        <xdr:nvSpPr>
          <xdr:cNvPr id="3" name="TextBox 6"/>
          <xdr:cNvSpPr txBox="1">
            <a:spLocks noChangeArrowheads="1"/>
          </xdr:cNvSpPr>
        </xdr:nvSpPr>
        <xdr:spPr>
          <a:xfrm>
            <a:off x="-200" y="747"/>
            <a:ext cx="3693" cy="372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zh-CN" altLang="en-US" sz="1100" b="0" i="0" strike="noStrike">
                <a:solidFill>
                  <a:srgbClr val="000000"/>
                </a:solidFill>
                <a:latin typeface="+mn-ea"/>
                <a:ea typeface="+mn-ea"/>
              </a:rPr>
              <a:t>购买零星商品、货物、服务、住宿、交通、工程施工类、建筑类获得</a:t>
            </a:r>
            <a:endParaRPr lang="zh-CN" altLang="en-US" sz="1100" b="0" i="0" strike="noStrike">
              <a:solidFill>
                <a:srgbClr val="000000"/>
              </a:solidFill>
              <a:latin typeface="+mn-ea"/>
              <a:ea typeface="+mn-ea"/>
            </a:endParaRPr>
          </a:p>
        </xdr:txBody>
      </xdr:sp>
      <xdr:sp>
        <xdr:nvSpPr>
          <xdr:cNvPr id="4" name="TextBox 7"/>
          <xdr:cNvSpPr txBox="1">
            <a:spLocks noChangeArrowheads="1"/>
          </xdr:cNvSpPr>
        </xdr:nvSpPr>
        <xdr:spPr>
          <a:xfrm>
            <a:off x="-235" y="2315"/>
            <a:ext cx="3609" cy="1047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zh-CN" altLang="en-US" sz="1100" b="0" i="0" strike="noStrike">
                <a:solidFill>
                  <a:srgbClr val="000000"/>
                </a:solidFill>
                <a:latin typeface="+mn-ea"/>
                <a:ea typeface="+mn-ea"/>
              </a:rPr>
              <a:t>支付餐饮、员工福利类获得</a:t>
            </a:r>
            <a:endParaRPr lang="zh-CN" altLang="en-US" sz="1100" b="0" i="0" strike="noStrike">
              <a:solidFill>
                <a:srgbClr val="000000"/>
              </a:solidFill>
              <a:latin typeface="+mn-ea"/>
              <a:ea typeface="+mn-ea"/>
            </a:endParaRPr>
          </a:p>
        </xdr:txBody>
      </xdr:sp>
      <xdr:grpSp>
        <xdr:nvGrpSpPr>
          <xdr:cNvPr id="5" name="Group 1031"/>
          <xdr:cNvGrpSpPr/>
        </xdr:nvGrpSpPr>
        <xdr:grpSpPr>
          <a:xfrm>
            <a:off x="3978" y="345"/>
            <a:ext cx="3993" cy="1233"/>
            <a:chOff x="-50" y="-309"/>
            <a:chExt cx="3993" cy="1233"/>
          </a:xfrm>
        </xdr:grpSpPr>
        <xdr:sp>
          <xdr:nvSpPr>
            <xdr:cNvPr id="10" name="右大括号 2"/>
            <xdr:cNvSpPr/>
          </xdr:nvSpPr>
          <xdr:spPr>
            <a:xfrm rot="10860000">
              <a:off x="-50" y="-103"/>
              <a:ext cx="85" cy="798"/>
            </a:xfrm>
            <a:prstGeom prst="rightBrace">
              <a:avLst>
                <a:gd name="adj1" fmla="val 5874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</a:ln>
          </xdr:spPr>
        </xdr:sp>
        <xdr:sp>
          <xdr:nvSpPr>
            <xdr:cNvPr id="11" name="TextBox 6"/>
            <xdr:cNvSpPr txBox="1">
              <a:spLocks noChangeArrowheads="1"/>
            </xdr:cNvSpPr>
          </xdr:nvSpPr>
          <xdr:spPr>
            <a:xfrm>
              <a:off x="249" y="-309"/>
              <a:ext cx="3694" cy="1233"/>
            </a:xfrm>
            <a:prstGeom prst="rect">
              <a:avLst/>
            </a:prstGeom>
            <a:noFill/>
            <a:ln w="9525">
              <a:noFill/>
              <a:miter lim="800000"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endParaRPr lang="en-US" altLang="zh-CN" sz="1100" b="0" i="0" strike="noStrike">
                <a:solidFill>
                  <a:srgbClr val="000000"/>
                </a:solidFill>
                <a:latin typeface="仿宋_GB2312"/>
                <a:ea typeface="仿宋_GB2312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sz="1000"/>
              </a:pPr>
              <a:r>
                <a:rPr lang="zh-CN" altLang="zh-CN" sz="1100" b="0" i="0">
                  <a:effectLst/>
                  <a:latin typeface="+mn-ea"/>
                  <a:ea typeface="+mn-ea"/>
                  <a:cs typeface="+mn-cs"/>
                </a:rPr>
                <a:t>增值税专用发票（符合增值税抵扣条件）</a:t>
              </a:r>
              <a:endParaRPr lang="zh-CN" altLang="zh-CN" sz="1100">
                <a:effectLst/>
                <a:latin typeface="+mn-ea"/>
                <a:ea typeface="+mn-ea"/>
              </a:endParaRPr>
            </a:p>
            <a:p>
              <a:pPr algn="l" rtl="0">
                <a:defRPr sz="1000"/>
              </a:pPr>
              <a:r>
                <a:rPr lang="zh-CN" altLang="en-US" sz="1100" b="0" i="0" strike="noStrike">
                  <a:solidFill>
                    <a:srgbClr val="000000"/>
                  </a:solidFill>
                  <a:latin typeface="+mn-ea"/>
                  <a:ea typeface="+mn-ea"/>
                </a:rPr>
                <a:t>增值税普通发票</a:t>
              </a:r>
              <a:endParaRPr lang="zh-CN" altLang="en-US" sz="1100" b="0" i="0" strike="noStrike">
                <a:solidFill>
                  <a:srgbClr val="000000"/>
                </a:solidFill>
                <a:latin typeface="+mn-ea"/>
                <a:ea typeface="+mn-ea"/>
              </a:endParaRPr>
            </a:p>
            <a:p>
              <a:pPr algn="l" rtl="0">
                <a:defRPr sz="1000"/>
              </a:pPr>
              <a:r>
                <a:rPr lang="zh-CN" altLang="en-US" sz="1100" b="0" i="0" strike="noStrike">
                  <a:solidFill>
                    <a:srgbClr val="000000"/>
                  </a:solidFill>
                  <a:latin typeface="+mn-ea"/>
                  <a:ea typeface="+mn-ea"/>
                </a:rPr>
                <a:t>国税局通用机打发票</a:t>
              </a:r>
              <a:endParaRPr lang="zh-CN" altLang="en-US" sz="1100" b="0" i="0" strike="noStrike">
                <a:solidFill>
                  <a:srgbClr val="000000"/>
                </a:solidFill>
                <a:latin typeface="+mn-ea"/>
                <a:ea typeface="+mn-ea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sz="1000"/>
              </a:pPr>
              <a:r>
                <a:rPr lang="zh-CN" altLang="en-US" sz="1100" b="0" i="0" strike="noStrike">
                  <a:solidFill>
                    <a:srgbClr val="000000"/>
                  </a:solidFill>
                  <a:latin typeface="+mn-ea"/>
                  <a:ea typeface="+mn-ea"/>
                  <a:cs typeface="+mn-cs"/>
                </a:rPr>
                <a:t>国税局通用定额发票    </a:t>
              </a:r>
              <a:endParaRPr lang="zh-CN" altLang="en-US" sz="1100" b="0" i="0" strike="noStrike">
                <a:solidFill>
                  <a:srgbClr val="000000"/>
                </a:solidFill>
                <a:latin typeface="+mn-ea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zh-CN" altLang="en-US" sz="1100" b="0" i="0" strike="noStrike">
                <a:solidFill>
                  <a:srgbClr val="000000"/>
                </a:solidFill>
                <a:latin typeface="仿宋_GB2312"/>
                <a:ea typeface="仿宋_GB2312"/>
              </a:endParaRPr>
            </a:p>
          </xdr:txBody>
        </xdr:sp>
      </xdr:grpSp>
      <xdr:sp>
        <xdr:nvSpPr>
          <xdr:cNvPr id="6" name="右大括号 2"/>
          <xdr:cNvSpPr/>
        </xdr:nvSpPr>
        <xdr:spPr>
          <a:xfrm rot="10860000">
            <a:off x="3820" y="2191"/>
            <a:ext cx="81" cy="551"/>
          </a:xfrm>
          <a:prstGeom prst="rightBrace">
            <a:avLst>
              <a:gd name="adj1" fmla="val 7218"/>
              <a:gd name="adj2" fmla="val 50000"/>
            </a:avLst>
          </a:prstGeom>
          <a:noFill/>
          <a:ln w="9525">
            <a:solidFill>
              <a:srgbClr val="000000"/>
            </a:solidFill>
            <a:round/>
          </a:ln>
        </xdr:spPr>
      </xdr:sp>
      <xdr:sp>
        <xdr:nvSpPr>
          <xdr:cNvPr id="7" name="TextBox 6"/>
          <xdr:cNvSpPr txBox="1">
            <a:spLocks noChangeArrowheads="1"/>
          </xdr:cNvSpPr>
        </xdr:nvSpPr>
        <xdr:spPr>
          <a:xfrm>
            <a:off x="4179" y="1882"/>
            <a:ext cx="4429" cy="1275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18288" rIns="0" bIns="18288" anchor="ctr" upright="1"/>
          <a:lstStyle/>
          <a:p>
            <a:pPr rtl="0"/>
            <a:r>
              <a:rPr lang="zh-CN" altLang="en-US" sz="1100" b="0" i="0">
                <a:latin typeface="+mn-lt"/>
                <a:ea typeface="+mn-ea"/>
                <a:cs typeface="+mn-cs"/>
              </a:rPr>
              <a:t>增值税普通发票</a:t>
            </a:r>
            <a:endParaRPr lang="zh-CN"/>
          </a:p>
          <a:p>
            <a:pPr rtl="0"/>
            <a:r>
              <a:rPr lang="zh-CN" altLang="en-US" sz="1100" b="0" i="0">
                <a:latin typeface="+mn-lt"/>
                <a:ea typeface="+mn-ea"/>
                <a:cs typeface="+mn-cs"/>
              </a:rPr>
              <a:t>国税局通用机打发票</a:t>
            </a:r>
            <a:endParaRPr lang="zh-CN"/>
          </a:p>
          <a:p>
            <a:pPr rtl="0" eaLnBrk="1" fontAlgn="auto" latinLnBrk="0" hangingPunct="1"/>
            <a:r>
              <a:rPr lang="zh-CN" altLang="en-US" sz="1100" b="0" i="0">
                <a:latin typeface="+mn-lt"/>
                <a:ea typeface="+mn-ea"/>
                <a:cs typeface="+mn-cs"/>
              </a:rPr>
              <a:t>国税局通用定额发票    </a:t>
            </a:r>
            <a:endParaRPr lang="zh-CN"/>
          </a:p>
          <a:p>
            <a:pPr algn="l" rtl="0">
              <a:defRPr sz="1000"/>
            </a:pPr>
            <a:r>
              <a:rPr lang="zh-CN" altLang="en-US" sz="1100" b="0" i="0" strike="noStrike">
                <a:solidFill>
                  <a:srgbClr val="000000"/>
                </a:solidFill>
                <a:latin typeface="+mn-ea"/>
                <a:ea typeface="+mn-ea"/>
              </a:rPr>
              <a:t>  </a:t>
            </a:r>
            <a:endParaRPr lang="en-US" altLang="zh-CN" sz="1100" b="0" i="0" strike="noStrike">
              <a:solidFill>
                <a:srgbClr val="000000"/>
              </a:solidFill>
              <a:latin typeface="+mn-ea"/>
              <a:ea typeface="+mn-ea"/>
            </a:endParaRPr>
          </a:p>
        </xdr:txBody>
      </xdr:sp>
      <xdr:cxnSp>
        <xdr:nvCxnSpPr>
          <xdr:cNvPr id="8" name="直接箭头连接符 9"/>
          <xdr:cNvCxnSpPr>
            <a:cxnSpLocks noChangeShapeType="1"/>
          </xdr:cNvCxnSpPr>
        </xdr:nvCxnSpPr>
        <xdr:spPr>
          <a:xfrm flipV="1">
            <a:off x="3255" y="919"/>
            <a:ext cx="582" cy="1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tailEnd type="arrow" w="med" len="med"/>
          </a:ln>
        </xdr:spPr>
      </xdr:cxnSp>
      <xdr:cxnSp>
        <xdr:nvCxnSpPr>
          <xdr:cNvPr id="9" name="直接箭头连接符 9"/>
          <xdr:cNvCxnSpPr>
            <a:cxnSpLocks noChangeShapeType="1"/>
          </xdr:cNvCxnSpPr>
        </xdr:nvCxnSpPr>
        <xdr:spPr>
          <a:xfrm>
            <a:off x="3002" y="2422"/>
            <a:ext cx="593" cy="8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tailEnd type="arrow" w="med" len="med"/>
          </a:ln>
        </xdr:spPr>
      </xdr:cxnSp>
    </xdr:grpSp>
    <xdr:clientData/>
  </xdr:twoCellAnchor>
  <xdr:twoCellAnchor>
    <xdr:from>
      <xdr:col>0</xdr:col>
      <xdr:colOff>0</xdr:colOff>
      <xdr:row>0</xdr:row>
      <xdr:rowOff>38099</xdr:rowOff>
    </xdr:from>
    <xdr:to>
      <xdr:col>1</xdr:col>
      <xdr:colOff>1165860</xdr:colOff>
      <xdr:row>4</xdr:row>
      <xdr:rowOff>17144</xdr:rowOff>
    </xdr:to>
    <xdr:cxnSp>
      <xdr:nvCxnSpPr>
        <xdr:cNvPr id="12" name="直接连接符 11"/>
        <xdr:cNvCxnSpPr/>
      </xdr:nvCxnSpPr>
      <xdr:spPr>
        <a:xfrm rot="10800000" flipV="1">
          <a:off x="0" y="37465"/>
          <a:ext cx="2270760" cy="143446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S18"/>
  <sheetViews>
    <sheetView showZeros="0" tabSelected="1" zoomScale="90" zoomScaleNormal="90" workbookViewId="0">
      <selection activeCell="M2" sqref="M2:R2"/>
    </sheetView>
  </sheetViews>
  <sheetFormatPr defaultColWidth="9" defaultRowHeight="35.1" customHeight="1"/>
  <cols>
    <col min="1" max="1" width="17.3981481481481" style="161" customWidth="1"/>
    <col min="2" max="2" width="17.1574074074074" style="161" customWidth="1"/>
    <col min="3" max="4" width="8.66666666666667" style="161" customWidth="1"/>
    <col min="5" max="5" width="8.77777777777778" style="161" customWidth="1"/>
    <col min="6" max="6" width="6.33333333333333" style="161" customWidth="1"/>
    <col min="7" max="7" width="3.94444444444444" style="161" customWidth="1"/>
    <col min="8" max="8" width="12.4444444444444" style="161" customWidth="1"/>
    <col min="9" max="10" width="14" style="161" customWidth="1"/>
    <col min="11" max="11" width="13.0833333333333" style="161" customWidth="1"/>
    <col min="12" max="12" width="12.8888888888889" style="161" customWidth="1"/>
    <col min="13" max="13" width="5.88888888888889" style="161" customWidth="1"/>
    <col min="14" max="14" width="7.77777777777778" style="161" customWidth="1"/>
    <col min="15" max="15" width="6.66666666666667" style="161" customWidth="1"/>
    <col min="16" max="16" width="6.77777777777778" style="161" customWidth="1"/>
    <col min="17" max="17" width="8" style="161" customWidth="1"/>
    <col min="18" max="18" width="8.11111111111111" style="161" customWidth="1"/>
    <col min="19" max="16384" width="9" style="161"/>
  </cols>
  <sheetData>
    <row r="1" ht="36.75" customHeight="1" spans="1:18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customHeight="1" spans="1:18">
      <c r="A2" s="246" t="s">
        <v>1</v>
      </c>
      <c r="B2" s="247"/>
      <c r="C2" s="248" t="s">
        <v>2</v>
      </c>
      <c r="D2" s="248"/>
      <c r="E2" s="249"/>
      <c r="F2" s="249"/>
      <c r="G2" s="248" t="s">
        <v>3</v>
      </c>
      <c r="H2" s="248"/>
      <c r="I2" s="297">
        <f ca="1">TODAY()</f>
        <v>43420</v>
      </c>
      <c r="J2" s="297"/>
      <c r="K2" s="298"/>
      <c r="L2" s="246" t="s">
        <v>4</v>
      </c>
      <c r="M2" s="299"/>
      <c r="N2" s="299"/>
      <c r="O2" s="299"/>
      <c r="P2" s="299"/>
      <c r="Q2" s="299"/>
      <c r="R2" s="299"/>
    </row>
    <row r="3" customHeight="1" spans="1:18">
      <c r="A3" s="250" t="s">
        <v>5</v>
      </c>
      <c r="B3" s="251"/>
      <c r="C3" s="252"/>
      <c r="D3" s="252"/>
      <c r="E3" s="252"/>
      <c r="F3" s="252"/>
      <c r="G3" s="252"/>
      <c r="H3" s="253"/>
      <c r="I3" s="300" t="s">
        <v>6</v>
      </c>
      <c r="J3" s="251"/>
      <c r="K3" s="253"/>
      <c r="L3" s="301" t="s">
        <v>7</v>
      </c>
      <c r="M3" s="302"/>
      <c r="N3" s="251"/>
      <c r="O3" s="252"/>
      <c r="P3" s="252"/>
      <c r="Q3" s="252"/>
      <c r="R3" s="322"/>
    </row>
    <row r="4" customHeight="1" spans="1:18">
      <c r="A4" s="254" t="s">
        <v>8</v>
      </c>
      <c r="B4" s="255"/>
      <c r="C4" s="256"/>
      <c r="D4" s="256"/>
      <c r="E4" s="256"/>
      <c r="F4" s="256"/>
      <c r="G4" s="256"/>
      <c r="H4" s="256"/>
      <c r="I4" s="256"/>
      <c r="J4" s="256"/>
      <c r="K4" s="303"/>
      <c r="L4" s="304" t="s">
        <v>9</v>
      </c>
      <c r="M4" s="305"/>
      <c r="N4" s="273"/>
      <c r="O4" s="304" t="s">
        <v>10</v>
      </c>
      <c r="P4" s="306"/>
      <c r="Q4" s="305"/>
      <c r="R4" s="323"/>
    </row>
    <row r="5" customHeight="1" spans="1:18">
      <c r="A5" s="218" t="s">
        <v>11</v>
      </c>
      <c r="B5" s="257" t="s">
        <v>12</v>
      </c>
      <c r="C5" s="258"/>
      <c r="D5" s="258"/>
      <c r="E5" s="258"/>
      <c r="F5" s="258"/>
      <c r="G5" s="258"/>
      <c r="H5" s="258"/>
      <c r="I5" s="258"/>
      <c r="J5" s="258"/>
      <c r="K5" s="307"/>
      <c r="L5" s="221" t="s">
        <v>13</v>
      </c>
      <c r="M5" s="222"/>
      <c r="N5" s="221"/>
      <c r="O5" s="308"/>
      <c r="P5" s="308"/>
      <c r="Q5" s="308"/>
      <c r="R5" s="324"/>
    </row>
    <row r="6" customHeight="1" spans="1:18">
      <c r="A6" s="259" t="s">
        <v>14</v>
      </c>
      <c r="B6" s="260" t="s">
        <v>15</v>
      </c>
      <c r="C6" s="260" t="s">
        <v>16</v>
      </c>
      <c r="D6" s="260" t="s">
        <v>17</v>
      </c>
      <c r="E6" s="260" t="s">
        <v>18</v>
      </c>
      <c r="F6" s="261" t="s">
        <v>19</v>
      </c>
      <c r="G6" s="262"/>
      <c r="H6" s="260" t="s">
        <v>20</v>
      </c>
      <c r="I6" s="309" t="s">
        <v>21</v>
      </c>
      <c r="J6" s="260" t="s">
        <v>22</v>
      </c>
      <c r="K6" s="310" t="s">
        <v>23</v>
      </c>
      <c r="L6" s="260" t="s">
        <v>24</v>
      </c>
      <c r="M6" s="260" t="s">
        <v>25</v>
      </c>
      <c r="N6" s="260"/>
      <c r="O6" s="260"/>
      <c r="P6" s="260"/>
      <c r="Q6" s="260" t="s">
        <v>26</v>
      </c>
      <c r="R6" s="325"/>
    </row>
    <row r="7" customHeight="1" spans="1:19">
      <c r="A7" s="263"/>
      <c r="B7" s="264"/>
      <c r="C7" s="264"/>
      <c r="D7" s="264"/>
      <c r="E7" s="264"/>
      <c r="F7" s="265"/>
      <c r="G7" s="266"/>
      <c r="H7" s="264"/>
      <c r="I7" s="311"/>
      <c r="J7" s="264"/>
      <c r="K7" s="312"/>
      <c r="L7" s="264"/>
      <c r="M7" s="264" t="s">
        <v>27</v>
      </c>
      <c r="N7" s="264"/>
      <c r="O7" s="264" t="s">
        <v>28</v>
      </c>
      <c r="P7" s="264"/>
      <c r="Q7" s="264"/>
      <c r="R7" s="326"/>
      <c r="S7" s="327"/>
    </row>
    <row r="8" ht="39.9" customHeight="1" spans="1:19">
      <c r="A8" s="267"/>
      <c r="B8" s="268"/>
      <c r="C8" s="269"/>
      <c r="D8" s="269"/>
      <c r="E8" s="270"/>
      <c r="F8" s="271">
        <f t="shared" ref="F8" si="0">IF(A8=0,0,B8-A8+1)</f>
        <v>0</v>
      </c>
      <c r="G8" s="272"/>
      <c r="H8" s="273"/>
      <c r="I8" s="273"/>
      <c r="J8" s="273"/>
      <c r="K8" s="273"/>
      <c r="L8" s="273"/>
      <c r="M8" s="270"/>
      <c r="N8" s="270"/>
      <c r="O8" s="313">
        <f>E8*F8*M8</f>
        <v>0</v>
      </c>
      <c r="P8" s="313"/>
      <c r="Q8" s="328">
        <f t="shared" ref="Q8:Q10" si="1">ROUND(H8+I8+J8+K8+L8+O8,2)</f>
        <v>0</v>
      </c>
      <c r="R8" s="329"/>
      <c r="S8" s="327"/>
    </row>
    <row r="9" ht="39.9" customHeight="1" spans="1:19">
      <c r="A9" s="267"/>
      <c r="B9" s="268"/>
      <c r="C9" s="269"/>
      <c r="D9" s="274"/>
      <c r="E9" s="270"/>
      <c r="F9" s="271">
        <f t="shared" ref="F9:F12" si="2">IF(A9=0,0,B9-A9+1)</f>
        <v>0</v>
      </c>
      <c r="G9" s="272"/>
      <c r="H9" s="273"/>
      <c r="I9" s="273"/>
      <c r="J9" s="273"/>
      <c r="K9" s="273"/>
      <c r="L9" s="273"/>
      <c r="M9" s="270"/>
      <c r="N9" s="270"/>
      <c r="O9" s="313">
        <f>E9*F9*M9</f>
        <v>0</v>
      </c>
      <c r="P9" s="313"/>
      <c r="Q9" s="328">
        <f t="shared" si="1"/>
        <v>0</v>
      </c>
      <c r="R9" s="329"/>
      <c r="S9" s="327"/>
    </row>
    <row r="10" ht="39.9" customHeight="1" spans="1:19">
      <c r="A10" s="267"/>
      <c r="B10" s="268"/>
      <c r="C10" s="269"/>
      <c r="D10" s="274"/>
      <c r="E10" s="270"/>
      <c r="F10" s="271">
        <f t="shared" si="2"/>
        <v>0</v>
      </c>
      <c r="G10" s="272"/>
      <c r="H10" s="273"/>
      <c r="I10" s="273"/>
      <c r="J10" s="273"/>
      <c r="K10" s="273"/>
      <c r="L10" s="273"/>
      <c r="M10" s="270"/>
      <c r="N10" s="270"/>
      <c r="O10" s="313">
        <f>E10*F10*M10</f>
        <v>0</v>
      </c>
      <c r="P10" s="313"/>
      <c r="Q10" s="328">
        <f t="shared" si="1"/>
        <v>0</v>
      </c>
      <c r="R10" s="329"/>
      <c r="S10" s="327"/>
    </row>
    <row r="11" ht="39.9" customHeight="1" spans="1:19">
      <c r="A11" s="267"/>
      <c r="B11" s="268"/>
      <c r="C11" s="269"/>
      <c r="D11" s="274"/>
      <c r="E11" s="270"/>
      <c r="F11" s="271">
        <f t="shared" si="2"/>
        <v>0</v>
      </c>
      <c r="G11" s="272"/>
      <c r="H11" s="273"/>
      <c r="I11" s="273"/>
      <c r="J11" s="273"/>
      <c r="K11" s="273"/>
      <c r="L11" s="273"/>
      <c r="M11" s="270"/>
      <c r="N11" s="270"/>
      <c r="O11" s="313">
        <f>E11*F11*M11</f>
        <v>0</v>
      </c>
      <c r="P11" s="313"/>
      <c r="Q11" s="328">
        <f t="shared" ref="Q11:Q12" si="3">ROUND(H11+I11+J11+K11+L11+O11,2)</f>
        <v>0</v>
      </c>
      <c r="R11" s="329"/>
      <c r="S11" s="327"/>
    </row>
    <row r="12" ht="39.9" customHeight="1" spans="1:19">
      <c r="A12" s="267"/>
      <c r="B12" s="268"/>
      <c r="C12" s="269"/>
      <c r="D12" s="274"/>
      <c r="E12" s="270"/>
      <c r="F12" s="271">
        <f t="shared" si="2"/>
        <v>0</v>
      </c>
      <c r="G12" s="272"/>
      <c r="H12" s="273"/>
      <c r="I12" s="273"/>
      <c r="J12" s="273"/>
      <c r="K12" s="273"/>
      <c r="L12" s="273"/>
      <c r="M12" s="270"/>
      <c r="N12" s="270"/>
      <c r="O12" s="313">
        <f>E12*F12*M12</f>
        <v>0</v>
      </c>
      <c r="P12" s="313"/>
      <c r="Q12" s="328">
        <f t="shared" si="3"/>
        <v>0</v>
      </c>
      <c r="R12" s="329"/>
      <c r="S12" s="327"/>
    </row>
    <row r="13" ht="39.9" customHeight="1" spans="1:18">
      <c r="A13" s="275" t="s">
        <v>26</v>
      </c>
      <c r="B13" s="276"/>
      <c r="C13" s="264" t="s">
        <v>29</v>
      </c>
      <c r="D13" s="264" t="s">
        <v>29</v>
      </c>
      <c r="E13" s="277">
        <f t="shared" ref="E13:L13" si="4">SUM(E8:E12)</f>
        <v>0</v>
      </c>
      <c r="F13" s="278">
        <f t="shared" si="4"/>
        <v>0</v>
      </c>
      <c r="G13" s="279"/>
      <c r="H13" s="277">
        <f t="shared" si="4"/>
        <v>0</v>
      </c>
      <c r="I13" s="277">
        <f t="shared" si="4"/>
        <v>0</v>
      </c>
      <c r="J13" s="277">
        <f t="shared" si="4"/>
        <v>0</v>
      </c>
      <c r="K13" s="277">
        <f t="shared" si="4"/>
        <v>0</v>
      </c>
      <c r="L13" s="277">
        <f t="shared" si="4"/>
        <v>0</v>
      </c>
      <c r="M13" s="276" t="s">
        <v>29</v>
      </c>
      <c r="N13" s="276"/>
      <c r="O13" s="314">
        <f>SUM(O8:P12)</f>
        <v>0</v>
      </c>
      <c r="P13" s="314"/>
      <c r="Q13" s="328">
        <f>ROUND(Q8+Q9+Q10+Q11+Q12,2)</f>
        <v>0</v>
      </c>
      <c r="R13" s="329"/>
    </row>
    <row r="14" ht="39.9" customHeight="1" spans="1:18">
      <c r="A14" s="280" t="s">
        <v>30</v>
      </c>
      <c r="B14" s="281"/>
      <c r="C14" s="282" t="str">
        <f>"大写："&amp;"人民币"&amp;IF((Q13-INT(Q13))=0,TEXT(Q13,"[DBNUM2]")&amp;"元整",IF(INT(Q13*10)-Q13*10=0,TEXT(INT(Q13),"[DBNUM2]")&amp;"元"&amp;TEXT((INT(Q13*10)-INT(Q13)*10),"[DBNUM2]")&amp;"角整",TEXT(INT(Q13),"[DBNUM2]")&amp;"元"&amp;IF(INT(Q13*10)-INT(Q13)*10=0,"零",TEXT(INT(Q13*10)-INT(Q13)*10,"[DBNUM2]")&amp;"角")&amp;TEXT(RIGHT(Q13,1),"[DBNUM2]")&amp;"分"))</f>
        <v>大写：人民币零元整</v>
      </c>
      <c r="D14" s="282"/>
      <c r="E14" s="282"/>
      <c r="F14" s="282"/>
      <c r="G14" s="282"/>
      <c r="H14" s="282"/>
      <c r="I14" s="282"/>
      <c r="J14" s="282"/>
      <c r="K14" s="282"/>
      <c r="L14" s="282"/>
      <c r="M14" s="281" t="s">
        <v>31</v>
      </c>
      <c r="N14" s="281"/>
      <c r="O14" s="315">
        <f>Q13</f>
        <v>0</v>
      </c>
      <c r="P14" s="316"/>
      <c r="Q14" s="316"/>
      <c r="R14" s="330"/>
    </row>
    <row r="15" ht="39.9" customHeight="1" spans="1:18">
      <c r="A15" s="283" t="s">
        <v>32</v>
      </c>
      <c r="B15" s="284" t="s">
        <v>33</v>
      </c>
      <c r="C15" s="285"/>
      <c r="D15" s="285"/>
      <c r="E15" s="285"/>
      <c r="F15" s="285"/>
      <c r="G15" s="285"/>
      <c r="H15" s="286"/>
      <c r="I15" s="317" t="s">
        <v>34</v>
      </c>
      <c r="J15" s="317"/>
      <c r="K15" s="318"/>
      <c r="L15" s="318"/>
      <c r="M15" s="318"/>
      <c r="N15" s="318"/>
      <c r="O15" s="318"/>
      <c r="P15" s="318"/>
      <c r="Q15" s="318"/>
      <c r="R15" s="331"/>
    </row>
    <row r="16" ht="47.25" customHeight="1" spans="1:18">
      <c r="A16" s="287" t="s">
        <v>35</v>
      </c>
      <c r="B16" s="288"/>
      <c r="C16" s="289"/>
      <c r="D16" s="289"/>
      <c r="E16" s="289"/>
      <c r="F16" s="289"/>
      <c r="G16" s="289"/>
      <c r="H16" s="290"/>
      <c r="I16" s="319" t="s">
        <v>36</v>
      </c>
      <c r="J16" s="288"/>
      <c r="K16" s="290"/>
      <c r="L16" s="319" t="s">
        <v>37</v>
      </c>
      <c r="M16" s="288"/>
      <c r="N16" s="289"/>
      <c r="O16" s="289"/>
      <c r="P16" s="289"/>
      <c r="Q16" s="289"/>
      <c r="R16" s="332"/>
    </row>
    <row r="17" customHeight="1" spans="1:18">
      <c r="A17" s="291" t="s">
        <v>38</v>
      </c>
      <c r="B17" s="292" t="s">
        <v>39</v>
      </c>
      <c r="C17" s="293" t="s">
        <v>28</v>
      </c>
      <c r="D17" s="294"/>
      <c r="E17" s="293" t="s">
        <v>39</v>
      </c>
      <c r="F17" s="294"/>
      <c r="G17" s="293" t="s">
        <v>28</v>
      </c>
      <c r="H17" s="294"/>
      <c r="I17" s="292" t="s">
        <v>39</v>
      </c>
      <c r="J17" s="292" t="s">
        <v>28</v>
      </c>
      <c r="K17" s="292" t="s">
        <v>39</v>
      </c>
      <c r="L17" s="292" t="s">
        <v>28</v>
      </c>
      <c r="M17" s="320" t="s">
        <v>39</v>
      </c>
      <c r="N17" s="321"/>
      <c r="O17" s="320" t="s">
        <v>28</v>
      </c>
      <c r="P17" s="321"/>
      <c r="Q17" s="320" t="s">
        <v>26</v>
      </c>
      <c r="R17" s="333"/>
    </row>
    <row r="18" customHeight="1" spans="1:18">
      <c r="A18" s="295"/>
      <c r="B18" s="296"/>
      <c r="C18" s="219"/>
      <c r="D18" s="220"/>
      <c r="E18" s="219"/>
      <c r="F18" s="220"/>
      <c r="G18" s="219"/>
      <c r="H18" s="220"/>
      <c r="I18" s="296"/>
      <c r="J18" s="296"/>
      <c r="K18" s="296"/>
      <c r="L18" s="296"/>
      <c r="M18" s="219"/>
      <c r="N18" s="220"/>
      <c r="O18" s="219"/>
      <c r="P18" s="220"/>
      <c r="Q18" s="221">
        <f>C18+G18+J18+L18+O18</f>
        <v>0</v>
      </c>
      <c r="R18" s="324"/>
    </row>
  </sheetData>
  <sheetProtection password="CF78" sheet="1" objects="1"/>
  <mergeCells count="78">
    <mergeCell ref="A1:R1"/>
    <mergeCell ref="C2:D2"/>
    <mergeCell ref="E2:F2"/>
    <mergeCell ref="G2:H2"/>
    <mergeCell ref="I2:J2"/>
    <mergeCell ref="M2:R2"/>
    <mergeCell ref="B3:H3"/>
    <mergeCell ref="J3:K3"/>
    <mergeCell ref="L3:M3"/>
    <mergeCell ref="N3:R3"/>
    <mergeCell ref="B4:K4"/>
    <mergeCell ref="L4:M4"/>
    <mergeCell ref="O4:Q4"/>
    <mergeCell ref="B5:K5"/>
    <mergeCell ref="L5:M5"/>
    <mergeCell ref="N5:R5"/>
    <mergeCell ref="M6:P6"/>
    <mergeCell ref="M7:N7"/>
    <mergeCell ref="O7:P7"/>
    <mergeCell ref="F8:G8"/>
    <mergeCell ref="M8:N8"/>
    <mergeCell ref="O8:P8"/>
    <mergeCell ref="Q8:R8"/>
    <mergeCell ref="F9:G9"/>
    <mergeCell ref="M9:N9"/>
    <mergeCell ref="O9:P9"/>
    <mergeCell ref="Q9:R9"/>
    <mergeCell ref="F10:G10"/>
    <mergeCell ref="M10:N10"/>
    <mergeCell ref="O10:P10"/>
    <mergeCell ref="Q10:R10"/>
    <mergeCell ref="F11:G11"/>
    <mergeCell ref="M11:N11"/>
    <mergeCell ref="O11:P11"/>
    <mergeCell ref="Q11:R11"/>
    <mergeCell ref="F12:G12"/>
    <mergeCell ref="M12:N12"/>
    <mergeCell ref="O12:P12"/>
    <mergeCell ref="Q12:R12"/>
    <mergeCell ref="A13:B13"/>
    <mergeCell ref="F13:G13"/>
    <mergeCell ref="M13:N13"/>
    <mergeCell ref="O13:P13"/>
    <mergeCell ref="Q13:R13"/>
    <mergeCell ref="A14:B14"/>
    <mergeCell ref="C14:L14"/>
    <mergeCell ref="M14:N14"/>
    <mergeCell ref="O14:R14"/>
    <mergeCell ref="B15:H15"/>
    <mergeCell ref="J15:R15"/>
    <mergeCell ref="B16:H16"/>
    <mergeCell ref="J16:K16"/>
    <mergeCell ref="M16:R16"/>
    <mergeCell ref="C17:D17"/>
    <mergeCell ref="E17:F17"/>
    <mergeCell ref="G17:H17"/>
    <mergeCell ref="M17:N17"/>
    <mergeCell ref="O17:P17"/>
    <mergeCell ref="Q17:R17"/>
    <mergeCell ref="C18:D18"/>
    <mergeCell ref="E18:F18"/>
    <mergeCell ref="G18:H18"/>
    <mergeCell ref="M18:N18"/>
    <mergeCell ref="O18:P18"/>
    <mergeCell ref="Q18:R18"/>
    <mergeCell ref="A6:A7"/>
    <mergeCell ref="A17:A18"/>
    <mergeCell ref="B6:B7"/>
    <mergeCell ref="C6:C7"/>
    <mergeCell ref="D6:D7"/>
    <mergeCell ref="E6:E7"/>
    <mergeCell ref="H6:H7"/>
    <mergeCell ref="I6:I7"/>
    <mergeCell ref="J6:J7"/>
    <mergeCell ref="K6:K7"/>
    <mergeCell ref="L6:L7"/>
    <mergeCell ref="Q6:R7"/>
    <mergeCell ref="F6:G7"/>
  </mergeCells>
  <dataValidations count="2">
    <dataValidation type="list" allowBlank="1" showInputMessage="1" showErrorMessage="1" sqref="M2:R2">
      <formula1>"广州工作组,党建部,能讯党总支第一党支部,能讯党总支第二党支部,市场营销部,企划部,办公室,人力资源部,财务部,采购部,质量保证部,客户服务部,安全运维部,数据应用部,技术中心,科技创新研发部,协同应用部,管理应用部,工程实施部,信息安全事业部,企业运营风控事业部"</formula1>
    </dataValidation>
    <dataValidation type="list" allowBlank="1" showInputMessage="1" showErrorMessage="1" sqref="N4 R4">
      <formula1>"是,否"</formula1>
    </dataValidation>
  </dataValidations>
  <printOptions horizontalCentered="1" verticalCentered="1"/>
  <pageMargins left="0.235416666666667" right="0.235416666666667" top="0.235416666666667" bottom="0.275" header="0.196527777777778" footer="0.313888888888889"/>
  <pageSetup paperSize="9" scale="8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J39"/>
  <sheetViews>
    <sheetView showZeros="0" workbookViewId="0">
      <selection activeCell="I2" sqref="I2:J2"/>
    </sheetView>
  </sheetViews>
  <sheetFormatPr defaultColWidth="9" defaultRowHeight="14.4"/>
  <cols>
    <col min="1" max="1" width="22.8888888888889" style="175" customWidth="1"/>
    <col min="2" max="2" width="15.6666666666667" style="175" customWidth="1"/>
    <col min="3" max="3" width="11.1111111111111" style="175" customWidth="1"/>
    <col min="4" max="4" width="6.33333333333333" style="175" customWidth="1"/>
    <col min="5" max="5" width="13.8888888888889" style="175" customWidth="1"/>
    <col min="6" max="7" width="18.6666666666667" style="175" customWidth="1"/>
    <col min="8" max="8" width="0.111111111111111" style="175" hidden="1" customWidth="1"/>
    <col min="9" max="9" width="16.1111111111111" style="175" customWidth="1"/>
    <col min="10" max="10" width="18.6666666666667" style="175" customWidth="1"/>
    <col min="11" max="16384" width="9" style="175"/>
  </cols>
  <sheetData>
    <row r="1" ht="39" customHeight="1" spans="1:10">
      <c r="A1" s="176" t="s">
        <v>40</v>
      </c>
      <c r="B1" s="177"/>
      <c r="C1" s="177"/>
      <c r="D1" s="177"/>
      <c r="E1" s="177"/>
      <c r="F1" s="177"/>
      <c r="G1" s="177"/>
      <c r="H1" s="177"/>
      <c r="I1" s="177"/>
      <c r="J1" s="177"/>
    </row>
    <row r="2" ht="32.1" customHeight="1" spans="1:10">
      <c r="A2" s="178" t="s">
        <v>1</v>
      </c>
      <c r="B2" s="179" t="s">
        <v>2</v>
      </c>
      <c r="C2" s="180"/>
      <c r="D2" s="180"/>
      <c r="E2" s="181" t="s">
        <v>3</v>
      </c>
      <c r="F2" s="182">
        <f ca="1">TODAY()</f>
        <v>43420</v>
      </c>
      <c r="G2" s="183" t="s">
        <v>41</v>
      </c>
      <c r="H2" s="184"/>
      <c r="I2" s="180"/>
      <c r="J2" s="180"/>
    </row>
    <row r="3" ht="27.9" customHeight="1" spans="1:10">
      <c r="A3" s="185" t="s">
        <v>42</v>
      </c>
      <c r="B3" s="186"/>
      <c r="C3" s="187"/>
      <c r="D3" s="187"/>
      <c r="E3" s="188"/>
      <c r="F3" s="189" t="s">
        <v>43</v>
      </c>
      <c r="G3" s="190"/>
      <c r="H3" s="191"/>
      <c r="I3" s="229"/>
      <c r="J3" s="230"/>
    </row>
    <row r="4" ht="27.9" customHeight="1" spans="1:10">
      <c r="A4" s="192" t="s">
        <v>44</v>
      </c>
      <c r="B4" s="193"/>
      <c r="C4" s="194"/>
      <c r="D4" s="194"/>
      <c r="E4" s="195"/>
      <c r="F4" s="196" t="s">
        <v>45</v>
      </c>
      <c r="G4" s="196"/>
      <c r="H4" s="196"/>
      <c r="I4" s="231"/>
      <c r="J4" s="232"/>
    </row>
    <row r="5" ht="32.1" customHeight="1" spans="1:10">
      <c r="A5" s="197" t="s">
        <v>46</v>
      </c>
      <c r="B5" s="198"/>
      <c r="C5" s="198"/>
      <c r="D5" s="198" t="s">
        <v>47</v>
      </c>
      <c r="E5" s="198"/>
      <c r="F5" s="198" t="s">
        <v>48</v>
      </c>
      <c r="G5" s="198" t="s">
        <v>49</v>
      </c>
      <c r="H5" s="198"/>
      <c r="I5" s="198" t="s">
        <v>50</v>
      </c>
      <c r="J5" s="233" t="s">
        <v>51</v>
      </c>
    </row>
    <row r="6" ht="32.1" customHeight="1" spans="1:10">
      <c r="A6" s="199"/>
      <c r="B6" s="200"/>
      <c r="C6" s="200"/>
      <c r="D6" s="196"/>
      <c r="E6" s="196"/>
      <c r="F6" s="201"/>
      <c r="G6" s="202">
        <f t="shared" ref="G6" si="0">D6+F6</f>
        <v>0</v>
      </c>
      <c r="H6" s="202"/>
      <c r="I6" s="234"/>
      <c r="J6" s="235">
        <f>G6-I6</f>
        <v>0</v>
      </c>
    </row>
    <row r="7" ht="32.1" customHeight="1" spans="1:10">
      <c r="A7" s="199"/>
      <c r="B7" s="200"/>
      <c r="C7" s="200"/>
      <c r="D7" s="196"/>
      <c r="E7" s="196"/>
      <c r="F7" s="201"/>
      <c r="G7" s="202">
        <f t="shared" ref="G7:G9" si="1">D7+F7</f>
        <v>0</v>
      </c>
      <c r="H7" s="202"/>
      <c r="I7" s="234"/>
      <c r="J7" s="235">
        <f t="shared" ref="J7:J9" si="2">G7-I7</f>
        <v>0</v>
      </c>
    </row>
    <row r="8" ht="32.1" customHeight="1" spans="1:10">
      <c r="A8" s="199"/>
      <c r="B8" s="200"/>
      <c r="C8" s="200"/>
      <c r="D8" s="196"/>
      <c r="E8" s="196"/>
      <c r="F8" s="201"/>
      <c r="G8" s="202">
        <f t="shared" ref="G8" si="3">D8+F8</f>
        <v>0</v>
      </c>
      <c r="H8" s="202"/>
      <c r="I8" s="234"/>
      <c r="J8" s="235">
        <f t="shared" ref="J8" si="4">G8-I8</f>
        <v>0</v>
      </c>
    </row>
    <row r="9" ht="32.1" customHeight="1" spans="1:10">
      <c r="A9" s="199"/>
      <c r="B9" s="200"/>
      <c r="C9" s="200"/>
      <c r="D9" s="196"/>
      <c r="E9" s="196"/>
      <c r="F9" s="201"/>
      <c r="G9" s="202">
        <f t="shared" si="1"/>
        <v>0</v>
      </c>
      <c r="H9" s="202"/>
      <c r="I9" s="234"/>
      <c r="J9" s="235">
        <f t="shared" si="2"/>
        <v>0</v>
      </c>
    </row>
    <row r="10" ht="32.1" customHeight="1" spans="1:10">
      <c r="A10" s="203" t="s">
        <v>52</v>
      </c>
      <c r="B10" s="204"/>
      <c r="C10" s="204"/>
      <c r="D10" s="205">
        <f>SUM(D6:E9)</f>
        <v>0</v>
      </c>
      <c r="E10" s="205"/>
      <c r="F10" s="206">
        <f t="shared" ref="F10:J10" si="5">SUM(F6:F9)</f>
        <v>0</v>
      </c>
      <c r="G10" s="205">
        <f>SUM(G6:H9)</f>
        <v>0</v>
      </c>
      <c r="H10" s="205"/>
      <c r="I10" s="206">
        <f t="shared" si="5"/>
        <v>0</v>
      </c>
      <c r="J10" s="236">
        <f t="shared" si="5"/>
        <v>0</v>
      </c>
    </row>
    <row r="11" ht="32.1" customHeight="1" spans="1:10">
      <c r="A11" s="207" t="s">
        <v>53</v>
      </c>
      <c r="B11" s="208" t="str">
        <f>"大写："&amp;"人民币"&amp;IF((J10-INT(J10))=0,TEXT(J10,"[DBNUM2]")&amp;"元整",IF(INT(J10*10)-J10*10=0,TEXT(INT(J10),"[DBNUM2]")&amp;"元"&amp;TEXT((INT(J10*10)-INT(J10)*10),"[DBNUM2]")&amp;"角整",TEXT(INT(J10),"[DBNUM2]")&amp;"元"&amp;IF(INT(J10*10)-INT(J10)*10=0,"零",TEXT(INT(J10*10)-INT(J10)*10,"[DBNUM2]")&amp;"角")&amp;TEXT(RIGHT(J10,1),"[DBNUM2]")&amp;"分"))</f>
        <v>大写：人民币零元整</v>
      </c>
      <c r="C11" s="208"/>
      <c r="D11" s="208"/>
      <c r="E11" s="208"/>
      <c r="F11" s="208"/>
      <c r="G11" s="209" t="s">
        <v>31</v>
      </c>
      <c r="H11" s="210">
        <f>J10</f>
        <v>0</v>
      </c>
      <c r="I11" s="237"/>
      <c r="J11" s="238"/>
    </row>
    <row r="12" ht="32.1" customHeight="1" spans="1:10">
      <c r="A12" s="197" t="s">
        <v>54</v>
      </c>
      <c r="B12" s="211"/>
      <c r="C12" s="212"/>
      <c r="D12" s="212"/>
      <c r="E12" s="213"/>
      <c r="F12" s="198" t="s">
        <v>55</v>
      </c>
      <c r="G12" s="211"/>
      <c r="H12" s="212"/>
      <c r="I12" s="212"/>
      <c r="J12" s="239"/>
    </row>
    <row r="13" ht="32.1" customHeight="1" spans="1:10">
      <c r="A13" s="197" t="s">
        <v>56</v>
      </c>
      <c r="B13" s="134"/>
      <c r="C13" s="134"/>
      <c r="D13" s="134"/>
      <c r="E13" s="134"/>
      <c r="F13" s="198" t="s">
        <v>13</v>
      </c>
      <c r="G13" s="214" t="s">
        <v>57</v>
      </c>
      <c r="H13" s="215"/>
      <c r="I13" s="215"/>
      <c r="J13" s="240"/>
    </row>
    <row r="14" ht="32.1" customHeight="1" spans="1:10">
      <c r="A14" s="197" t="s">
        <v>58</v>
      </c>
      <c r="B14" s="211" t="s">
        <v>33</v>
      </c>
      <c r="C14" s="212"/>
      <c r="D14" s="212"/>
      <c r="E14" s="213"/>
      <c r="F14" s="198" t="s">
        <v>34</v>
      </c>
      <c r="G14" s="216"/>
      <c r="H14" s="217"/>
      <c r="I14" s="217"/>
      <c r="J14" s="241"/>
    </row>
    <row r="15" ht="32.1" customHeight="1" spans="1:10">
      <c r="A15" s="218" t="s">
        <v>35</v>
      </c>
      <c r="B15" s="219"/>
      <c r="C15" s="220"/>
      <c r="D15" s="221" t="s">
        <v>59</v>
      </c>
      <c r="E15" s="222"/>
      <c r="F15" s="223"/>
      <c r="G15" s="224" t="s">
        <v>37</v>
      </c>
      <c r="H15" s="225"/>
      <c r="I15" s="242"/>
      <c r="J15" s="243"/>
    </row>
    <row r="16" ht="36" customHeight="1" spans="1:10">
      <c r="A16" s="226" t="s">
        <v>60</v>
      </c>
      <c r="B16" s="227"/>
      <c r="C16" s="228"/>
      <c r="D16" s="228"/>
      <c r="E16" s="228"/>
      <c r="F16" s="228"/>
      <c r="G16" s="228"/>
      <c r="H16" s="228"/>
      <c r="I16" s="228"/>
      <c r="J16" s="244"/>
    </row>
    <row r="20" hidden="1" spans="2:5">
      <c r="B20" s="175" t="s">
        <v>61</v>
      </c>
      <c r="E20" s="175" t="s">
        <v>62</v>
      </c>
    </row>
    <row r="21" hidden="1" spans="2:5">
      <c r="B21" s="175" t="s">
        <v>63</v>
      </c>
      <c r="E21" s="175" t="s">
        <v>64</v>
      </c>
    </row>
    <row r="22" hidden="1" spans="2:5">
      <c r="B22" s="175" t="s">
        <v>65</v>
      </c>
      <c r="E22" s="175" t="s">
        <v>66</v>
      </c>
    </row>
    <row r="23" hidden="1" spans="2:2">
      <c r="B23" s="175" t="s">
        <v>67</v>
      </c>
    </row>
    <row r="24" hidden="1" spans="2:2">
      <c r="B24" s="175" t="s">
        <v>68</v>
      </c>
    </row>
    <row r="25" hidden="1" spans="2:2">
      <c r="B25" s="175" t="s">
        <v>69</v>
      </c>
    </row>
    <row r="26" hidden="1" spans="2:5">
      <c r="B26" s="175" t="s">
        <v>70</v>
      </c>
      <c r="E26" s="175" t="s">
        <v>71</v>
      </c>
    </row>
    <row r="27" hidden="1" spans="2:5">
      <c r="B27" s="175" t="s">
        <v>72</v>
      </c>
      <c r="E27" s="175" t="s">
        <v>73</v>
      </c>
    </row>
    <row r="28" hidden="1" spans="2:2">
      <c r="B28" s="175" t="s">
        <v>74</v>
      </c>
    </row>
    <row r="29" hidden="1" spans="2:2">
      <c r="B29" s="175" t="s">
        <v>75</v>
      </c>
    </row>
    <row r="30" hidden="1" spans="2:2">
      <c r="B30" s="175" t="s">
        <v>76</v>
      </c>
    </row>
    <row r="31" hidden="1" spans="2:2">
      <c r="B31" s="175" t="s">
        <v>77</v>
      </c>
    </row>
    <row r="32" hidden="1" spans="2:2">
      <c r="B32" s="175" t="s">
        <v>78</v>
      </c>
    </row>
    <row r="33" hidden="1" spans="2:2">
      <c r="B33" s="175" t="s">
        <v>79</v>
      </c>
    </row>
    <row r="34" hidden="1" spans="2:5">
      <c r="B34" s="175" t="s">
        <v>80</v>
      </c>
      <c r="E34" s="175" t="s">
        <v>81</v>
      </c>
    </row>
    <row r="35" hidden="1" spans="2:5">
      <c r="B35" s="175" t="s">
        <v>82</v>
      </c>
      <c r="E35" s="175" t="s">
        <v>83</v>
      </c>
    </row>
    <row r="36" hidden="1" spans="2:2">
      <c r="B36" s="175" t="s">
        <v>84</v>
      </c>
    </row>
    <row r="37" hidden="1" spans="5:5">
      <c r="E37" s="175" t="s">
        <v>85</v>
      </c>
    </row>
    <row r="38" hidden="1" spans="5:5">
      <c r="E38" s="175" t="s">
        <v>86</v>
      </c>
    </row>
    <row r="39" hidden="1"/>
  </sheetData>
  <sheetProtection password="CF78" sheet="1" objects="1"/>
  <mergeCells count="39">
    <mergeCell ref="A1:J1"/>
    <mergeCell ref="C2:D2"/>
    <mergeCell ref="I2:J2"/>
    <mergeCell ref="B3:E3"/>
    <mergeCell ref="F3:H3"/>
    <mergeCell ref="I3:J3"/>
    <mergeCell ref="B4:E4"/>
    <mergeCell ref="F4:G4"/>
    <mergeCell ref="I4:J4"/>
    <mergeCell ref="A5:C5"/>
    <mergeCell ref="D5:E5"/>
    <mergeCell ref="G5:H5"/>
    <mergeCell ref="A6:C6"/>
    <mergeCell ref="D6:E6"/>
    <mergeCell ref="G6:H6"/>
    <mergeCell ref="A7:C7"/>
    <mergeCell ref="D7:E7"/>
    <mergeCell ref="G7:H7"/>
    <mergeCell ref="A8:C8"/>
    <mergeCell ref="D8:E8"/>
    <mergeCell ref="G8:H8"/>
    <mergeCell ref="A9:C9"/>
    <mergeCell ref="D9:E9"/>
    <mergeCell ref="G9:H9"/>
    <mergeCell ref="A10:C10"/>
    <mergeCell ref="D10:E10"/>
    <mergeCell ref="G10:H10"/>
    <mergeCell ref="B11:F11"/>
    <mergeCell ref="H11:J11"/>
    <mergeCell ref="B12:E12"/>
    <mergeCell ref="G12:J12"/>
    <mergeCell ref="B13:E13"/>
    <mergeCell ref="G13:J13"/>
    <mergeCell ref="B14:E14"/>
    <mergeCell ref="G14:J14"/>
    <mergeCell ref="B15:C15"/>
    <mergeCell ref="D15:E15"/>
    <mergeCell ref="I15:J15"/>
    <mergeCell ref="B16:J16"/>
  </mergeCells>
  <dataValidations count="3">
    <dataValidation type="list" allowBlank="1" showInputMessage="1" showErrorMessage="1" sqref="I2:J2">
      <formula1>"广州工作组,党建部,能讯党总支第一党支部,能讯党总支第二党支部,市场营销部,企划部,办公室,人力资源部,财务部,采购部,质量保证部,客户服务部,安全运维部,数据应用部,技术中心,科技创新研发部,协同应用部,管理应用部,工程实施部,信息安全事业部,企业运营风控事业部"</formula1>
    </dataValidation>
    <dataValidation type="list" showInputMessage="1" showErrorMessage="1" sqref="B14" showDropDown="1">
      <formula1/>
    </dataValidation>
    <dataValidation type="list" showInputMessage="1" showErrorMessage="1" sqref="G14" showDropDown="1">
      <formula1>$D$7</formula1>
    </dataValidation>
  </dataValidations>
  <printOptions horizontalCentered="1" verticalCentered="1"/>
  <pageMargins left="0.629166666666667" right="0.235416666666667" top="0.747916666666667" bottom="0.747916666666667" header="0.313888888888889" footer="0.313888888888889"/>
  <pageSetup paperSize="9" scale="9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31"/>
  <sheetViews>
    <sheetView showZeros="0" view="pageBreakPreview" zoomScaleNormal="100" zoomScaleSheetLayoutView="100" workbookViewId="0">
      <selection activeCell="J3" sqref="J3:L3"/>
    </sheetView>
  </sheetViews>
  <sheetFormatPr defaultColWidth="9" defaultRowHeight="15.6"/>
  <cols>
    <col min="1" max="1" width="17.8888888888889" style="114" customWidth="1"/>
    <col min="2" max="2" width="3.88888888888889" style="114" customWidth="1"/>
    <col min="3" max="3" width="13.1111111111111" style="114" customWidth="1"/>
    <col min="4" max="5" width="14.8888888888889" style="114" customWidth="1"/>
    <col min="6" max="6" width="15.6666666666667" style="114" customWidth="1"/>
    <col min="7" max="7" width="4.11111111111111" style="114" customWidth="1"/>
    <col min="8" max="8" width="14.3333333333333" style="114" customWidth="1"/>
    <col min="9" max="9" width="14.4444444444444" style="114" customWidth="1"/>
    <col min="10" max="10" width="7.33333333333333" style="114" customWidth="1"/>
    <col min="11" max="11" width="7.44444444444444" style="114" customWidth="1"/>
    <col min="12" max="12" width="16.4444444444444" style="114" customWidth="1"/>
    <col min="13" max="16" width="3.33333333333333" style="114" customWidth="1"/>
    <col min="17" max="17" width="9" style="114" customWidth="1"/>
    <col min="18" max="16384" width="9" style="114"/>
  </cols>
  <sheetData>
    <row r="1" ht="42.75" customHeight="1" spans="1:12">
      <c r="A1" s="115" t="s">
        <v>87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ht="36" customHeight="1" spans="1:12">
      <c r="A2" s="115" t="s">
        <v>88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ht="30.75" customHeight="1" spans="1:13">
      <c r="A3" s="116" t="s">
        <v>89</v>
      </c>
      <c r="B3" s="117" t="s">
        <v>90</v>
      </c>
      <c r="C3" s="117"/>
      <c r="D3" s="118"/>
      <c r="E3" s="116" t="s">
        <v>91</v>
      </c>
      <c r="F3" s="119">
        <f ca="1">TODAY()</f>
        <v>43420</v>
      </c>
      <c r="G3" s="119"/>
      <c r="H3" s="120" t="s">
        <v>92</v>
      </c>
      <c r="I3" s="120"/>
      <c r="J3" s="120"/>
      <c r="K3" s="120"/>
      <c r="L3" s="120"/>
      <c r="M3" s="157" t="s">
        <v>93</v>
      </c>
    </row>
    <row r="4" ht="35.1" customHeight="1" spans="1:16">
      <c r="A4" s="121" t="s">
        <v>94</v>
      </c>
      <c r="B4" s="122"/>
      <c r="C4" s="122"/>
      <c r="D4" s="123" t="s">
        <v>58</v>
      </c>
      <c r="E4" s="122"/>
      <c r="F4" s="123" t="s">
        <v>34</v>
      </c>
      <c r="G4" s="124"/>
      <c r="H4" s="125"/>
      <c r="I4" s="158" t="s">
        <v>35</v>
      </c>
      <c r="J4" s="159"/>
      <c r="K4" s="125"/>
      <c r="L4" s="160"/>
      <c r="M4" s="157"/>
      <c r="P4" s="161"/>
    </row>
    <row r="5" ht="35.1" customHeight="1" spans="1:16">
      <c r="A5" s="126" t="s">
        <v>36</v>
      </c>
      <c r="B5" s="127"/>
      <c r="C5" s="127"/>
      <c r="D5" s="127"/>
      <c r="E5" s="127"/>
      <c r="F5" s="128" t="s">
        <v>37</v>
      </c>
      <c r="G5" s="127"/>
      <c r="H5" s="127"/>
      <c r="I5" s="127"/>
      <c r="J5" s="127"/>
      <c r="K5" s="127"/>
      <c r="L5" s="162"/>
      <c r="M5" s="157"/>
      <c r="P5" s="161"/>
    </row>
    <row r="6" ht="35.1" customHeight="1" spans="1:16">
      <c r="A6" s="129" t="s">
        <v>95</v>
      </c>
      <c r="B6" s="130" t="str">
        <f>"人民币"&amp;IF((L6-INT(L6))=0,TEXT(L6,"[DBNUM2]")&amp;"元整",IF(INT(L6*10)-L6*10=0,TEXT(INT(L6),"[DBNUM2]")&amp;"元"&amp;TEXT((INT(L6*10)-INT(L6)*10),"[DBNUM2]")&amp;"角整",TEXT(INT(L6),"[DBNUM2]")&amp;"元"&amp;IF(INT(L6*10)-INT(L6)*10=0,"零",TEXT(INT(L6*10)-INT(L6)*10,"[DBNUM2]")&amp;"角")&amp;TEXT(RIGHT(L6,1),"[DBNUM2]")&amp;"分"))</f>
        <v>人民币零元整</v>
      </c>
      <c r="C6" s="130"/>
      <c r="D6" s="130"/>
      <c r="E6" s="130"/>
      <c r="F6" s="130"/>
      <c r="G6" s="130"/>
      <c r="H6" s="130"/>
      <c r="I6" s="128" t="s">
        <v>96</v>
      </c>
      <c r="J6" s="128"/>
      <c r="K6" s="128"/>
      <c r="L6" s="163"/>
      <c r="M6" s="157"/>
      <c r="P6" s="161"/>
    </row>
    <row r="7" ht="35.1" customHeight="1" spans="1:16">
      <c r="A7" s="126" t="s">
        <v>97</v>
      </c>
      <c r="B7" s="131"/>
      <c r="C7" s="131"/>
      <c r="D7" s="131"/>
      <c r="E7" s="131"/>
      <c r="F7" s="131"/>
      <c r="G7" s="131"/>
      <c r="H7" s="131"/>
      <c r="I7" s="131"/>
      <c r="J7" s="128" t="s">
        <v>98</v>
      </c>
      <c r="K7" s="128"/>
      <c r="L7" s="162"/>
      <c r="M7" s="157"/>
      <c r="P7" s="161"/>
    </row>
    <row r="8" ht="35.1" customHeight="1" spans="1:16">
      <c r="A8" s="126" t="s">
        <v>99</v>
      </c>
      <c r="B8" s="131"/>
      <c r="C8" s="131"/>
      <c r="D8" s="131"/>
      <c r="E8" s="131"/>
      <c r="F8" s="131"/>
      <c r="G8" s="132" t="s">
        <v>100</v>
      </c>
      <c r="H8" s="132"/>
      <c r="I8" s="132"/>
      <c r="J8" s="132"/>
      <c r="K8" s="132"/>
      <c r="L8" s="164"/>
      <c r="M8" s="157"/>
      <c r="P8" s="161"/>
    </row>
    <row r="9" ht="35.1" customHeight="1" spans="1:16">
      <c r="A9" s="126" t="s">
        <v>101</v>
      </c>
      <c r="B9" s="133"/>
      <c r="C9" s="133"/>
      <c r="D9" s="133"/>
      <c r="E9" s="133"/>
      <c r="F9" s="133"/>
      <c r="G9" s="132"/>
      <c r="H9" s="132"/>
      <c r="I9" s="132"/>
      <c r="J9" s="132"/>
      <c r="K9" s="132"/>
      <c r="L9" s="164"/>
      <c r="M9" s="157"/>
      <c r="P9" s="161"/>
    </row>
    <row r="10" ht="35.1" customHeight="1" spans="1:16">
      <c r="A10" s="126" t="s">
        <v>102</v>
      </c>
      <c r="B10" s="134"/>
      <c r="C10" s="134"/>
      <c r="D10" s="134"/>
      <c r="E10" s="134"/>
      <c r="F10" s="134"/>
      <c r="G10" s="132"/>
      <c r="H10" s="132"/>
      <c r="I10" s="132"/>
      <c r="J10" s="132"/>
      <c r="K10" s="132"/>
      <c r="L10" s="164"/>
      <c r="M10" s="157"/>
      <c r="P10" s="161"/>
    </row>
    <row r="11" ht="35.1" customHeight="1" spans="1:16">
      <c r="A11" s="135" t="s">
        <v>103</v>
      </c>
      <c r="B11" s="136"/>
      <c r="C11" s="136"/>
      <c r="D11" s="136"/>
      <c r="E11" s="136"/>
      <c r="F11" s="136"/>
      <c r="G11" s="137"/>
      <c r="H11" s="137"/>
      <c r="I11" s="137"/>
      <c r="J11" s="137"/>
      <c r="K11" s="137"/>
      <c r="L11" s="165"/>
      <c r="M11" s="157"/>
      <c r="P11" s="161"/>
    </row>
    <row r="12" spans="1:16">
      <c r="A12" s="138"/>
      <c r="P12" s="161"/>
    </row>
    <row r="13" spans="1:16">
      <c r="A13" s="139"/>
      <c r="P13" s="161"/>
    </row>
    <row r="14" spans="1:1">
      <c r="A14" s="139"/>
    </row>
    <row r="15" spans="1:1">
      <c r="A15" s="139"/>
    </row>
    <row r="16" spans="1:1">
      <c r="A16" s="139"/>
    </row>
    <row r="17" ht="42.75" customHeight="1" spans="1:12">
      <c r="A17" s="115" t="str">
        <f>A1</f>
        <v>昆明能讯科技有限责任公司（2017-2版）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ht="36" customHeight="1" spans="1:12">
      <c r="A18" s="115" t="s">
        <v>104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</row>
    <row r="19" ht="30.75" customHeight="1" spans="1:13">
      <c r="A19" s="116" t="s">
        <v>89</v>
      </c>
      <c r="B19" s="117" t="s">
        <v>90</v>
      </c>
      <c r="C19" s="117"/>
      <c r="D19" s="118">
        <f>D3</f>
        <v>0</v>
      </c>
      <c r="E19" s="116" t="s">
        <v>91</v>
      </c>
      <c r="F19" s="119">
        <f ca="1">TODAY()</f>
        <v>43420</v>
      </c>
      <c r="G19" s="119"/>
      <c r="H19" s="120" t="s">
        <v>92</v>
      </c>
      <c r="I19" s="120"/>
      <c r="J19" s="120">
        <f>J3</f>
        <v>0</v>
      </c>
      <c r="K19" s="120"/>
      <c r="L19" s="120"/>
      <c r="M19" s="157" t="s">
        <v>105</v>
      </c>
    </row>
    <row r="20" ht="35.1" customHeight="1" spans="1:16">
      <c r="A20" s="121" t="s">
        <v>94</v>
      </c>
      <c r="B20" s="123">
        <f t="shared" ref="B20:B27" si="0">B4</f>
        <v>0</v>
      </c>
      <c r="C20" s="123"/>
      <c r="D20" s="123" t="s">
        <v>58</v>
      </c>
      <c r="E20" s="123">
        <f>E4</f>
        <v>0</v>
      </c>
      <c r="F20" s="123" t="s">
        <v>34</v>
      </c>
      <c r="G20" s="124"/>
      <c r="H20" s="125"/>
      <c r="I20" s="158" t="s">
        <v>35</v>
      </c>
      <c r="J20" s="159"/>
      <c r="K20" s="125"/>
      <c r="L20" s="160"/>
      <c r="M20" s="157"/>
      <c r="P20" s="161"/>
    </row>
    <row r="21" ht="35.1" customHeight="1" spans="1:16">
      <c r="A21" s="126" t="s">
        <v>36</v>
      </c>
      <c r="B21" s="128">
        <f t="shared" si="0"/>
        <v>0</v>
      </c>
      <c r="C21" s="128"/>
      <c r="D21" s="128"/>
      <c r="E21" s="128"/>
      <c r="F21" s="128" t="s">
        <v>37</v>
      </c>
      <c r="G21" s="128">
        <f>G5</f>
        <v>0</v>
      </c>
      <c r="H21" s="128"/>
      <c r="I21" s="128"/>
      <c r="J21" s="128"/>
      <c r="K21" s="128"/>
      <c r="L21" s="166"/>
      <c r="M21" s="157"/>
      <c r="P21" s="161"/>
    </row>
    <row r="22" ht="35.1" customHeight="1" spans="1:16">
      <c r="A22" s="140" t="str">
        <f>A6</f>
        <v>借款金额（大写）：</v>
      </c>
      <c r="B22" s="130" t="str">
        <f>"人民币"&amp;IF((L22-INT(L22))=0,TEXT(L22,"[DBNUM2]")&amp;"元整",IF(INT(L22*10)-L22*10=0,TEXT(INT(L22),"[DBNUM2]")&amp;"元"&amp;TEXT((INT(L22*10)-INT(L22)*10),"[DBNUM2]")&amp;"角整",TEXT(INT(L22),"[DBNUM2]")&amp;"元"&amp;IF(INT(L22*10)-INT(L22)*10=0,"零",TEXT(INT(L22*10)-INT(L22)*10,"[DBNUM2]")&amp;"角")&amp;TEXT(RIGHT(L22,1),"[DBNUM2]")&amp;"分"))</f>
        <v>人民币零元整</v>
      </c>
      <c r="C22" s="130"/>
      <c r="D22" s="130"/>
      <c r="E22" s="130"/>
      <c r="F22" s="130"/>
      <c r="G22" s="130"/>
      <c r="H22" s="130"/>
      <c r="I22" s="128" t="s">
        <v>31</v>
      </c>
      <c r="J22" s="128"/>
      <c r="K22" s="128"/>
      <c r="L22" s="167">
        <f>L6</f>
        <v>0</v>
      </c>
      <c r="M22" s="157"/>
      <c r="P22" s="161"/>
    </row>
    <row r="23" ht="35.1" customHeight="1" spans="1:16">
      <c r="A23" s="126" t="s">
        <v>97</v>
      </c>
      <c r="B23" s="141">
        <f t="shared" si="0"/>
        <v>0</v>
      </c>
      <c r="C23" s="141"/>
      <c r="D23" s="141"/>
      <c r="E23" s="141"/>
      <c r="F23" s="141"/>
      <c r="G23" s="141"/>
      <c r="H23" s="141"/>
      <c r="I23" s="141"/>
      <c r="J23" s="128" t="s">
        <v>98</v>
      </c>
      <c r="K23" s="128"/>
      <c r="L23" s="166">
        <f>L7</f>
        <v>0</v>
      </c>
      <c r="M23" s="157"/>
      <c r="P23" s="161"/>
    </row>
    <row r="24" ht="35.1" customHeight="1" spans="1:16">
      <c r="A24" s="126" t="s">
        <v>99</v>
      </c>
      <c r="B24" s="142">
        <f t="shared" si="0"/>
        <v>0</v>
      </c>
      <c r="C24" s="142"/>
      <c r="D24" s="142"/>
      <c r="E24" s="142"/>
      <c r="F24" s="142"/>
      <c r="G24" s="143" t="str">
        <f>G8</f>
        <v>　　□本人借款超过三个月未冲清欠款的，同意从本人的工资中扣回。</v>
      </c>
      <c r="H24" s="143"/>
      <c r="I24" s="143"/>
      <c r="J24" s="143"/>
      <c r="K24" s="143"/>
      <c r="L24" s="168"/>
      <c r="M24" s="157"/>
      <c r="P24" s="161"/>
    </row>
    <row r="25" ht="35.1" customHeight="1" spans="1:16">
      <c r="A25" s="126" t="s">
        <v>101</v>
      </c>
      <c r="B25" s="128">
        <f t="shared" si="0"/>
        <v>0</v>
      </c>
      <c r="C25" s="128"/>
      <c r="D25" s="128"/>
      <c r="E25" s="128"/>
      <c r="F25" s="128"/>
      <c r="G25" s="143"/>
      <c r="H25" s="143"/>
      <c r="I25" s="143"/>
      <c r="J25" s="143"/>
      <c r="K25" s="143"/>
      <c r="L25" s="168"/>
      <c r="M25" s="157"/>
      <c r="P25" s="161"/>
    </row>
    <row r="26" ht="35.1" customHeight="1" spans="1:16">
      <c r="A26" s="126" t="s">
        <v>102</v>
      </c>
      <c r="B26" s="128">
        <f t="shared" si="0"/>
        <v>0</v>
      </c>
      <c r="C26" s="128"/>
      <c r="D26" s="128"/>
      <c r="E26" s="128"/>
      <c r="F26" s="128"/>
      <c r="G26" s="143"/>
      <c r="H26" s="143"/>
      <c r="I26" s="143"/>
      <c r="J26" s="143"/>
      <c r="K26" s="143"/>
      <c r="L26" s="168"/>
      <c r="M26" s="157"/>
      <c r="P26" s="161"/>
    </row>
    <row r="27" ht="35.1" customHeight="1" spans="1:16">
      <c r="A27" s="144" t="s">
        <v>103</v>
      </c>
      <c r="B27" s="145">
        <f t="shared" si="0"/>
        <v>0</v>
      </c>
      <c r="C27" s="145"/>
      <c r="D27" s="145"/>
      <c r="E27" s="145"/>
      <c r="F27" s="145"/>
      <c r="G27" s="146"/>
      <c r="H27" s="146"/>
      <c r="I27" s="146"/>
      <c r="J27" s="146"/>
      <c r="K27" s="146"/>
      <c r="L27" s="169"/>
      <c r="M27" s="157"/>
      <c r="P27" s="161"/>
    </row>
    <row r="28" ht="23.25" customHeight="1" spans="1:12">
      <c r="A28" s="147" t="s">
        <v>106</v>
      </c>
      <c r="B28" s="148" t="s">
        <v>107</v>
      </c>
      <c r="C28" s="149" t="s">
        <v>108</v>
      </c>
      <c r="D28" s="149" t="s">
        <v>109</v>
      </c>
      <c r="E28" s="149" t="s">
        <v>110</v>
      </c>
      <c r="F28" s="149" t="s">
        <v>111</v>
      </c>
      <c r="G28" s="148" t="s">
        <v>107</v>
      </c>
      <c r="H28" s="149" t="s">
        <v>28</v>
      </c>
      <c r="I28" s="149" t="s">
        <v>112</v>
      </c>
      <c r="J28" s="149" t="s">
        <v>110</v>
      </c>
      <c r="K28" s="149"/>
      <c r="L28" s="170" t="s">
        <v>111</v>
      </c>
    </row>
    <row r="29" ht="23.25" customHeight="1" spans="1:12">
      <c r="A29" s="150"/>
      <c r="B29" s="151" t="s">
        <v>113</v>
      </c>
      <c r="C29" s="152"/>
      <c r="D29" s="153">
        <f>L22-C29</f>
        <v>0</v>
      </c>
      <c r="E29" s="152"/>
      <c r="F29" s="152"/>
      <c r="G29" s="151" t="s">
        <v>114</v>
      </c>
      <c r="H29" s="152"/>
      <c r="I29" s="152"/>
      <c r="J29" s="171"/>
      <c r="K29" s="171"/>
      <c r="L29" s="172"/>
    </row>
    <row r="30" ht="23.25" customHeight="1" spans="1:12">
      <c r="A30" s="150"/>
      <c r="B30" s="151" t="s">
        <v>115</v>
      </c>
      <c r="C30" s="152"/>
      <c r="D30" s="153"/>
      <c r="E30" s="152"/>
      <c r="F30" s="152"/>
      <c r="G30" s="151" t="s">
        <v>116</v>
      </c>
      <c r="H30" s="152"/>
      <c r="I30" s="152"/>
      <c r="J30" s="171"/>
      <c r="K30" s="171"/>
      <c r="L30" s="172"/>
    </row>
    <row r="31" ht="23.25" customHeight="1" spans="1:12">
      <c r="A31" s="154"/>
      <c r="B31" s="155" t="s">
        <v>117</v>
      </c>
      <c r="C31" s="156"/>
      <c r="D31" s="156"/>
      <c r="E31" s="156"/>
      <c r="F31" s="156"/>
      <c r="G31" s="155" t="s">
        <v>118</v>
      </c>
      <c r="H31" s="156"/>
      <c r="I31" s="156"/>
      <c r="J31" s="173"/>
      <c r="K31" s="173"/>
      <c r="L31" s="174"/>
    </row>
  </sheetData>
  <sheetProtection password="CF78" sheet="1" objects="1"/>
  <mergeCells count="45">
    <mergeCell ref="A1:L1"/>
    <mergeCell ref="A2:L2"/>
    <mergeCell ref="B3:C3"/>
    <mergeCell ref="F3:G3"/>
    <mergeCell ref="H3:I3"/>
    <mergeCell ref="J3:L3"/>
    <mergeCell ref="B4:C4"/>
    <mergeCell ref="I4:J4"/>
    <mergeCell ref="B5:E5"/>
    <mergeCell ref="G5:L5"/>
    <mergeCell ref="B6:H6"/>
    <mergeCell ref="I6:K6"/>
    <mergeCell ref="B7:I7"/>
    <mergeCell ref="J7:K7"/>
    <mergeCell ref="B8:F8"/>
    <mergeCell ref="B9:F9"/>
    <mergeCell ref="B10:F10"/>
    <mergeCell ref="B11:F11"/>
    <mergeCell ref="A17:L17"/>
    <mergeCell ref="A18:L18"/>
    <mergeCell ref="B19:C19"/>
    <mergeCell ref="F19:G19"/>
    <mergeCell ref="H19:I19"/>
    <mergeCell ref="J19:L19"/>
    <mergeCell ref="B20:C20"/>
    <mergeCell ref="I20:J20"/>
    <mergeCell ref="B21:E21"/>
    <mergeCell ref="G21:L21"/>
    <mergeCell ref="B22:H22"/>
    <mergeCell ref="I22:K22"/>
    <mergeCell ref="B23:I23"/>
    <mergeCell ref="J23:K23"/>
    <mergeCell ref="B24:F24"/>
    <mergeCell ref="B25:F25"/>
    <mergeCell ref="B26:F26"/>
    <mergeCell ref="B27:F27"/>
    <mergeCell ref="J28:K28"/>
    <mergeCell ref="J29:K29"/>
    <mergeCell ref="J30:K30"/>
    <mergeCell ref="J31:K31"/>
    <mergeCell ref="A28:A31"/>
    <mergeCell ref="M3:M11"/>
    <mergeCell ref="M19:M27"/>
    <mergeCell ref="G24:L27"/>
    <mergeCell ref="G8:L11"/>
  </mergeCells>
  <dataValidations count="3">
    <dataValidation type="list" allowBlank="1" showInputMessage="1" showErrorMessage="1" sqref="D3">
      <formula1>"市场部,策划咨询部,行政人事部,财务部,采购部,质量保证部,客户服务部,安全运维部,数字电网研发部,企业协同研发部,技术研发部,项目研发部,"</formula1>
    </dataValidation>
    <dataValidation type="list" allowBlank="1" showInputMessage="1" showErrorMessage="1" sqref="J3:L3">
      <formula1>"广州工作组,党建部,能讯党总支第一党支部,能讯党总支第二党支部,市场营销部,企划部,办公室,人力资源部,财务部,采购部,质量保证部,客户服务部,安全运维部,数据应用部,技术中心,科技创新研发部,协同应用部,管理应用部,工程实施部,信息安全事业部,企业运营风控事业部"</formula1>
    </dataValidation>
    <dataValidation showInputMessage="1" showErrorMessage="1" sqref="E4 E20"/>
  </dataValidations>
  <pageMargins left="0.629166666666667" right="0.235416666666667" top="0.747916666666667" bottom="0.747916666666667" header="0.313888888888889" footer="0.313888888888889"/>
  <pageSetup paperSize="9" scale="95" fitToHeight="2" orientation="landscape"/>
  <headerFooter/>
  <rowBreaks count="1" manualBreakCount="1">
    <brk id="16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F27"/>
  <sheetViews>
    <sheetView workbookViewId="0">
      <selection activeCell="C3" sqref="C3:D3"/>
    </sheetView>
  </sheetViews>
  <sheetFormatPr defaultColWidth="9" defaultRowHeight="14.4" outlineLevelCol="5"/>
  <cols>
    <col min="1" max="1" width="5.22222222222222" style="26" customWidth="1"/>
    <col min="2" max="2" width="15.2222222222222" style="26" customWidth="1"/>
    <col min="3" max="3" width="17.7777777777778" style="26" customWidth="1"/>
    <col min="4" max="4" width="12" style="26" customWidth="1"/>
    <col min="5" max="5" width="15.7777777777778" style="26" customWidth="1"/>
    <col min="6" max="6" width="28.6666666666667" style="26" customWidth="1"/>
    <col min="7" max="16384" width="8.88888888888889" style="26"/>
  </cols>
  <sheetData>
    <row r="1" ht="22.5" customHeight="1" spans="1:6">
      <c r="A1" s="27" t="s">
        <v>119</v>
      </c>
      <c r="B1" s="27"/>
      <c r="C1" s="27"/>
      <c r="D1" s="27"/>
      <c r="E1" s="27"/>
      <c r="F1" s="27"/>
    </row>
    <row r="2" ht="22.5" customHeight="1" spans="1:6">
      <c r="A2" s="28" t="s">
        <v>120</v>
      </c>
      <c r="B2" s="28"/>
      <c r="C2" s="28"/>
      <c r="D2" s="28"/>
      <c r="E2" s="28"/>
      <c r="F2" s="28"/>
    </row>
    <row r="3" ht="31.5" customHeight="1" spans="1:6">
      <c r="A3" s="29" t="s">
        <v>121</v>
      </c>
      <c r="B3" s="29"/>
      <c r="C3" s="30"/>
      <c r="D3" s="30"/>
      <c r="E3" s="31" t="s">
        <v>122</v>
      </c>
      <c r="F3" s="31">
        <f ca="1">TODAY()</f>
        <v>43420</v>
      </c>
    </row>
    <row r="4" ht="31.5" customHeight="1" spans="1:6">
      <c r="A4" s="32" t="s">
        <v>123</v>
      </c>
      <c r="B4" s="33"/>
      <c r="C4" s="34"/>
      <c r="D4" s="34"/>
      <c r="E4" s="33" t="s">
        <v>124</v>
      </c>
      <c r="F4" s="35"/>
    </row>
    <row r="5" ht="31.5" customHeight="1" spans="1:6">
      <c r="A5" s="36" t="s">
        <v>125</v>
      </c>
      <c r="B5" s="37"/>
      <c r="C5" s="38"/>
      <c r="D5" s="38"/>
      <c r="E5" s="37" t="s">
        <v>126</v>
      </c>
      <c r="F5" s="39"/>
    </row>
    <row r="6" ht="31.5" customHeight="1" spans="1:6">
      <c r="A6" s="40" t="s">
        <v>127</v>
      </c>
      <c r="B6" s="41" t="s">
        <v>128</v>
      </c>
      <c r="C6" s="42" t="s">
        <v>129</v>
      </c>
      <c r="D6" s="43"/>
      <c r="E6" s="43"/>
      <c r="F6" s="44"/>
    </row>
    <row r="7" ht="29.25" customHeight="1" spans="1:6">
      <c r="A7" s="40"/>
      <c r="B7" s="41" t="s">
        <v>130</v>
      </c>
      <c r="C7" s="42"/>
      <c r="D7" s="43"/>
      <c r="E7" s="43"/>
      <c r="F7" s="44"/>
    </row>
    <row r="8" ht="29.25" customHeight="1" spans="1:6">
      <c r="A8" s="40"/>
      <c r="B8" s="41" t="s">
        <v>56</v>
      </c>
      <c r="C8" s="45"/>
      <c r="D8" s="45"/>
      <c r="E8" s="45"/>
      <c r="F8" s="46"/>
    </row>
    <row r="9" ht="29.25" customHeight="1" spans="1:6">
      <c r="A9" s="40"/>
      <c r="B9" s="41" t="s">
        <v>131</v>
      </c>
      <c r="C9" s="47"/>
      <c r="D9" s="48" t="s">
        <v>132</v>
      </c>
      <c r="E9" s="49"/>
      <c r="F9" s="50"/>
    </row>
    <row r="10" ht="27.75" customHeight="1" spans="1:6">
      <c r="A10" s="51" t="s">
        <v>133</v>
      </c>
      <c r="B10" s="52" t="s">
        <v>134</v>
      </c>
      <c r="C10" s="53"/>
      <c r="D10" s="54"/>
      <c r="E10" s="54"/>
      <c r="F10" s="55"/>
    </row>
    <row r="11" ht="27.75" customHeight="1" spans="1:6">
      <c r="A11" s="56"/>
      <c r="B11" s="57"/>
      <c r="C11" s="58"/>
      <c r="D11" s="59"/>
      <c r="E11" s="59"/>
      <c r="F11" s="60"/>
    </row>
    <row r="12" ht="27.75" customHeight="1" spans="1:6">
      <c r="A12" s="56"/>
      <c r="B12" s="57"/>
      <c r="C12" s="58"/>
      <c r="D12" s="59"/>
      <c r="E12" s="59"/>
      <c r="F12" s="60"/>
    </row>
    <row r="13" ht="27.75" customHeight="1" spans="1:6">
      <c r="A13" s="56"/>
      <c r="B13" s="57"/>
      <c r="C13" s="58"/>
      <c r="D13" s="59"/>
      <c r="E13" s="59"/>
      <c r="F13" s="60"/>
    </row>
    <row r="14" ht="27.75" customHeight="1" spans="1:6">
      <c r="A14" s="56"/>
      <c r="B14" s="57"/>
      <c r="C14" s="58"/>
      <c r="D14" s="59"/>
      <c r="E14" s="59"/>
      <c r="F14" s="60"/>
    </row>
    <row r="15" ht="27.75" customHeight="1" spans="1:6">
      <c r="A15" s="56"/>
      <c r="B15" s="61"/>
      <c r="C15" s="62" t="s">
        <v>135</v>
      </c>
      <c r="D15" s="63"/>
      <c r="E15" s="64" t="s">
        <v>136</v>
      </c>
      <c r="F15" s="65"/>
    </row>
    <row r="16" ht="28.5" customHeight="1" spans="1:6">
      <c r="A16" s="56"/>
      <c r="B16" s="66" t="s">
        <v>137</v>
      </c>
      <c r="C16" s="67">
        <v>0</v>
      </c>
      <c r="D16" s="68" t="s">
        <v>138</v>
      </c>
      <c r="E16" s="69" t="str">
        <f>"人民币"&amp;IF((C16-INT(C16))=0,TEXT(C16,"[DBNUM2]")&amp;"元整",IF(INT(C16*10)-C16*10=0,TEXT(INT(C16),"[DBNUM2]")&amp;"元"&amp;TEXT((INT(C16*10)-INT(C16)*10),"[DBNUM2]")&amp;"角整",TEXT(INT(C16),"[DBNUM2]")&amp;"元"&amp;IF(INT(C16*10)-INT(C16)*10=0,"零",TEXT(INT(C16*10)-INT(C16)*10,"[DBNUM2]")&amp;"角")&amp;TEXT(RIGHT(C16,1),"[DBNUM2]")&amp;"分"))</f>
        <v>人民币零元整</v>
      </c>
      <c r="F16" s="70"/>
    </row>
    <row r="17" ht="28.5" customHeight="1" spans="1:6">
      <c r="A17" s="56"/>
      <c r="B17" s="57" t="s">
        <v>139</v>
      </c>
      <c r="C17" s="71">
        <v>0</v>
      </c>
      <c r="D17" s="72" t="s">
        <v>138</v>
      </c>
      <c r="E17" s="73" t="str">
        <f>"人民币"&amp;IF((C17-INT(C17))=0,TEXT(C17,"[DBNUM2]")&amp;"元整",IF(INT(C17*10)-C17*10=0,TEXT(INT(C17),"[DBNUM2]")&amp;"元"&amp;TEXT((INT(C17*10)-INT(C17)*10),"[DBNUM2]")&amp;"角整",TEXT(INT(C17),"[DBNUM2]")&amp;"元"&amp;IF(INT(C17*10)-INT(C17)*10=0,"零",TEXT(INT(C17*10)-INT(C17)*10,"[DBNUM2]")&amp;"角")&amp;TEXT(RIGHT(C17,1),"[DBNUM2]")&amp;"分"))</f>
        <v>人民币零元整</v>
      </c>
      <c r="F17" s="74"/>
    </row>
    <row r="18" ht="28.5" customHeight="1" spans="1:6">
      <c r="A18" s="75" t="s">
        <v>140</v>
      </c>
      <c r="B18" s="76" t="s">
        <v>69</v>
      </c>
      <c r="C18" s="77"/>
      <c r="D18" s="78"/>
      <c r="E18" s="78"/>
      <c r="F18" s="79"/>
    </row>
    <row r="19" ht="28.5" customHeight="1" spans="1:6">
      <c r="A19" s="75"/>
      <c r="B19" s="76"/>
      <c r="C19" s="80" t="s">
        <v>141</v>
      </c>
      <c r="D19" s="81"/>
      <c r="E19" s="81"/>
      <c r="F19" s="82"/>
    </row>
    <row r="20" ht="28.5" customHeight="1" spans="1:6">
      <c r="A20" s="75"/>
      <c r="B20" s="76" t="s">
        <v>35</v>
      </c>
      <c r="C20" s="83"/>
      <c r="D20" s="84"/>
      <c r="E20" s="84"/>
      <c r="F20" s="85"/>
    </row>
    <row r="21" ht="28.5" customHeight="1" spans="1:6">
      <c r="A21" s="75"/>
      <c r="B21" s="76"/>
      <c r="C21" s="86" t="s">
        <v>141</v>
      </c>
      <c r="D21" s="87"/>
      <c r="E21" s="87"/>
      <c r="F21" s="88"/>
    </row>
    <row r="22" ht="29.25" customHeight="1" spans="1:6">
      <c r="A22" s="89" t="s">
        <v>142</v>
      </c>
      <c r="B22" s="90" t="s">
        <v>143</v>
      </c>
      <c r="C22" s="91"/>
      <c r="D22" s="92" t="s">
        <v>144</v>
      </c>
      <c r="E22" s="92"/>
      <c r="F22" s="93"/>
    </row>
    <row r="23" ht="29.25" customHeight="1" spans="1:6">
      <c r="A23" s="40"/>
      <c r="B23" s="94" t="s">
        <v>145</v>
      </c>
      <c r="C23" s="95"/>
      <c r="D23" s="96" t="s">
        <v>146</v>
      </c>
      <c r="E23" s="96"/>
      <c r="F23" s="97"/>
    </row>
    <row r="24" ht="29.25" customHeight="1" spans="1:6">
      <c r="A24" s="40"/>
      <c r="B24" s="94" t="s">
        <v>147</v>
      </c>
      <c r="C24" s="98"/>
      <c r="D24" s="99" t="s">
        <v>148</v>
      </c>
      <c r="E24" s="100"/>
      <c r="F24" s="101"/>
    </row>
    <row r="25" ht="33" customHeight="1" spans="1:6">
      <c r="A25" s="102"/>
      <c r="B25" s="103" t="s">
        <v>149</v>
      </c>
      <c r="C25" s="104"/>
      <c r="D25" s="105"/>
      <c r="E25" s="106" t="s">
        <v>150</v>
      </c>
      <c r="F25" s="107"/>
    </row>
    <row r="26" spans="1:6">
      <c r="A26" s="75" t="s">
        <v>151</v>
      </c>
      <c r="B26" s="108" t="s">
        <v>152</v>
      </c>
      <c r="C26" s="77"/>
      <c r="D26" s="78"/>
      <c r="E26" s="78"/>
      <c r="F26" s="79"/>
    </row>
    <row r="27" ht="43.2" customHeight="1" spans="1:6">
      <c r="A27" s="109"/>
      <c r="B27" s="110"/>
      <c r="C27" s="111" t="s">
        <v>153</v>
      </c>
      <c r="D27" s="112"/>
      <c r="E27" s="112"/>
      <c r="F27" s="113"/>
    </row>
  </sheetData>
  <sheetProtection password="CF78" sheet="1" objects="1"/>
  <protectedRanges>
    <protectedRange sqref="C17" name="区域1_1" securityDescriptor=""/>
  </protectedRanges>
  <mergeCells count="30">
    <mergeCell ref="A1:F1"/>
    <mergeCell ref="A2:F2"/>
    <mergeCell ref="A3:B3"/>
    <mergeCell ref="C3:D3"/>
    <mergeCell ref="A4:B4"/>
    <mergeCell ref="C4:D4"/>
    <mergeCell ref="A5:B5"/>
    <mergeCell ref="C5:D5"/>
    <mergeCell ref="C6:F6"/>
    <mergeCell ref="C7:F7"/>
    <mergeCell ref="C8:F8"/>
    <mergeCell ref="E9:F9"/>
    <mergeCell ref="E16:F16"/>
    <mergeCell ref="E17:F17"/>
    <mergeCell ref="C19:F19"/>
    <mergeCell ref="C21:F21"/>
    <mergeCell ref="D22:E22"/>
    <mergeCell ref="D23:E23"/>
    <mergeCell ref="D24:E24"/>
    <mergeCell ref="C27:F27"/>
    <mergeCell ref="A6:A9"/>
    <mergeCell ref="A10:A17"/>
    <mergeCell ref="A18:A21"/>
    <mergeCell ref="A22:A25"/>
    <mergeCell ref="A26:A27"/>
    <mergeCell ref="B10:B15"/>
    <mergeCell ref="B18:B19"/>
    <mergeCell ref="B20:B21"/>
    <mergeCell ref="B26:B27"/>
    <mergeCell ref="C10:F14"/>
  </mergeCells>
  <dataValidations count="1">
    <dataValidation type="list" allowBlank="1" showInputMessage="1" showErrorMessage="1" sqref="C3:D3">
      <formula1>"广州工作组,党建部,能讯党总支第一党支部,能讯党总支第二党支部,市场营销部,企划部,办公室,人力资源部,财务部,采购部,质量保证部,客户服务部,安全运维部,数据应用部,技术中心,科技创新研发部,协同应用部,管理应用部,工程实施部,信息安全事业部,企业运营风控事业部"</formula1>
    </dataValidation>
  </dataValidations>
  <printOptions horizontalCentered="1"/>
  <pageMargins left="0.904166666666667" right="0.707638888888889" top="0.826388888888889" bottom="0.354166666666667" header="0.313888888888889" footer="0.313888888888889"/>
  <pageSetup paperSize="9" scale="9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E8" sqref="E8"/>
    </sheetView>
  </sheetViews>
  <sheetFormatPr defaultColWidth="9" defaultRowHeight="14.4" outlineLevelCol="6"/>
  <cols>
    <col min="1" max="1" width="16.1111111111111" customWidth="1"/>
    <col min="2" max="2" width="71.3333333333333" customWidth="1"/>
    <col min="4" max="4" width="3.11111111111111" customWidth="1"/>
    <col min="5" max="5" width="14.6666666666667" customWidth="1"/>
    <col min="6" max="6" width="5.44444444444444" customWidth="1"/>
    <col min="7" max="7" width="16.4444444444444" customWidth="1"/>
  </cols>
  <sheetData>
    <row r="1" ht="25.8" spans="1:7">
      <c r="A1" s="1" t="s">
        <v>154</v>
      </c>
      <c r="B1" s="2"/>
      <c r="C1" s="2"/>
      <c r="D1" s="2"/>
      <c r="E1" s="2"/>
      <c r="F1" s="2"/>
      <c r="G1" s="2"/>
    </row>
    <row r="2" ht="20.4" spans="1:7">
      <c r="A2" s="3" t="s">
        <v>155</v>
      </c>
      <c r="B2" s="4"/>
      <c r="C2" s="5" t="s">
        <v>156</v>
      </c>
      <c r="D2" s="5"/>
      <c r="E2" s="5"/>
      <c r="F2" s="5"/>
      <c r="G2" s="5"/>
    </row>
    <row r="3" ht="33" customHeight="1" spans="1:7">
      <c r="A3" s="6" t="s">
        <v>157</v>
      </c>
      <c r="B3" s="7" t="s">
        <v>158</v>
      </c>
      <c r="C3" s="5" t="s">
        <v>159</v>
      </c>
      <c r="D3" s="5"/>
      <c r="E3" s="5" t="s">
        <v>160</v>
      </c>
      <c r="F3" s="5" t="s">
        <v>161</v>
      </c>
      <c r="G3" s="5" t="s">
        <v>162</v>
      </c>
    </row>
    <row r="4" ht="35.4" customHeight="1" spans="1:7">
      <c r="A4" s="8" t="s">
        <v>163</v>
      </c>
      <c r="B4" s="9" t="s">
        <v>164</v>
      </c>
      <c r="C4" s="10"/>
      <c r="D4" s="11"/>
      <c r="E4" s="12"/>
      <c r="F4" s="13"/>
      <c r="G4" s="14">
        <f>E4*F4</f>
        <v>0</v>
      </c>
    </row>
    <row r="5" ht="35.4" customHeight="1" spans="1:7">
      <c r="A5" s="6" t="s">
        <v>165</v>
      </c>
      <c r="B5" s="15"/>
      <c r="C5" s="10"/>
      <c r="D5" s="11"/>
      <c r="E5" s="12"/>
      <c r="F5" s="13"/>
      <c r="G5" s="14">
        <f t="shared" ref="G5:G12" si="0">E5*F5</f>
        <v>0</v>
      </c>
    </row>
    <row r="6" ht="35.4" customHeight="1" spans="1:7">
      <c r="A6" s="16" t="s">
        <v>166</v>
      </c>
      <c r="B6" s="17"/>
      <c r="C6" s="10"/>
      <c r="D6" s="11"/>
      <c r="E6" s="12"/>
      <c r="F6" s="13"/>
      <c r="G6" s="14">
        <f t="shared" si="0"/>
        <v>0</v>
      </c>
    </row>
    <row r="7" ht="35.4" customHeight="1" spans="1:7">
      <c r="A7" s="16"/>
      <c r="B7" s="17"/>
      <c r="C7" s="10"/>
      <c r="D7" s="11"/>
      <c r="E7" s="12"/>
      <c r="F7" s="13"/>
      <c r="G7" s="14">
        <f t="shared" si="0"/>
        <v>0</v>
      </c>
    </row>
    <row r="8" ht="35.4" customHeight="1" spans="1:7">
      <c r="A8" s="16"/>
      <c r="B8" s="17"/>
      <c r="C8" s="10"/>
      <c r="D8" s="11"/>
      <c r="E8" s="12"/>
      <c r="F8" s="13"/>
      <c r="G8" s="14">
        <f t="shared" si="0"/>
        <v>0</v>
      </c>
    </row>
    <row r="9" ht="35.4" customHeight="1" spans="1:7">
      <c r="A9" s="18"/>
      <c r="B9" s="19"/>
      <c r="C9" s="10"/>
      <c r="D9" s="11"/>
      <c r="E9" s="12"/>
      <c r="F9" s="13"/>
      <c r="G9" s="14">
        <f t="shared" si="0"/>
        <v>0</v>
      </c>
    </row>
    <row r="10" ht="35.4" customHeight="1" spans="1:7">
      <c r="A10" s="20"/>
      <c r="B10" s="19"/>
      <c r="C10" s="10"/>
      <c r="D10" s="11"/>
      <c r="E10" s="12"/>
      <c r="F10" s="13"/>
      <c r="G10" s="14">
        <f t="shared" si="0"/>
        <v>0</v>
      </c>
    </row>
    <row r="11" ht="35.4" customHeight="1" spans="1:7">
      <c r="A11" s="20"/>
      <c r="B11" s="19"/>
      <c r="C11" s="10"/>
      <c r="D11" s="11"/>
      <c r="E11" s="12"/>
      <c r="F11" s="13"/>
      <c r="G11" s="14">
        <f t="shared" si="0"/>
        <v>0</v>
      </c>
    </row>
    <row r="12" ht="35.4" customHeight="1" spans="1:7">
      <c r="A12" s="20"/>
      <c r="B12" s="19"/>
      <c r="C12" s="10"/>
      <c r="D12" s="11"/>
      <c r="E12" s="12"/>
      <c r="F12" s="13"/>
      <c r="G12" s="14">
        <f t="shared" si="0"/>
        <v>0</v>
      </c>
    </row>
    <row r="13" ht="35.4" customHeight="1" spans="1:7">
      <c r="A13" s="20"/>
      <c r="B13" s="19"/>
      <c r="C13" s="10" t="s">
        <v>167</v>
      </c>
      <c r="D13" s="11"/>
      <c r="E13" s="12"/>
      <c r="F13" s="13"/>
      <c r="G13" s="21"/>
    </row>
    <row r="14" ht="27.6" customHeight="1" spans="1:7">
      <c r="A14" s="22" t="s">
        <v>168</v>
      </c>
      <c r="B14" s="22"/>
      <c r="C14" s="23" t="s">
        <v>26</v>
      </c>
      <c r="D14" s="23"/>
      <c r="E14" s="23"/>
      <c r="F14" s="23">
        <f>SUM(F4:F13)</f>
        <v>0</v>
      </c>
      <c r="G14" s="24">
        <f>SUM(G4:G13)</f>
        <v>0</v>
      </c>
    </row>
    <row r="15" ht="10.8" customHeight="1" spans="1:7">
      <c r="A15" s="22"/>
      <c r="B15" s="22"/>
      <c r="C15" s="23"/>
      <c r="D15" s="23"/>
      <c r="E15" s="23"/>
      <c r="F15" s="23"/>
      <c r="G15" s="25"/>
    </row>
  </sheetData>
  <protectedRanges>
    <protectedRange sqref="E4:F13" name="区域1" securityDescriptor=""/>
  </protectedRanges>
  <mergeCells count="17">
    <mergeCell ref="A1:G1"/>
    <mergeCell ref="C2:G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F14:F15"/>
    <mergeCell ref="G14:G15"/>
    <mergeCell ref="A14:B15"/>
    <mergeCell ref="C14:E15"/>
  </mergeCells>
  <pageMargins left="0.707638888888889" right="0.15625" top="0.707638888888889" bottom="0.196527777777778" header="0.432638888888889" footer="0.196527777777778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差旅费报销单</vt:lpstr>
      <vt:lpstr>费用报销单</vt:lpstr>
      <vt:lpstr>借（用）款单</vt:lpstr>
      <vt:lpstr>项目合同--质保金付款申请单</vt:lpstr>
      <vt:lpstr>票据粘贴单1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ppp3</dc:creator>
  <cp:lastModifiedBy>17151</cp:lastModifiedBy>
  <dcterms:created xsi:type="dcterms:W3CDTF">2015-03-17T03:03:00Z</dcterms:created>
  <cp:lastPrinted>2017-02-03T08:08:00Z</cp:lastPrinted>
  <dcterms:modified xsi:type="dcterms:W3CDTF">2018-11-16T05:55:39Z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  <property fmtid="{D5CDD505-2E9C-101B-9397-08002B2CF9AE}" pid="3" name="KSORubyTemplateID" linkTarget="0">
    <vt:lpwstr>14</vt:lpwstr>
  </property>
</Properties>
</file>