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pub\"/>
    </mc:Choice>
  </mc:AlternateContent>
  <bookViews>
    <workbookView xWindow="0" yWindow="0" windowWidth="21570" windowHeight="8145" activeTab="1"/>
  </bookViews>
  <sheets>
    <sheet name="Sheet1" sheetId="1" r:id="rId1"/>
    <sheet name="3.0红球率-修正" sheetId="3" r:id="rId2"/>
    <sheet name="工匠之魂" sheetId="4" r:id="rId3"/>
    <sheet name="english ver" sheetId="5" r:id="rId4"/>
  </sheets>
  <definedNames>
    <definedName name="left" localSheetId="3">'english ver'!$B$4:$B$110</definedName>
    <definedName name="left">'3.0红球率-修正'!$B$4:$B$110</definedName>
    <definedName name="right" localSheetId="3">'english ver'!$F$4:$F$110</definedName>
    <definedName name="right">'3.0红球率-修正'!$F$4:$F$110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H110" i="5"/>
  <c r="G110" i="5"/>
  <c r="F110" i="5"/>
  <c r="D110" i="5"/>
  <c r="C110" i="5"/>
  <c r="B110" i="5"/>
  <c r="H109" i="5"/>
  <c r="G109" i="5"/>
  <c r="F109" i="5"/>
  <c r="D109" i="5"/>
  <c r="C109" i="5"/>
  <c r="B109" i="5"/>
  <c r="H108" i="5"/>
  <c r="G108" i="5"/>
  <c r="F108" i="5"/>
  <c r="D108" i="5"/>
  <c r="C108" i="5"/>
  <c r="B108" i="5"/>
  <c r="H107" i="5"/>
  <c r="G107" i="5"/>
  <c r="F107" i="5"/>
  <c r="D107" i="5"/>
  <c r="C107" i="5"/>
  <c r="B107" i="5"/>
  <c r="H106" i="5"/>
  <c r="G106" i="5"/>
  <c r="F106" i="5"/>
  <c r="D106" i="5"/>
  <c r="C106" i="5"/>
  <c r="B106" i="5"/>
  <c r="H105" i="5"/>
  <c r="G105" i="5"/>
  <c r="F105" i="5"/>
  <c r="D105" i="5"/>
  <c r="C105" i="5"/>
  <c r="B105" i="5"/>
  <c r="H104" i="5"/>
  <c r="G104" i="5"/>
  <c r="F104" i="5"/>
  <c r="D104" i="5"/>
  <c r="C104" i="5"/>
  <c r="B104" i="5"/>
  <c r="H103" i="5"/>
  <c r="G103" i="5"/>
  <c r="F103" i="5"/>
  <c r="D103" i="5"/>
  <c r="C103" i="5"/>
  <c r="B103" i="5"/>
  <c r="H102" i="5"/>
  <c r="G102" i="5"/>
  <c r="F102" i="5"/>
  <c r="D102" i="5"/>
  <c r="C102" i="5"/>
  <c r="B102" i="5"/>
  <c r="H101" i="5"/>
  <c r="G101" i="5"/>
  <c r="F101" i="5"/>
  <c r="D101" i="5"/>
  <c r="C101" i="5"/>
  <c r="B101" i="5"/>
  <c r="H100" i="5"/>
  <c r="G100" i="5"/>
  <c r="F100" i="5"/>
  <c r="D100" i="5"/>
  <c r="C100" i="5"/>
  <c r="B100" i="5"/>
  <c r="H99" i="5"/>
  <c r="G99" i="5"/>
  <c r="F99" i="5"/>
  <c r="D99" i="5"/>
  <c r="C99" i="5"/>
  <c r="B99" i="5"/>
  <c r="H98" i="5"/>
  <c r="G98" i="5"/>
  <c r="F98" i="5"/>
  <c r="D98" i="5"/>
  <c r="C98" i="5"/>
  <c r="B98" i="5"/>
  <c r="H97" i="5"/>
  <c r="G97" i="5"/>
  <c r="F97" i="5"/>
  <c r="D97" i="5"/>
  <c r="C97" i="5"/>
  <c r="B97" i="5"/>
  <c r="H96" i="5"/>
  <c r="G96" i="5"/>
  <c r="F96" i="5"/>
  <c r="D96" i="5"/>
  <c r="C96" i="5"/>
  <c r="B96" i="5"/>
  <c r="H95" i="5"/>
  <c r="G95" i="5"/>
  <c r="F95" i="5"/>
  <c r="D95" i="5"/>
  <c r="C95" i="5"/>
  <c r="B95" i="5"/>
  <c r="H94" i="5"/>
  <c r="G94" i="5"/>
  <c r="F94" i="5"/>
  <c r="D94" i="5"/>
  <c r="C94" i="5"/>
  <c r="B94" i="5"/>
  <c r="H93" i="5"/>
  <c r="G93" i="5"/>
  <c r="F93" i="5"/>
  <c r="D93" i="5"/>
  <c r="C93" i="5"/>
  <c r="B93" i="5"/>
  <c r="H92" i="5"/>
  <c r="G92" i="5"/>
  <c r="F92" i="5"/>
  <c r="D92" i="5"/>
  <c r="C92" i="5"/>
  <c r="B92" i="5"/>
  <c r="H91" i="5"/>
  <c r="G91" i="5"/>
  <c r="F91" i="5"/>
  <c r="D91" i="5"/>
  <c r="C91" i="5"/>
  <c r="B91" i="5"/>
  <c r="H90" i="5"/>
  <c r="G90" i="5"/>
  <c r="F90" i="5"/>
  <c r="D90" i="5"/>
  <c r="C90" i="5"/>
  <c r="B90" i="5"/>
  <c r="H89" i="5"/>
  <c r="G89" i="5"/>
  <c r="F89" i="5"/>
  <c r="D89" i="5"/>
  <c r="C89" i="5"/>
  <c r="B89" i="5"/>
  <c r="H88" i="5"/>
  <c r="G88" i="5"/>
  <c r="F88" i="5"/>
  <c r="D88" i="5"/>
  <c r="C88" i="5"/>
  <c r="B88" i="5"/>
  <c r="H87" i="5"/>
  <c r="G87" i="5"/>
  <c r="F87" i="5"/>
  <c r="D87" i="5"/>
  <c r="C87" i="5"/>
  <c r="B87" i="5"/>
  <c r="H86" i="5"/>
  <c r="G86" i="5"/>
  <c r="F86" i="5"/>
  <c r="D86" i="5"/>
  <c r="C86" i="5"/>
  <c r="B86" i="5"/>
  <c r="H85" i="5"/>
  <c r="G85" i="5"/>
  <c r="F85" i="5"/>
  <c r="D85" i="5"/>
  <c r="C85" i="5"/>
  <c r="B85" i="5"/>
  <c r="H84" i="5"/>
  <c r="G84" i="5"/>
  <c r="F84" i="5"/>
  <c r="D84" i="5"/>
  <c r="C84" i="5"/>
  <c r="B84" i="5"/>
  <c r="H83" i="5"/>
  <c r="G83" i="5"/>
  <c r="F83" i="5"/>
  <c r="D83" i="5"/>
  <c r="C83" i="5"/>
  <c r="B83" i="5"/>
  <c r="H82" i="5"/>
  <c r="G82" i="5"/>
  <c r="F82" i="5"/>
  <c r="D82" i="5"/>
  <c r="C82" i="5"/>
  <c r="B82" i="5"/>
  <c r="H81" i="5"/>
  <c r="G81" i="5"/>
  <c r="F81" i="5"/>
  <c r="D81" i="5"/>
  <c r="C81" i="5"/>
  <c r="B81" i="5"/>
  <c r="H80" i="5"/>
  <c r="G80" i="5"/>
  <c r="F80" i="5"/>
  <c r="D80" i="5"/>
  <c r="C80" i="5"/>
  <c r="B80" i="5"/>
  <c r="H79" i="5"/>
  <c r="G79" i="5"/>
  <c r="F79" i="5"/>
  <c r="D79" i="5"/>
  <c r="C79" i="5"/>
  <c r="B79" i="5"/>
  <c r="H78" i="5"/>
  <c r="G78" i="5"/>
  <c r="F78" i="5"/>
  <c r="D78" i="5"/>
  <c r="C78" i="5"/>
  <c r="B78" i="5"/>
  <c r="H77" i="5"/>
  <c r="G77" i="5"/>
  <c r="F77" i="5"/>
  <c r="D77" i="5"/>
  <c r="C77" i="5"/>
  <c r="B77" i="5"/>
  <c r="H76" i="5"/>
  <c r="G76" i="5"/>
  <c r="F76" i="5"/>
  <c r="D76" i="5"/>
  <c r="C76" i="5"/>
  <c r="B76" i="5"/>
  <c r="H75" i="5"/>
  <c r="G75" i="5"/>
  <c r="F75" i="5"/>
  <c r="D75" i="5"/>
  <c r="C75" i="5"/>
  <c r="B75" i="5"/>
  <c r="H74" i="5"/>
  <c r="G74" i="5"/>
  <c r="F74" i="5"/>
  <c r="D74" i="5"/>
  <c r="C74" i="5"/>
  <c r="B74" i="5"/>
  <c r="H73" i="5"/>
  <c r="G73" i="5"/>
  <c r="F73" i="5"/>
  <c r="D73" i="5"/>
  <c r="C73" i="5"/>
  <c r="B73" i="5"/>
  <c r="H72" i="5"/>
  <c r="G72" i="5"/>
  <c r="F72" i="5"/>
  <c r="D72" i="5"/>
  <c r="C72" i="5"/>
  <c r="B72" i="5"/>
  <c r="H71" i="5"/>
  <c r="G71" i="5"/>
  <c r="F71" i="5"/>
  <c r="D71" i="5"/>
  <c r="C71" i="5"/>
  <c r="B71" i="5"/>
  <c r="H70" i="5"/>
  <c r="G70" i="5"/>
  <c r="F70" i="5"/>
  <c r="D70" i="5"/>
  <c r="C70" i="5"/>
  <c r="B70" i="5"/>
  <c r="H69" i="5"/>
  <c r="G69" i="5"/>
  <c r="F69" i="5"/>
  <c r="D69" i="5"/>
  <c r="C69" i="5"/>
  <c r="B69" i="5"/>
  <c r="H68" i="5"/>
  <c r="G68" i="5"/>
  <c r="F68" i="5"/>
  <c r="D68" i="5"/>
  <c r="C68" i="5"/>
  <c r="B68" i="5"/>
  <c r="H67" i="5"/>
  <c r="G67" i="5"/>
  <c r="F67" i="5"/>
  <c r="D67" i="5"/>
  <c r="C67" i="5"/>
  <c r="B67" i="5"/>
  <c r="H66" i="5"/>
  <c r="G66" i="5"/>
  <c r="F66" i="5"/>
  <c r="D66" i="5"/>
  <c r="C66" i="5"/>
  <c r="B66" i="5"/>
  <c r="H65" i="5"/>
  <c r="G65" i="5"/>
  <c r="F65" i="5"/>
  <c r="D65" i="5"/>
  <c r="C65" i="5"/>
  <c r="B65" i="5"/>
  <c r="H64" i="5"/>
  <c r="G64" i="5"/>
  <c r="F64" i="5"/>
  <c r="D64" i="5"/>
  <c r="C64" i="5"/>
  <c r="B64" i="5"/>
  <c r="H63" i="5"/>
  <c r="G63" i="5"/>
  <c r="F63" i="5"/>
  <c r="D63" i="5"/>
  <c r="C63" i="5"/>
  <c r="B63" i="5"/>
  <c r="H62" i="5"/>
  <c r="G62" i="5"/>
  <c r="F62" i="5"/>
  <c r="D62" i="5"/>
  <c r="C62" i="5"/>
  <c r="B62" i="5"/>
  <c r="H61" i="5"/>
  <c r="G61" i="5"/>
  <c r="F61" i="5"/>
  <c r="D61" i="5"/>
  <c r="C61" i="5"/>
  <c r="B61" i="5"/>
  <c r="H60" i="5"/>
  <c r="G60" i="5"/>
  <c r="F60" i="5"/>
  <c r="D60" i="5"/>
  <c r="C60" i="5"/>
  <c r="B60" i="5"/>
  <c r="H59" i="5"/>
  <c r="G59" i="5"/>
  <c r="F59" i="5"/>
  <c r="D59" i="5"/>
  <c r="C59" i="5"/>
  <c r="B59" i="5"/>
  <c r="H58" i="5"/>
  <c r="G58" i="5"/>
  <c r="F58" i="5"/>
  <c r="D58" i="5"/>
  <c r="C58" i="5"/>
  <c r="B58" i="5"/>
  <c r="H57" i="5"/>
  <c r="G57" i="5"/>
  <c r="F57" i="5"/>
  <c r="D57" i="5"/>
  <c r="C57" i="5"/>
  <c r="B57" i="5"/>
  <c r="H56" i="5"/>
  <c r="G56" i="5"/>
  <c r="F56" i="5"/>
  <c r="D56" i="5"/>
  <c r="C56" i="5"/>
  <c r="B56" i="5"/>
  <c r="H55" i="5"/>
  <c r="G55" i="5"/>
  <c r="F55" i="5"/>
  <c r="D55" i="5"/>
  <c r="C55" i="5"/>
  <c r="B55" i="5"/>
  <c r="H54" i="5"/>
  <c r="G54" i="5"/>
  <c r="F54" i="5"/>
  <c r="D54" i="5"/>
  <c r="C54" i="5"/>
  <c r="B54" i="5"/>
  <c r="H53" i="5"/>
  <c r="G53" i="5"/>
  <c r="F53" i="5"/>
  <c r="D53" i="5"/>
  <c r="C53" i="5"/>
  <c r="B53" i="5"/>
  <c r="H52" i="5"/>
  <c r="G52" i="5"/>
  <c r="F52" i="5"/>
  <c r="D52" i="5"/>
  <c r="C52" i="5"/>
  <c r="B52" i="5"/>
  <c r="H51" i="5"/>
  <c r="G51" i="5"/>
  <c r="F51" i="5"/>
  <c r="D51" i="5"/>
  <c r="C51" i="5"/>
  <c r="B51" i="5"/>
  <c r="H50" i="5"/>
  <c r="G50" i="5"/>
  <c r="F50" i="5"/>
  <c r="D50" i="5"/>
  <c r="C50" i="5"/>
  <c r="B50" i="5"/>
  <c r="H49" i="5"/>
  <c r="G49" i="5"/>
  <c r="F49" i="5"/>
  <c r="D49" i="5"/>
  <c r="C49" i="5"/>
  <c r="B49" i="5"/>
  <c r="H48" i="5"/>
  <c r="G48" i="5"/>
  <c r="F48" i="5"/>
  <c r="D48" i="5"/>
  <c r="C48" i="5"/>
  <c r="B48" i="5"/>
  <c r="H47" i="5"/>
  <c r="G47" i="5"/>
  <c r="F47" i="5"/>
  <c r="D47" i="5"/>
  <c r="C47" i="5"/>
  <c r="B47" i="5"/>
  <c r="H46" i="5"/>
  <c r="G46" i="5"/>
  <c r="F46" i="5"/>
  <c r="D46" i="5"/>
  <c r="C46" i="5"/>
  <c r="B46" i="5"/>
  <c r="H45" i="5"/>
  <c r="G45" i="5"/>
  <c r="F45" i="5"/>
  <c r="D45" i="5"/>
  <c r="C45" i="5"/>
  <c r="B45" i="5"/>
  <c r="H44" i="5"/>
  <c r="G44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G7" i="5"/>
  <c r="H7" i="5" s="1"/>
  <c r="F7" i="5"/>
  <c r="B7" i="5"/>
  <c r="F6" i="5"/>
  <c r="B6" i="5"/>
  <c r="G5" i="5"/>
  <c r="H5" i="5" s="1"/>
  <c r="F5" i="5"/>
  <c r="B5" i="5"/>
  <c r="N4" i="5"/>
  <c r="F4" i="5"/>
  <c r="B4" i="5"/>
  <c r="N2" i="5"/>
  <c r="K2" i="5"/>
  <c r="D1" i="5"/>
  <c r="C44" i="5" s="1"/>
  <c r="D44" i="5" l="1"/>
  <c r="G10" i="5"/>
  <c r="H10" i="5" s="1"/>
  <c r="G11" i="5"/>
  <c r="H11" i="5" s="1"/>
  <c r="G12" i="5"/>
  <c r="H12" i="5" s="1"/>
  <c r="G14" i="5"/>
  <c r="H14" i="5" s="1"/>
  <c r="K15" i="5"/>
  <c r="K16" i="5"/>
  <c r="K17" i="5"/>
  <c r="K18" i="5"/>
  <c r="K19" i="5"/>
  <c r="K20" i="5"/>
  <c r="K21" i="5"/>
  <c r="K22" i="5"/>
  <c r="K23" i="5"/>
  <c r="K24" i="5"/>
  <c r="K25" i="5"/>
  <c r="G27" i="5"/>
  <c r="H27" i="5" s="1"/>
  <c r="G29" i="5"/>
  <c r="H29" i="5" s="1"/>
  <c r="G31" i="5"/>
  <c r="H31" i="5" s="1"/>
  <c r="G33" i="5"/>
  <c r="H33" i="5" s="1"/>
  <c r="G35" i="5"/>
  <c r="H35" i="5" s="1"/>
  <c r="G37" i="5"/>
  <c r="H37" i="5" s="1"/>
  <c r="G39" i="5"/>
  <c r="H39" i="5" s="1"/>
  <c r="G41" i="5"/>
  <c r="H41" i="5" s="1"/>
  <c r="G43" i="5"/>
  <c r="H43" i="5" s="1"/>
  <c r="C10" i="5"/>
  <c r="D10" i="5" s="1"/>
  <c r="C11" i="5"/>
  <c r="D11" i="5" s="1"/>
  <c r="C12" i="5"/>
  <c r="D12" i="5" s="1"/>
  <c r="C14" i="5"/>
  <c r="D14" i="5" s="1"/>
  <c r="M15" i="5"/>
  <c r="M16" i="5"/>
  <c r="M17" i="5"/>
  <c r="M18" i="5"/>
  <c r="M19" i="5"/>
  <c r="M20" i="5"/>
  <c r="M21" i="5"/>
  <c r="M22" i="5"/>
  <c r="M23" i="5"/>
  <c r="M24" i="5"/>
  <c r="M25" i="5"/>
  <c r="C27" i="5"/>
  <c r="D27" i="5" s="1"/>
  <c r="C29" i="5"/>
  <c r="D29" i="5" s="1"/>
  <c r="C31" i="5"/>
  <c r="D31" i="5" s="1"/>
  <c r="C33" i="5"/>
  <c r="D33" i="5" s="1"/>
  <c r="C35" i="5"/>
  <c r="D35" i="5" s="1"/>
  <c r="C37" i="5"/>
  <c r="D37" i="5" s="1"/>
  <c r="C39" i="5"/>
  <c r="D39" i="5" s="1"/>
  <c r="C41" i="5"/>
  <c r="D41" i="5" s="1"/>
  <c r="C43" i="5"/>
  <c r="D43" i="5" s="1"/>
  <c r="G4" i="5"/>
  <c r="H4" i="5" s="1"/>
  <c r="C4" i="5"/>
  <c r="D4" i="5" s="1"/>
  <c r="C5" i="5"/>
  <c r="D5" i="5" s="1"/>
  <c r="C7" i="5"/>
  <c r="D7" i="5" s="1"/>
  <c r="G6" i="5"/>
  <c r="H6" i="5" s="1"/>
  <c r="G8" i="5"/>
  <c r="H8" i="5" s="1"/>
  <c r="G9" i="5"/>
  <c r="H9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8" i="5"/>
  <c r="H28" i="5" s="1"/>
  <c r="G30" i="5"/>
  <c r="H30" i="5" s="1"/>
  <c r="G32" i="5"/>
  <c r="H32" i="5" s="1"/>
  <c r="G34" i="5"/>
  <c r="H34" i="5" s="1"/>
  <c r="G36" i="5"/>
  <c r="H36" i="5" s="1"/>
  <c r="G38" i="5"/>
  <c r="H38" i="5" s="1"/>
  <c r="G40" i="5"/>
  <c r="H40" i="5" s="1"/>
  <c r="G42" i="5"/>
  <c r="H42" i="5" s="1"/>
  <c r="C6" i="5"/>
  <c r="D6" i="5" s="1"/>
  <c r="C8" i="5"/>
  <c r="D8" i="5" s="1"/>
  <c r="C9" i="5"/>
  <c r="D9" i="5" s="1"/>
  <c r="C13" i="5"/>
  <c r="D13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8" i="5"/>
  <c r="D28" i="5" s="1"/>
  <c r="C30" i="5"/>
  <c r="D30" i="5" s="1"/>
  <c r="C32" i="5"/>
  <c r="D32" i="5" s="1"/>
  <c r="C34" i="5"/>
  <c r="D34" i="5" s="1"/>
  <c r="C36" i="5"/>
  <c r="D36" i="5" s="1"/>
  <c r="C38" i="5"/>
  <c r="D38" i="5" s="1"/>
  <c r="C40" i="5"/>
  <c r="D40" i="5" s="1"/>
  <c r="C42" i="5"/>
  <c r="D42" i="5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G18" i="3"/>
  <c r="F19" i="3"/>
  <c r="F20" i="3"/>
  <c r="F21" i="3"/>
  <c r="F22" i="3"/>
  <c r="F23" i="3"/>
  <c r="F24" i="3"/>
  <c r="G24" i="3"/>
  <c r="F25" i="3"/>
  <c r="G25" i="3"/>
  <c r="H25" i="3" s="1"/>
  <c r="F26" i="3"/>
  <c r="G26" i="3" s="1"/>
  <c r="H26" i="3" s="1"/>
  <c r="F27" i="3"/>
  <c r="G27" i="3"/>
  <c r="F28" i="3"/>
  <c r="G28" i="3" s="1"/>
  <c r="H28" i="3" s="1"/>
  <c r="F29" i="3"/>
  <c r="G29" i="3" s="1"/>
  <c r="F30" i="3"/>
  <c r="G30" i="3" s="1"/>
  <c r="H30" i="3" s="1"/>
  <c r="F31" i="3"/>
  <c r="G31" i="3" s="1"/>
  <c r="H31" i="3" s="1"/>
  <c r="F32" i="3"/>
  <c r="G32" i="3"/>
  <c r="F33" i="3"/>
  <c r="G33" i="3" s="1"/>
  <c r="F34" i="3"/>
  <c r="G34" i="3" s="1"/>
  <c r="H34" i="3" s="1"/>
  <c r="F35" i="3"/>
  <c r="G35" i="3" s="1"/>
  <c r="H35" i="3" s="1"/>
  <c r="F36" i="3"/>
  <c r="G36" i="3"/>
  <c r="H36" i="3" s="1"/>
  <c r="F37" i="3"/>
  <c r="G37" i="3" s="1"/>
  <c r="H37" i="3" s="1"/>
  <c r="F38" i="3"/>
  <c r="G38" i="3"/>
  <c r="H38" i="3" s="1"/>
  <c r="F39" i="3"/>
  <c r="G39" i="3" s="1"/>
  <c r="F40" i="3"/>
  <c r="G40" i="3" s="1"/>
  <c r="H40" i="3" s="1"/>
  <c r="F41" i="3"/>
  <c r="G41" i="3" s="1"/>
  <c r="H41" i="3" s="1"/>
  <c r="F42" i="3"/>
  <c r="G42" i="3"/>
  <c r="H42" i="3" s="1"/>
  <c r="F43" i="3"/>
  <c r="G43" i="3" s="1"/>
  <c r="H43" i="3" s="1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C27" i="3"/>
  <c r="B28" i="3"/>
  <c r="B29" i="3"/>
  <c r="C29" i="3"/>
  <c r="B30" i="3"/>
  <c r="B31" i="3"/>
  <c r="B32" i="3"/>
  <c r="B33" i="3"/>
  <c r="C33" i="3" s="1"/>
  <c r="D33" i="3" s="1"/>
  <c r="B34" i="3"/>
  <c r="B35" i="3"/>
  <c r="B36" i="3"/>
  <c r="C36" i="3" s="1"/>
  <c r="B37" i="3"/>
  <c r="C37" i="3" s="1"/>
  <c r="D37" i="3" s="1"/>
  <c r="B38" i="3"/>
  <c r="B39" i="3"/>
  <c r="B40" i="3"/>
  <c r="C40" i="3"/>
  <c r="B41" i="3"/>
  <c r="C41" i="3"/>
  <c r="D41" i="3" s="1"/>
  <c r="B42" i="3"/>
  <c r="C42" i="3" s="1"/>
  <c r="B43" i="3"/>
  <c r="C43" i="3" s="1"/>
  <c r="D43" i="3" s="1"/>
  <c r="B44" i="3"/>
  <c r="C44" i="3" s="1"/>
  <c r="D44" i="3" s="1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4" i="3"/>
  <c r="N4" i="3"/>
  <c r="K4" i="3"/>
  <c r="N2" i="3"/>
  <c r="K2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32" i="3"/>
  <c r="H27" i="3"/>
  <c r="H24" i="3"/>
  <c r="D40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" i="3"/>
  <c r="K3" i="5" l="1"/>
  <c r="K8" i="5"/>
  <c r="N3" i="5"/>
  <c r="N8" i="5"/>
  <c r="K18" i="3"/>
  <c r="D42" i="3"/>
  <c r="K15" i="3"/>
  <c r="C39" i="3"/>
  <c r="D39" i="3" s="1"/>
  <c r="K22" i="3"/>
  <c r="H39" i="3"/>
  <c r="H33" i="3"/>
  <c r="H29" i="3"/>
  <c r="M16" i="3"/>
  <c r="M19" i="3"/>
  <c r="M24" i="3"/>
  <c r="M23" i="3"/>
  <c r="M15" i="3"/>
  <c r="M20" i="3"/>
  <c r="M17" i="3"/>
  <c r="M22" i="3"/>
  <c r="M18" i="3"/>
  <c r="M25" i="3"/>
  <c r="M21" i="3"/>
  <c r="K25" i="3"/>
  <c r="K21" i="3"/>
  <c r="K17" i="3"/>
  <c r="C38" i="3"/>
  <c r="D38" i="3" s="1"/>
  <c r="K24" i="3"/>
  <c r="K20" i="3"/>
  <c r="K16" i="3"/>
  <c r="K23" i="3"/>
  <c r="K19" i="3"/>
  <c r="D36" i="3"/>
  <c r="C35" i="3"/>
  <c r="D35" i="3" s="1"/>
  <c r="C34" i="3"/>
  <c r="D34" i="3" s="1"/>
  <c r="G7" i="3"/>
  <c r="C31" i="3"/>
  <c r="G20" i="3"/>
  <c r="C25" i="3"/>
  <c r="G23" i="3"/>
  <c r="G13" i="3"/>
  <c r="C24" i="3"/>
  <c r="C22" i="3"/>
  <c r="C20" i="3"/>
  <c r="C18" i="3"/>
  <c r="D18" i="3" s="1"/>
  <c r="C16" i="3"/>
  <c r="D16" i="3" s="1"/>
  <c r="C14" i="3"/>
  <c r="C12" i="3"/>
  <c r="C10" i="3"/>
  <c r="C8" i="3"/>
  <c r="C6" i="3"/>
  <c r="G4" i="3"/>
  <c r="G22" i="3"/>
  <c r="G15" i="3"/>
  <c r="G12" i="3"/>
  <c r="G10" i="3"/>
  <c r="H10" i="3" s="1"/>
  <c r="G8" i="3"/>
  <c r="H8" i="3" s="1"/>
  <c r="G6" i="3"/>
  <c r="C4" i="3"/>
  <c r="C30" i="3"/>
  <c r="C28" i="3"/>
  <c r="D28" i="3" s="1"/>
  <c r="C26" i="3"/>
  <c r="G19" i="3"/>
  <c r="H19" i="3" s="1"/>
  <c r="G17" i="3"/>
  <c r="H17" i="3" s="1"/>
  <c r="G14" i="3"/>
  <c r="H14" i="3" s="1"/>
  <c r="C32" i="3"/>
  <c r="D32" i="3" s="1"/>
  <c r="C23" i="3"/>
  <c r="C21" i="3"/>
  <c r="D21" i="3" s="1"/>
  <c r="C19" i="3"/>
  <c r="C17" i="3"/>
  <c r="C15" i="3"/>
  <c r="C13" i="3"/>
  <c r="D13" i="3" s="1"/>
  <c r="C11" i="3"/>
  <c r="C9" i="3"/>
  <c r="C7" i="3"/>
  <c r="C5" i="3"/>
  <c r="D5" i="3" s="1"/>
  <c r="G21" i="3"/>
  <c r="G16" i="3"/>
  <c r="G11" i="3"/>
  <c r="G9" i="3"/>
  <c r="H9" i="3" s="1"/>
  <c r="G5" i="3"/>
  <c r="D27" i="3"/>
  <c r="H23" i="3"/>
  <c r="H7" i="3"/>
  <c r="D12" i="3"/>
  <c r="D8" i="3"/>
  <c r="D15" i="3"/>
  <c r="D24" i="3"/>
  <c r="D20" i="3"/>
  <c r="D4" i="3"/>
  <c r="D31" i="3"/>
  <c r="D23" i="3"/>
  <c r="D19" i="3"/>
  <c r="D11" i="3"/>
  <c r="D7" i="3"/>
  <c r="H5" i="3"/>
  <c r="H12" i="3"/>
  <c r="H21" i="3"/>
  <c r="D30" i="3"/>
  <c r="D26" i="3"/>
  <c r="D22" i="3"/>
  <c r="D14" i="3"/>
  <c r="D10" i="3"/>
  <c r="D6" i="3"/>
  <c r="H11" i="3"/>
  <c r="H16" i="3"/>
  <c r="H18" i="3"/>
  <c r="D29" i="3"/>
  <c r="D25" i="3"/>
  <c r="D17" i="3"/>
  <c r="D9" i="3"/>
  <c r="H4" i="3"/>
  <c r="H6" i="3"/>
  <c r="H13" i="3"/>
  <c r="H15" i="3"/>
  <c r="H20" i="3"/>
  <c r="H22" i="3"/>
  <c r="N11" i="5" l="1"/>
  <c r="N10" i="5"/>
  <c r="O3" i="5"/>
  <c r="K11" i="5"/>
  <c r="K10" i="5"/>
  <c r="L3" i="5"/>
  <c r="N8" i="3"/>
  <c r="N3" i="3"/>
  <c r="O3" i="3" s="1"/>
  <c r="K3" i="3"/>
  <c r="L3" i="3" s="1"/>
  <c r="K8" i="3"/>
  <c r="F3" i="1"/>
  <c r="F4" i="1"/>
  <c r="F5" i="1" s="1"/>
  <c r="F6" i="1" s="1"/>
  <c r="F7" i="1" s="1"/>
  <c r="K11" i="3" l="1"/>
  <c r="K10" i="3"/>
  <c r="N11" i="3"/>
  <c r="N10" i="3"/>
  <c r="E6" i="1"/>
  <c r="E7" i="1" s="1"/>
  <c r="G6" i="1"/>
  <c r="G7" i="1" s="1"/>
  <c r="H6" i="1"/>
  <c r="I6" i="1"/>
  <c r="I7" i="1" s="1"/>
  <c r="J6" i="1"/>
  <c r="J7" i="1" s="1"/>
  <c r="K6" i="1"/>
  <c r="K7" i="1" s="1"/>
  <c r="H7" i="1"/>
  <c r="K4" i="1" l="1"/>
  <c r="K5" i="1" s="1"/>
  <c r="K3" i="1"/>
  <c r="G5" i="1"/>
  <c r="H5" i="1"/>
  <c r="I5" i="1"/>
  <c r="J5" i="1"/>
  <c r="G4" i="1"/>
  <c r="H4" i="1"/>
  <c r="I4" i="1"/>
  <c r="J4" i="1"/>
  <c r="G3" i="1"/>
  <c r="H3" i="1"/>
  <c r="I3" i="1"/>
  <c r="J3" i="1"/>
  <c r="E5" i="1"/>
  <c r="E4" i="1"/>
  <c r="E3" i="1"/>
  <c r="B8" i="1"/>
  <c r="B9" i="1" s="1"/>
  <c r="B7" i="1"/>
  <c r="B6" i="1"/>
</calcChain>
</file>

<file path=xl/sharedStrings.xml><?xml version="1.0" encoding="utf-8"?>
<sst xmlns="http://schemas.openxmlformats.org/spreadsheetml/2006/main" count="124" uniqueCount="66">
  <si>
    <t>基准概率</t>
    <phoneticPr fontId="2" type="noConversion"/>
  </si>
  <si>
    <t>品质概率</t>
    <phoneticPr fontId="2" type="noConversion"/>
  </si>
  <si>
    <t>高</t>
    <phoneticPr fontId="2" type="noConversion"/>
  </si>
  <si>
    <t>最高</t>
    <phoneticPr fontId="2" type="noConversion"/>
  </si>
  <si>
    <t>普通</t>
    <phoneticPr fontId="2" type="noConversion"/>
  </si>
  <si>
    <t>低</t>
    <phoneticPr fontId="2" type="noConversion"/>
  </si>
  <si>
    <t>m   /    n</t>
    <phoneticPr fontId="2" type="noConversion"/>
  </si>
  <si>
    <t>普通-&gt;高品质</t>
    <phoneticPr fontId="2" type="noConversion"/>
  </si>
  <si>
    <t>普通-&gt;最高品质</t>
    <phoneticPr fontId="2" type="noConversion"/>
  </si>
  <si>
    <t>转移矩阵</t>
    <phoneticPr fontId="2" type="noConversion"/>
  </si>
  <si>
    <t>特征值为lambda=1, v=(0.5,0.5,0.5,0.5)!!!</t>
    <phoneticPr fontId="2" type="noConversion"/>
  </si>
  <si>
    <t>这游戏好难</t>
    <phoneticPr fontId="2" type="noConversion"/>
  </si>
  <si>
    <t>任意n个点中，有&gt;=m个高品质的概率（任意插入n个秘诀，成功m次的几率）</t>
    <phoneticPr fontId="2" type="noConversion"/>
  </si>
  <si>
    <t>51灵银块</t>
    <phoneticPr fontId="2" type="noConversion"/>
  </si>
  <si>
    <t>58精金块</t>
    <phoneticPr fontId="2" type="noConversion"/>
  </si>
  <si>
    <t>红球次数</t>
    <phoneticPr fontId="2" type="noConversion"/>
  </si>
  <si>
    <t>W层数</t>
    <phoneticPr fontId="2" type="noConversion"/>
  </si>
  <si>
    <t>红球次数</t>
    <phoneticPr fontId="2" type="noConversion"/>
  </si>
  <si>
    <t>显示工次</t>
    <phoneticPr fontId="2" type="noConversion"/>
  </si>
  <si>
    <t>判定次数</t>
    <phoneticPr fontId="2" type="noConversion"/>
  </si>
  <si>
    <t>频率</t>
    <phoneticPr fontId="2" type="noConversion"/>
  </si>
  <si>
    <t>试验次数</t>
    <phoneticPr fontId="2" type="noConversion"/>
  </si>
  <si>
    <t>最后一下不算数所以是-2</t>
    <phoneticPr fontId="2" type="noConversion"/>
  </si>
  <si>
    <t>实际判定次数
(普通-高品质)</t>
    <phoneticPr fontId="2" type="noConversion"/>
  </si>
  <si>
    <t>实际判定次数
(普通-高品质)</t>
    <phoneticPr fontId="2" type="noConversion"/>
  </si>
  <si>
    <t>普通-高品质</t>
    <phoneticPr fontId="2" type="noConversion"/>
  </si>
  <si>
    <t>平均几率
(任一点高品质)</t>
    <phoneticPr fontId="2" type="noConversion"/>
  </si>
  <si>
    <t>显著性</t>
    <phoneticPr fontId="2" type="noConversion"/>
  </si>
  <si>
    <t>显著性</t>
    <phoneticPr fontId="2" type="noConversion"/>
  </si>
  <si>
    <t>标准差</t>
    <phoneticPr fontId="2" type="noConversion"/>
  </si>
  <si>
    <t>标准差</t>
    <phoneticPr fontId="2" type="noConversion"/>
  </si>
  <si>
    <t>包括最高品质</t>
    <phoneticPr fontId="2" type="noConversion"/>
  </si>
  <si>
    <t>P_min</t>
    <phoneticPr fontId="2" type="noConversion"/>
  </si>
  <si>
    <t>P_max</t>
    <phoneticPr fontId="2" type="noConversion"/>
  </si>
  <si>
    <t>平均几率
(普通-红/彩)</t>
    <phoneticPr fontId="2" type="noConversion"/>
  </si>
  <si>
    <t>阔步之后有红球的概率</t>
    <phoneticPr fontId="2" type="noConversion"/>
  </si>
  <si>
    <t>51 Mythrite</t>
    <phoneticPr fontId="2" type="noConversion"/>
  </si>
  <si>
    <t>Times tested</t>
    <phoneticPr fontId="2" type="noConversion"/>
  </si>
  <si>
    <t>avg rate
(Normal-Good/Ex)</t>
    <phoneticPr fontId="2" type="noConversion"/>
  </si>
  <si>
    <t>avg rate
(overall)</t>
    <phoneticPr fontId="2" type="noConversion"/>
  </si>
  <si>
    <t>58 Adamantite</t>
    <phoneticPr fontId="2" type="noConversion"/>
  </si>
  <si>
    <t>Times tested</t>
    <phoneticPr fontId="2" type="noConversion"/>
  </si>
  <si>
    <t>Good within GS</t>
    <phoneticPr fontId="2" type="noConversion"/>
  </si>
  <si>
    <t>Good within GS</t>
    <phoneticPr fontId="2" type="noConversion"/>
  </si>
  <si>
    <t>状态: ~100 cp, 稳手还有2回合</t>
    <phoneticPr fontId="2" type="noConversion"/>
  </si>
  <si>
    <t>回合</t>
    <phoneticPr fontId="2" type="noConversion"/>
  </si>
  <si>
    <t>品质</t>
    <phoneticPr fontId="2" type="noConversion"/>
  </si>
  <si>
    <t>技能</t>
    <phoneticPr fontId="2" type="noConversion"/>
  </si>
  <si>
    <t>回合</t>
    <phoneticPr fontId="2" type="noConversion"/>
  </si>
  <si>
    <t>品质</t>
    <phoneticPr fontId="2" type="noConversion"/>
  </si>
  <si>
    <t>技能</t>
    <phoneticPr fontId="2" type="noConversion"/>
  </si>
  <si>
    <t>工匠之魂</t>
    <phoneticPr fontId="2" type="noConversion"/>
  </si>
  <si>
    <t>秘诀</t>
    <phoneticPr fontId="2" type="noConversion"/>
  </si>
  <si>
    <t>普通</t>
    <phoneticPr fontId="2" type="noConversion"/>
  </si>
  <si>
    <t>高品质</t>
    <phoneticPr fontId="2" type="noConversion"/>
  </si>
  <si>
    <t>仓促</t>
    <phoneticPr fontId="2" type="noConversion"/>
  </si>
  <si>
    <t>秘诀</t>
    <phoneticPr fontId="2" type="noConversion"/>
  </si>
  <si>
    <t>稳手</t>
    <phoneticPr fontId="2" type="noConversion"/>
  </si>
  <si>
    <t>阔步</t>
    <phoneticPr fontId="2" type="noConversion"/>
  </si>
  <si>
    <t>新颖II</t>
    <phoneticPr fontId="2" type="noConversion"/>
  </si>
  <si>
    <t>模范II</t>
    <phoneticPr fontId="2" type="noConversion"/>
  </si>
  <si>
    <t>阔步</t>
    <phoneticPr fontId="2" type="noConversion"/>
  </si>
  <si>
    <t>新颖II</t>
    <phoneticPr fontId="2" type="noConversion"/>
  </si>
  <si>
    <t>稳手结束</t>
    <phoneticPr fontId="2" type="noConversion"/>
  </si>
  <si>
    <t>祝福</t>
    <phoneticPr fontId="2" type="noConversion"/>
  </si>
  <si>
    <t>祝福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</si>
</sst>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0_);[Red]\(0.00\)"/>
    <numFmt numFmtId="178" formatCode="0&quot;次&quot;"/>
    <numFmt numFmtId="179" formatCode="0&quot; Times&quot;"/>
  </numFmts>
  <fonts count="10" x14ac:knownFonts="1">
    <font>
      <sz val="11"/>
      <color theme="1"/>
      <name val="宋体"/>
      <family val="2"/>
      <charset val="134"/>
      <scheme val="minor"/>
    </font>
    <font>
      <sz val="16"/>
      <color theme="1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6"/>
      <color theme="1"/>
      <name val="华文细黑"/>
      <family val="3"/>
      <charset val="134"/>
    </font>
    <font>
      <sz val="16"/>
      <color theme="1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9" fontId="3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9" fontId="3" fillId="0" borderId="6" xfId="0" applyNumberFormat="1" applyFont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1" fillId="3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4" fillId="7" borderId="0" xfId="0" applyNumberFormat="1" applyFont="1" applyFill="1">
      <alignment vertical="center"/>
    </xf>
    <xf numFmtId="0" fontId="6" fillId="6" borderId="0" xfId="0" applyNumberFormat="1" applyFon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76" fontId="4" fillId="5" borderId="0" xfId="0" applyNumberFormat="1" applyFont="1" applyFill="1">
      <alignment vertical="center"/>
    </xf>
    <xf numFmtId="176" fontId="4" fillId="8" borderId="0" xfId="0" applyNumberFormat="1" applyFont="1" applyFill="1">
      <alignment vertical="center"/>
    </xf>
    <xf numFmtId="0" fontId="4" fillId="5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7" borderId="0" xfId="0" applyNumberFormat="1" applyFont="1" applyFill="1">
      <alignment vertical="center"/>
    </xf>
    <xf numFmtId="0" fontId="7" fillId="0" borderId="0" xfId="0" applyNumberFormat="1" applyFont="1" applyFill="1">
      <alignment vertical="center"/>
    </xf>
    <xf numFmtId="177" fontId="7" fillId="0" borderId="0" xfId="0" applyNumberFormat="1" applyFont="1">
      <alignment vertical="center"/>
    </xf>
    <xf numFmtId="0" fontId="8" fillId="6" borderId="0" xfId="0" applyNumberFormat="1" applyFont="1" applyFill="1">
      <alignment vertical="center"/>
    </xf>
    <xf numFmtId="177" fontId="7" fillId="0" borderId="0" xfId="0" applyNumberFormat="1" applyFont="1" applyFill="1">
      <alignment vertical="center"/>
    </xf>
    <xf numFmtId="177" fontId="9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7" fillId="0" borderId="0" xfId="0" applyFont="1" applyAlignment="1">
      <alignment vertical="center" wrapText="1"/>
    </xf>
    <xf numFmtId="176" fontId="7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7" fillId="0" borderId="4" xfId="0" applyFont="1" applyBorder="1">
      <alignment vertical="center"/>
    </xf>
    <xf numFmtId="177" fontId="7" fillId="0" borderId="4" xfId="0" applyNumberFormat="1" applyFont="1" applyBorder="1">
      <alignment vertical="center"/>
    </xf>
    <xf numFmtId="176" fontId="7" fillId="0" borderId="4" xfId="0" applyNumberFormat="1" applyFont="1" applyBorder="1">
      <alignment vertical="center"/>
    </xf>
    <xf numFmtId="178" fontId="4" fillId="0" borderId="0" xfId="0" applyNumberFormat="1" applyFont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12" borderId="0" xfId="0" applyFont="1" applyFill="1">
      <alignment vertical="center"/>
    </xf>
    <xf numFmtId="0" fontId="8" fillId="13" borderId="0" xfId="0" applyFont="1" applyFill="1">
      <alignment vertical="center"/>
    </xf>
    <xf numFmtId="177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>
      <alignment vertical="center"/>
    </xf>
    <xf numFmtId="17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任意</a:t>
            </a:r>
            <a:r>
              <a:rPr lang="en-US"/>
              <a:t>n</a:t>
            </a:r>
            <a:r>
              <a:rPr lang="zh-CN"/>
              <a:t>个点中，有</a:t>
            </a:r>
            <a:r>
              <a:rPr lang="en-US"/>
              <a:t>&gt;=m</a:t>
            </a:r>
            <a:r>
              <a:rPr lang="zh-CN"/>
              <a:t>个高品质的概率</a:t>
            </a:r>
            <a:r>
              <a:rPr lang="en-US" altLang="zh-CN"/>
              <a:t>(m=1,2,3)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Sheet1!$E$3:$K$3</c:f>
              <c:numCache>
                <c:formatCode>0.0%</c:formatCode>
                <c:ptCount val="7"/>
                <c:pt idx="0">
                  <c:v>0.80570065645491817</c:v>
                </c:pt>
                <c:pt idx="1">
                  <c:v>0.84168201637067397</c:v>
                </c:pt>
                <c:pt idx="2">
                  <c:v>0.87100016148721582</c:v>
                </c:pt>
                <c:pt idx="3">
                  <c:v>0.91435401668012684</c:v>
                </c:pt>
                <c:pt idx="4">
                  <c:v>0.943137646190921</c:v>
                </c:pt>
                <c:pt idx="5">
                  <c:v>0.96224776509795029</c:v>
                </c:pt>
                <c:pt idx="6">
                  <c:v>0.97493541605954448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Sheet1!$E$4:$K$4</c:f>
              <c:numCache>
                <c:formatCode>0.0%</c:formatCode>
                <c:ptCount val="7"/>
                <c:pt idx="0">
                  <c:v>0.45242912273658759</c:v>
                </c:pt>
                <c:pt idx="1">
                  <c:v>0.51784977712887093</c:v>
                </c:pt>
                <c:pt idx="2">
                  <c:v>0.57781871032179732</c:v>
                </c:pt>
                <c:pt idx="3">
                  <c:v>0.68077406217138181</c:v>
                </c:pt>
                <c:pt idx="4">
                  <c:v>0.76221197498021498</c:v>
                </c:pt>
                <c:pt idx="5">
                  <c:v>0.82496691090867857</c:v>
                </c:pt>
                <c:pt idx="6">
                  <c:v>0.87239848175768098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Sheet1!$E$5:$K$5</c:f>
              <c:numCache>
                <c:formatCode>0.0%</c:formatCode>
                <c:ptCount val="7"/>
                <c:pt idx="0">
                  <c:v>0.17141767546064285</c:v>
                </c:pt>
                <c:pt idx="1">
                  <c:v>0.22345683236359548</c:v>
                </c:pt>
                <c:pt idx="2">
                  <c:v>0.27797404435716488</c:v>
                </c:pt>
                <c:pt idx="3">
                  <c:v>0.38879911903545061</c:v>
                </c:pt>
                <c:pt idx="4">
                  <c:v>0.49493541523712664</c:v>
                </c:pt>
                <c:pt idx="5">
                  <c:v>0.59096545490423813</c:v>
                </c:pt>
                <c:pt idx="6">
                  <c:v>0.67431576776544466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Sheet1!$E$6:$K$6</c:f>
              <c:numCache>
                <c:formatCode>0.0%</c:formatCode>
                <c:ptCount val="7"/>
                <c:pt idx="0">
                  <c:v>4.3685199426122562E-2</c:v>
                </c:pt>
                <c:pt idx="1">
                  <c:v>6.7339361654737334E-2</c:v>
                </c:pt>
                <c:pt idx="2">
                  <c:v>9.6250004378599818E-2</c:v>
                </c:pt>
                <c:pt idx="3">
                  <c:v>0.16760598029610888</c:v>
                </c:pt>
                <c:pt idx="4">
                  <c:v>0.25195672456159179</c:v>
                </c:pt>
                <c:pt idx="5">
                  <c:v>0.34278209247528624</c:v>
                </c:pt>
                <c:pt idx="6">
                  <c:v>0.43421550838091588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Sheet1!$E$7:$K$7</c:f>
              <c:numCache>
                <c:formatCode>0.0%</c:formatCode>
                <c:ptCount val="7"/>
                <c:pt idx="0">
                  <c:v>7.3975641890429295E-3</c:v>
                </c:pt>
                <c:pt idx="1">
                  <c:v>1.4117496640353881E-2</c:v>
                </c:pt>
                <c:pt idx="2">
                  <c:v>2.3973397568943261E-2</c:v>
                </c:pt>
                <c:pt idx="3">
                  <c:v>5.4495852531672773E-2</c:v>
                </c:pt>
                <c:pt idx="4">
                  <c:v>0.10009504288938254</c:v>
                </c:pt>
                <c:pt idx="5">
                  <c:v>0.15946483613571946</c:v>
                </c:pt>
                <c:pt idx="6">
                  <c:v>0.22958460549637433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78788032"/>
        <c:axId val="-1278778784"/>
      </c:lineChart>
      <c:catAx>
        <c:axId val="-1278788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8778784"/>
        <c:crosses val="autoZero"/>
        <c:auto val="1"/>
        <c:lblAlgn val="ctr"/>
        <c:lblOffset val="100"/>
        <c:noMultiLvlLbl val="0"/>
      </c:catAx>
      <c:valAx>
        <c:axId val="-127877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87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'3.0红球率-修正'!$K$14</c:f>
              <c:strCache>
                <c:ptCount val="1"/>
                <c:pt idx="0">
                  <c:v>51灵银块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'3.0红球率-修正'!$J$15:$J$25</c:f>
              <c:numCache>
                <c:formatCode>0"次"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'3.0红球率-修正'!$K$15:$K$25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'3.0红球率-修正'!$M$14</c:f>
              <c:strCache>
                <c:ptCount val="1"/>
                <c:pt idx="0">
                  <c:v>58精金块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'3.0红球率-修正'!$J$15:$J$25</c:f>
              <c:numCache>
                <c:formatCode>0"次"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'3.0红球率-修正'!$M$15:$M$25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-1278776608"/>
        <c:axId val="-127878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'3.0红球率-修正'!$L$14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'3.0红球率-修正'!$J$15:$J$25</c15:sqref>
                        </c15:formulaRef>
                      </c:ext>
                    </c:extLst>
                    <c:numCache>
                      <c:formatCode>0"次"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'3.0红球率-修正'!$L$15:$L$25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</c15:ser>
            </c15:filteredBarSeries>
          </c:ext>
        </c:extLst>
      </c:barChart>
      <c:catAx>
        <c:axId val="-1278776608"/>
        <c:scaling>
          <c:orientation val="minMax"/>
        </c:scaling>
        <c:delete val="0"/>
        <c:axPos val="b"/>
        <c:numFmt formatCode="0&quot;次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-1278786944"/>
        <c:crosses val="autoZero"/>
        <c:auto val="1"/>
        <c:lblAlgn val="ctr"/>
        <c:lblOffset val="100"/>
        <c:noMultiLvlLbl val="0"/>
      </c:catAx>
      <c:valAx>
        <c:axId val="-1278786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787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华文细黑" panose="02010600040101010101" pitchFamily="2" charset="-122"/>
          <a:ea typeface="华文细黑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ver'!$K$14</c:f>
              <c:strCache>
                <c:ptCount val="1"/>
                <c:pt idx="0">
                  <c:v>51 Mythrite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'english ver'!$J$15:$J$25</c:f>
              <c:numCache>
                <c:formatCode>0" Times"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'english ver'!$K$15:$K$25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'english ver'!$M$14</c:f>
              <c:strCache>
                <c:ptCount val="1"/>
                <c:pt idx="0">
                  <c:v>58 Adamantite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'english ver'!$J$15:$J$25</c:f>
              <c:numCache>
                <c:formatCode>0" Times"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'english ver'!$M$15:$M$25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-1479850976"/>
        <c:axId val="-121013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'english ver'!$L$14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'english ver'!$J$15:$J$25</c15:sqref>
                        </c15:formulaRef>
                      </c:ext>
                    </c:extLst>
                    <c:numCache>
                      <c:formatCode>0" Times"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'english ver'!$L$15:$L$25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</c15:ser>
            </c15:filteredBarSeries>
          </c:ext>
        </c:extLst>
      </c:barChart>
      <c:catAx>
        <c:axId val="-1479850976"/>
        <c:scaling>
          <c:orientation val="minMax"/>
        </c:scaling>
        <c:delete val="0"/>
        <c:axPos val="b"/>
        <c:numFmt formatCode="0&quot; Tim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-1210130272"/>
        <c:crosses val="autoZero"/>
        <c:auto val="1"/>
        <c:lblAlgn val="ctr"/>
        <c:lblOffset val="100"/>
        <c:noMultiLvlLbl val="0"/>
      </c:catAx>
      <c:valAx>
        <c:axId val="-1210130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798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华文细黑" panose="02010600040101010101" pitchFamily="2" charset="-122"/>
          <a:ea typeface="华文细黑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8</xdr:row>
      <xdr:rowOff>261936</xdr:rowOff>
    </xdr:from>
    <xdr:to>
      <xdr:col>13</xdr:col>
      <xdr:colOff>114300</xdr:colOff>
      <xdr:row>19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9</xdr:row>
      <xdr:rowOff>438150</xdr:rowOff>
    </xdr:from>
    <xdr:to>
      <xdr:col>3</xdr:col>
      <xdr:colOff>1571625</xdr:colOff>
      <xdr:row>17</xdr:row>
      <xdr:rowOff>0</xdr:rowOff>
    </xdr:to>
    <xdr:sp macro="" textlink="">
      <xdr:nvSpPr>
        <xdr:cNvPr id="2" name="矩形 1"/>
        <xdr:cNvSpPr/>
      </xdr:nvSpPr>
      <xdr:spPr>
        <a:xfrm>
          <a:off x="47625" y="4552950"/>
          <a:ext cx="6353175" cy="3219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11</xdr:row>
      <xdr:rowOff>109537</xdr:rowOff>
    </xdr:from>
    <xdr:to>
      <xdr:col>15</xdr:col>
      <xdr:colOff>209549</xdr:colOff>
      <xdr:row>25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52387</xdr:rowOff>
    </xdr:from>
    <xdr:to>
      <xdr:col>15</xdr:col>
      <xdr:colOff>142875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3" sqref="F3"/>
    </sheetView>
  </sheetViews>
  <sheetFormatPr defaultColWidth="21.125" defaultRowHeight="36" customHeight="1" x14ac:dyDescent="0.15"/>
  <cols>
    <col min="1" max="7" width="21.125" style="1"/>
    <col min="8" max="8" width="21.125" style="9"/>
    <col min="9" max="9" width="21.125" style="1"/>
    <col min="10" max="10" width="21.125" style="11"/>
    <col min="11" max="11" width="21.125" style="17"/>
    <col min="12" max="16384" width="21.125" style="1"/>
  </cols>
  <sheetData>
    <row r="1" spans="1:16" ht="36" customHeight="1" x14ac:dyDescent="0.15">
      <c r="A1" s="3" t="s">
        <v>0</v>
      </c>
      <c r="B1" s="4"/>
      <c r="E1" s="1" t="s">
        <v>12</v>
      </c>
    </row>
    <row r="2" spans="1:16" ht="36" customHeight="1" x14ac:dyDescent="0.15">
      <c r="A2" s="5" t="s">
        <v>7</v>
      </c>
      <c r="B2" s="6">
        <v>0.25</v>
      </c>
      <c r="D2" s="1" t="s">
        <v>6</v>
      </c>
      <c r="E2" s="1">
        <v>8</v>
      </c>
      <c r="F2" s="1">
        <v>9</v>
      </c>
      <c r="G2" s="1">
        <v>10</v>
      </c>
      <c r="H2" s="9">
        <v>12</v>
      </c>
      <c r="I2" s="1">
        <v>14</v>
      </c>
      <c r="J2" s="11">
        <v>16</v>
      </c>
      <c r="K2" s="17">
        <v>18</v>
      </c>
    </row>
    <row r="3" spans="1:16" ht="36" customHeight="1" x14ac:dyDescent="0.15">
      <c r="A3" s="7" t="s">
        <v>8</v>
      </c>
      <c r="B3" s="8">
        <v>0.05</v>
      </c>
      <c r="D3" s="1">
        <v>1</v>
      </c>
      <c r="E3" s="2">
        <f>1-(1-$B$7)^E$2</f>
        <v>0.80570065645491817</v>
      </c>
      <c r="F3" s="2">
        <f>1-(1-$B$7)^F$2</f>
        <v>0.84168201637067397</v>
      </c>
      <c r="G3" s="2">
        <f t="shared" ref="G3:K3" si="0">1-(1-$B$7)^G$2</f>
        <v>0.87100016148721582</v>
      </c>
      <c r="H3" s="10">
        <f t="shared" si="0"/>
        <v>0.91435401668012684</v>
      </c>
      <c r="I3" s="2">
        <f t="shared" si="0"/>
        <v>0.943137646190921</v>
      </c>
      <c r="J3" s="12">
        <f t="shared" si="0"/>
        <v>0.96224776509795029</v>
      </c>
      <c r="K3" s="18">
        <f t="shared" si="0"/>
        <v>0.97493541605954448</v>
      </c>
      <c r="L3" s="2"/>
      <c r="M3" s="2"/>
      <c r="N3" s="2"/>
      <c r="O3" s="2"/>
      <c r="P3" s="2"/>
    </row>
    <row r="4" spans="1:16" s="13" customFormat="1" ht="36" customHeight="1" x14ac:dyDescent="0.15">
      <c r="D4" s="13">
        <v>2</v>
      </c>
      <c r="E4" s="14">
        <f>E3-COMBIN(E$2, $D3)*$B$7^$D3*(1-$B$7)^(E$2-$D3)</f>
        <v>0.45242912273658759</v>
      </c>
      <c r="F4" s="14">
        <f>F3-COMBIN(F$2, $D3)*$B$7^$D3*(1-$B$7)^(F$2-$D3)</f>
        <v>0.51784977712887093</v>
      </c>
      <c r="G4" s="14">
        <f t="shared" ref="G4:K5" si="1">G3-COMBIN(G$2, $D3)*$B$7^$D3*(1-$B$7)^(G$2-$D3)</f>
        <v>0.57781871032179732</v>
      </c>
      <c r="H4" s="15">
        <f t="shared" si="1"/>
        <v>0.68077406217138181</v>
      </c>
      <c r="I4" s="14">
        <f t="shared" si="1"/>
        <v>0.76221197498021498</v>
      </c>
      <c r="J4" s="16">
        <f t="shared" si="1"/>
        <v>0.82496691090867857</v>
      </c>
      <c r="K4" s="19">
        <f t="shared" si="1"/>
        <v>0.87239848175768098</v>
      </c>
      <c r="L4" s="14"/>
      <c r="M4" s="14"/>
      <c r="N4" s="14"/>
      <c r="O4" s="14"/>
      <c r="P4" s="14"/>
    </row>
    <row r="5" spans="1:16" ht="36" customHeight="1" x14ac:dyDescent="0.15">
      <c r="A5" s="1" t="s">
        <v>1</v>
      </c>
      <c r="D5" s="1">
        <v>3</v>
      </c>
      <c r="E5" s="2">
        <f>E4-COMBIN(E$2, $D4)*$B$7^$D4*(1-$B$7)^(E$2-$D4)</f>
        <v>0.17141767546064285</v>
      </c>
      <c r="F5" s="2">
        <f>F4-COMBIN(F$2, $D4)*$B$7^$D4*(1-$B$7)^(F$2-$D4)</f>
        <v>0.22345683236359548</v>
      </c>
      <c r="G5" s="2">
        <f t="shared" si="1"/>
        <v>0.27797404435716488</v>
      </c>
      <c r="H5" s="10">
        <f t="shared" si="1"/>
        <v>0.38879911903545061</v>
      </c>
      <c r="I5" s="2">
        <f t="shared" si="1"/>
        <v>0.49493541523712664</v>
      </c>
      <c r="J5" s="12">
        <f t="shared" si="1"/>
        <v>0.59096545490423813</v>
      </c>
      <c r="K5" s="18">
        <f t="shared" ref="K5:K7" si="2">K4-COMBIN(K$2, $D4)*$B$7^$D4*(1-$B$7)^(K$2-$D4)</f>
        <v>0.67431576776544466</v>
      </c>
      <c r="L5" s="2"/>
      <c r="M5" s="2"/>
      <c r="N5" s="2"/>
      <c r="O5" s="2"/>
      <c r="P5" s="2"/>
    </row>
    <row r="6" spans="1:16" ht="36" customHeight="1" x14ac:dyDescent="0.15">
      <c r="A6" s="1" t="s">
        <v>4</v>
      </c>
      <c r="B6" s="2">
        <f>1/(1+B2+B3*2)</f>
        <v>0.7407407407407407</v>
      </c>
      <c r="D6" s="1">
        <v>4</v>
      </c>
      <c r="E6" s="2">
        <f t="shared" ref="E6:J7" si="3">E5-COMBIN(E$2, $D5)*$B$7^$D5*(1-$B$7)^(E$2-$D5)</f>
        <v>4.3685199426122562E-2</v>
      </c>
      <c r="F6" s="2">
        <f t="shared" ref="F6" si="4">F5-COMBIN(F$2, $D5)*$B$7^$D5*(1-$B$7)^(F$2-$D5)</f>
        <v>6.7339361654737334E-2</v>
      </c>
      <c r="G6" s="2">
        <f t="shared" si="3"/>
        <v>9.6250004378599818E-2</v>
      </c>
      <c r="H6" s="10">
        <f t="shared" si="3"/>
        <v>0.16760598029610888</v>
      </c>
      <c r="I6" s="2">
        <f t="shared" si="3"/>
        <v>0.25195672456159179</v>
      </c>
      <c r="J6" s="12">
        <f t="shared" si="3"/>
        <v>0.34278209247528624</v>
      </c>
      <c r="K6" s="18">
        <f t="shared" si="2"/>
        <v>0.43421550838091588</v>
      </c>
    </row>
    <row r="7" spans="1:16" ht="36" customHeight="1" x14ac:dyDescent="0.15">
      <c r="A7" s="1" t="s">
        <v>2</v>
      </c>
      <c r="B7" s="2">
        <f>B6*B2</f>
        <v>0.18518518518518517</v>
      </c>
      <c r="D7" s="1">
        <v>5</v>
      </c>
      <c r="E7" s="2">
        <f t="shared" si="3"/>
        <v>7.3975641890429295E-3</v>
      </c>
      <c r="F7" s="2">
        <f t="shared" ref="F7" si="5">F6-COMBIN(F$2, $D6)*$B$7^$D6*(1-$B$7)^(F$2-$D6)</f>
        <v>1.4117496640353881E-2</v>
      </c>
      <c r="G7" s="2">
        <f t="shared" si="3"/>
        <v>2.3973397568943261E-2</v>
      </c>
      <c r="H7" s="10">
        <f t="shared" si="3"/>
        <v>5.4495852531672773E-2</v>
      </c>
      <c r="I7" s="2">
        <f t="shared" si="3"/>
        <v>0.10009504288938254</v>
      </c>
      <c r="J7" s="12">
        <f t="shared" si="3"/>
        <v>0.15946483613571946</v>
      </c>
      <c r="K7" s="18">
        <f t="shared" si="2"/>
        <v>0.22958460549637433</v>
      </c>
    </row>
    <row r="8" spans="1:16" ht="36" customHeight="1" x14ac:dyDescent="0.15">
      <c r="A8" s="1" t="s">
        <v>3</v>
      </c>
      <c r="B8" s="2">
        <f>B6*B3</f>
        <v>3.7037037037037035E-2</v>
      </c>
    </row>
    <row r="9" spans="1:16" ht="36" customHeight="1" x14ac:dyDescent="0.15">
      <c r="A9" s="1" t="s">
        <v>5</v>
      </c>
      <c r="B9" s="2">
        <f>B8</f>
        <v>3.7037037037037035E-2</v>
      </c>
    </row>
    <row r="11" spans="1:16" ht="36" customHeight="1" x14ac:dyDescent="0.15">
      <c r="A11" s="1" t="s">
        <v>9</v>
      </c>
    </row>
    <row r="12" spans="1:16" ht="36" customHeight="1" x14ac:dyDescent="0.15">
      <c r="A12" s="1">
        <v>0.7</v>
      </c>
      <c r="B12" s="1">
        <v>0.25</v>
      </c>
      <c r="C12" s="1">
        <v>0.05</v>
      </c>
      <c r="D12" s="1">
        <v>0</v>
      </c>
    </row>
    <row r="13" spans="1:16" ht="36" customHeight="1" x14ac:dyDescent="0.15">
      <c r="A13" s="1">
        <v>1</v>
      </c>
      <c r="B13" s="1">
        <v>0</v>
      </c>
      <c r="C13" s="1">
        <v>0</v>
      </c>
      <c r="D13" s="1">
        <v>0</v>
      </c>
    </row>
    <row r="14" spans="1:16" ht="36" customHeight="1" x14ac:dyDescent="0.15">
      <c r="A14" s="1">
        <v>0</v>
      </c>
      <c r="B14" s="1">
        <v>0</v>
      </c>
      <c r="C14" s="1">
        <v>0</v>
      </c>
      <c r="D14" s="1">
        <v>1</v>
      </c>
    </row>
    <row r="15" spans="1:16" ht="36" customHeight="1" x14ac:dyDescent="0.15">
      <c r="A15" s="1">
        <v>1</v>
      </c>
      <c r="B15" s="1">
        <v>0</v>
      </c>
      <c r="C15" s="1">
        <v>0</v>
      </c>
      <c r="D15" s="1">
        <v>0</v>
      </c>
    </row>
    <row r="16" spans="1:16" ht="36" customHeight="1" x14ac:dyDescent="0.15">
      <c r="A16" s="1" t="s">
        <v>10</v>
      </c>
    </row>
    <row r="17" spans="1:1" ht="36" customHeight="1" x14ac:dyDescent="0.15">
      <c r="A17" s="1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1"/>
  <sheetViews>
    <sheetView tabSelected="1" topLeftCell="E1" workbookViewId="0"/>
  </sheetViews>
  <sheetFormatPr defaultColWidth="13.375" defaultRowHeight="27.75" customHeight="1" x14ac:dyDescent="0.15"/>
  <cols>
    <col min="1" max="1" width="11.75" style="31" bestFit="1" customWidth="1"/>
    <col min="2" max="2" width="11.375" style="39" bestFit="1" customWidth="1"/>
    <col min="3" max="3" width="16.75" style="31" bestFit="1" customWidth="1"/>
    <col min="4" max="4" width="8.625" style="43" bestFit="1" customWidth="1"/>
    <col min="5" max="5" width="12" style="31" customWidth="1"/>
    <col min="6" max="6" width="11.375" style="39" bestFit="1" customWidth="1"/>
    <col min="7" max="7" width="16.75" style="31" bestFit="1" customWidth="1"/>
    <col min="8" max="8" width="8.625" style="31" bestFit="1" customWidth="1"/>
    <col min="9" max="9" width="13.375" style="25"/>
    <col min="10" max="14" width="18.625" style="25" customWidth="1"/>
    <col min="15" max="15" width="21.625" style="25" customWidth="1"/>
    <col min="16" max="16384" width="13.375" style="25"/>
  </cols>
  <sheetData>
    <row r="1" spans="1:15" ht="27.75" customHeight="1" x14ac:dyDescent="0.15">
      <c r="A1" s="31" t="s">
        <v>18</v>
      </c>
      <c r="B1" s="32">
        <v>27</v>
      </c>
      <c r="C1" s="31" t="s">
        <v>19</v>
      </c>
      <c r="D1" s="43">
        <f>B1-2</f>
        <v>25</v>
      </c>
      <c r="E1" s="31" t="s">
        <v>22</v>
      </c>
      <c r="F1" s="32"/>
      <c r="H1" s="25" t="s">
        <v>31</v>
      </c>
      <c r="J1" s="23" t="s">
        <v>13</v>
      </c>
      <c r="K1" s="20"/>
      <c r="L1" s="20"/>
      <c r="M1" s="24" t="s">
        <v>14</v>
      </c>
      <c r="N1" s="20"/>
    </row>
    <row r="2" spans="1:15" s="20" customFormat="1" ht="30.75" customHeight="1" x14ac:dyDescent="0.15">
      <c r="A2" s="33" t="s">
        <v>13</v>
      </c>
      <c r="B2" s="34"/>
      <c r="C2" s="35"/>
      <c r="D2" s="44"/>
      <c r="E2" s="36" t="s">
        <v>14</v>
      </c>
      <c r="F2" s="37"/>
      <c r="G2" s="35"/>
      <c r="H2" s="38"/>
      <c r="I2" s="22"/>
      <c r="J2" s="25" t="s">
        <v>21</v>
      </c>
      <c r="K2" s="25">
        <f>COUNT(A4:A110)</f>
        <v>41</v>
      </c>
      <c r="L2" s="25"/>
      <c r="M2" s="25" t="s">
        <v>21</v>
      </c>
      <c r="N2" s="25">
        <f>COUNT(E4:E110)</f>
        <v>40</v>
      </c>
      <c r="O2" s="20" t="s">
        <v>35</v>
      </c>
    </row>
    <row r="3" spans="1:15" ht="57.75" customHeight="1" x14ac:dyDescent="0.15">
      <c r="A3" s="31" t="s">
        <v>16</v>
      </c>
      <c r="B3" s="39" t="s">
        <v>17</v>
      </c>
      <c r="C3" s="40" t="s">
        <v>23</v>
      </c>
      <c r="D3" s="45" t="s">
        <v>20</v>
      </c>
      <c r="E3" s="31" t="s">
        <v>16</v>
      </c>
      <c r="F3" s="39" t="s">
        <v>17</v>
      </c>
      <c r="G3" s="40" t="s">
        <v>24</v>
      </c>
      <c r="H3" s="41" t="s">
        <v>20</v>
      </c>
      <c r="I3" s="26"/>
      <c r="J3" s="30" t="s">
        <v>34</v>
      </c>
      <c r="K3" s="28">
        <f>AVERAGE(D4:D110)</f>
        <v>0.29166321625976277</v>
      </c>
      <c r="L3" s="26">
        <f>1-(1-K3)^3</f>
        <v>0.64459839435643906</v>
      </c>
      <c r="M3" s="30" t="s">
        <v>34</v>
      </c>
      <c r="N3" s="28">
        <f>AVERAGE(H4:H110)</f>
        <v>0.15602822520728704</v>
      </c>
      <c r="O3" s="26">
        <f>1-(1-N3)^3</f>
        <v>0.39884873147664768</v>
      </c>
    </row>
    <row r="4" spans="1:15" ht="56.25" customHeight="1" x14ac:dyDescent="0.15">
      <c r="A4" s="42">
        <v>7</v>
      </c>
      <c r="B4" s="39">
        <f t="shared" ref="B4:B35" si="0">IF(A4,11-A4,"")</f>
        <v>4</v>
      </c>
      <c r="C4" s="31">
        <f t="shared" ref="C4:C35" si="1">IF(A4,$D$1-B4,"")</f>
        <v>21</v>
      </c>
      <c r="D4" s="45">
        <f t="shared" ref="D4:D35" si="2">IF(A4,B4/C4,"")</f>
        <v>0.19047619047619047</v>
      </c>
      <c r="E4" s="42">
        <v>8</v>
      </c>
      <c r="F4" s="39">
        <f>IF(E4,11-E4,"")</f>
        <v>3</v>
      </c>
      <c r="G4" s="31">
        <f>IF(E4,$D$1-F4,"")</f>
        <v>22</v>
      </c>
      <c r="H4" s="41">
        <f>IF(E4,F4/G4,"")</f>
        <v>0.13636363636363635</v>
      </c>
      <c r="I4" s="26"/>
      <c r="J4" s="30" t="s">
        <v>26</v>
      </c>
      <c r="K4" s="28">
        <f>(11-AVERAGE(A4:A110))/$B$1</f>
        <v>0.20325203252032523</v>
      </c>
      <c r="M4" s="30" t="s">
        <v>26</v>
      </c>
      <c r="N4" s="28">
        <f>(11-AVERAGE(E4:E110))/$B$1</f>
        <v>0.1212962962962963</v>
      </c>
    </row>
    <row r="5" spans="1:15" ht="56.25" customHeight="1" x14ac:dyDescent="0.15">
      <c r="A5" s="42">
        <v>9</v>
      </c>
      <c r="B5" s="39">
        <f t="shared" si="0"/>
        <v>2</v>
      </c>
      <c r="C5" s="31">
        <f t="shared" si="1"/>
        <v>23</v>
      </c>
      <c r="D5" s="45">
        <f t="shared" si="2"/>
        <v>8.6956521739130432E-2</v>
      </c>
      <c r="E5" s="42">
        <v>11</v>
      </c>
      <c r="F5" s="39">
        <f t="shared" ref="F5:F68" si="3">IF(E5,11-E5,"")</f>
        <v>0</v>
      </c>
      <c r="G5" s="31">
        <f t="shared" ref="G5:G68" si="4">IF(E5,$D$1-F5,"")</f>
        <v>25</v>
      </c>
      <c r="H5" s="41">
        <f t="shared" ref="H5:H68" si="5">IF(E5,F5/G5,"")</f>
        <v>0</v>
      </c>
      <c r="I5" s="26"/>
    </row>
    <row r="6" spans="1:15" ht="27.75" customHeight="1" x14ac:dyDescent="0.15">
      <c r="A6" s="42">
        <v>7</v>
      </c>
      <c r="B6" s="39">
        <f t="shared" si="0"/>
        <v>4</v>
      </c>
      <c r="C6" s="31">
        <f t="shared" si="1"/>
        <v>21</v>
      </c>
      <c r="D6" s="45">
        <f t="shared" si="2"/>
        <v>0.19047619047619047</v>
      </c>
      <c r="E6" s="42">
        <v>7</v>
      </c>
      <c r="F6" s="39">
        <f t="shared" si="3"/>
        <v>4</v>
      </c>
      <c r="G6" s="31">
        <f t="shared" si="4"/>
        <v>21</v>
      </c>
      <c r="H6" s="41">
        <f t="shared" si="5"/>
        <v>0.19047619047619047</v>
      </c>
      <c r="I6" s="26"/>
    </row>
    <row r="7" spans="1:15" ht="27.75" customHeight="1" x14ac:dyDescent="0.15">
      <c r="A7" s="42">
        <v>3</v>
      </c>
      <c r="B7" s="39">
        <f t="shared" si="0"/>
        <v>8</v>
      </c>
      <c r="C7" s="31">
        <f t="shared" si="1"/>
        <v>17</v>
      </c>
      <c r="D7" s="45">
        <f t="shared" si="2"/>
        <v>0.47058823529411764</v>
      </c>
      <c r="E7" s="42">
        <v>8</v>
      </c>
      <c r="F7" s="39">
        <f t="shared" si="3"/>
        <v>3</v>
      </c>
      <c r="G7" s="31">
        <f t="shared" si="4"/>
        <v>22</v>
      </c>
      <c r="H7" s="41">
        <f t="shared" si="5"/>
        <v>0.13636363636363635</v>
      </c>
      <c r="I7" s="26"/>
      <c r="J7" s="25" t="s">
        <v>25</v>
      </c>
    </row>
    <row r="8" spans="1:15" ht="27.75" customHeight="1" x14ac:dyDescent="0.15">
      <c r="A8" s="42">
        <v>3</v>
      </c>
      <c r="B8" s="39">
        <f t="shared" si="0"/>
        <v>8</v>
      </c>
      <c r="C8" s="31">
        <f t="shared" si="1"/>
        <v>17</v>
      </c>
      <c r="D8" s="45">
        <f t="shared" si="2"/>
        <v>0.47058823529411764</v>
      </c>
      <c r="E8" s="42">
        <v>7</v>
      </c>
      <c r="F8" s="39">
        <f t="shared" si="3"/>
        <v>4</v>
      </c>
      <c r="G8" s="31">
        <f t="shared" si="4"/>
        <v>21</v>
      </c>
      <c r="H8" s="41">
        <f t="shared" si="5"/>
        <v>0.19047619047619047</v>
      </c>
      <c r="I8" s="26"/>
      <c r="J8" s="25" t="s">
        <v>30</v>
      </c>
      <c r="K8" s="26">
        <f>STDEV(D4:D110)</f>
        <v>0.11873739860536756</v>
      </c>
      <c r="M8" s="25" t="s">
        <v>29</v>
      </c>
      <c r="N8" s="26">
        <f>STDEV(H4:H110)</f>
        <v>7.9503813547849397E-2</v>
      </c>
    </row>
    <row r="9" spans="1:15" ht="27.75" customHeight="1" x14ac:dyDescent="0.15">
      <c r="A9" s="42">
        <v>7</v>
      </c>
      <c r="B9" s="39">
        <f t="shared" si="0"/>
        <v>4</v>
      </c>
      <c r="C9" s="31">
        <f t="shared" si="1"/>
        <v>21</v>
      </c>
      <c r="D9" s="45">
        <f t="shared" si="2"/>
        <v>0.19047619047619047</v>
      </c>
      <c r="E9" s="42">
        <v>8</v>
      </c>
      <c r="F9" s="39">
        <f t="shared" si="3"/>
        <v>3</v>
      </c>
      <c r="G9" s="31">
        <f t="shared" si="4"/>
        <v>22</v>
      </c>
      <c r="H9" s="41">
        <f t="shared" si="5"/>
        <v>0.13636363636363635</v>
      </c>
      <c r="I9" s="26"/>
      <c r="J9" s="25" t="s">
        <v>27</v>
      </c>
      <c r="K9" s="27">
        <v>0.9</v>
      </c>
      <c r="M9" s="25" t="s">
        <v>28</v>
      </c>
      <c r="N9" s="27">
        <v>0.9</v>
      </c>
    </row>
    <row r="10" spans="1:15" ht="27.75" customHeight="1" x14ac:dyDescent="0.15">
      <c r="A10" s="42">
        <v>6</v>
      </c>
      <c r="B10" s="39">
        <f t="shared" si="0"/>
        <v>5</v>
      </c>
      <c r="C10" s="31">
        <f t="shared" si="1"/>
        <v>20</v>
      </c>
      <c r="D10" s="45">
        <f t="shared" si="2"/>
        <v>0.25</v>
      </c>
      <c r="E10" s="42">
        <v>7</v>
      </c>
      <c r="F10" s="39">
        <f t="shared" si="3"/>
        <v>4</v>
      </c>
      <c r="G10" s="31">
        <f t="shared" si="4"/>
        <v>21</v>
      </c>
      <c r="H10" s="41">
        <f t="shared" si="5"/>
        <v>0.19047619047619047</v>
      </c>
      <c r="I10" s="26"/>
      <c r="J10" s="26" t="s">
        <v>32</v>
      </c>
      <c r="K10" s="29">
        <f>K3-K8*NORMSINV((1+K9)/2)/SQRT(K$2)</f>
        <v>0.26116159962564234</v>
      </c>
      <c r="L10" s="26"/>
      <c r="M10" s="26" t="s">
        <v>32</v>
      </c>
      <c r="N10" s="29">
        <f>N3-N8*NORMSINV((1+N9)/2)/SQRT(N$2)</f>
        <v>0.13535133498385066</v>
      </c>
    </row>
    <row r="11" spans="1:15" ht="27.75" customHeight="1" x14ac:dyDescent="0.15">
      <c r="A11" s="42">
        <v>7</v>
      </c>
      <c r="B11" s="39">
        <f t="shared" si="0"/>
        <v>4</v>
      </c>
      <c r="C11" s="31">
        <f t="shared" si="1"/>
        <v>21</v>
      </c>
      <c r="D11" s="45">
        <f t="shared" si="2"/>
        <v>0.19047619047619047</v>
      </c>
      <c r="E11" s="42">
        <v>6</v>
      </c>
      <c r="F11" s="39">
        <f t="shared" si="3"/>
        <v>5</v>
      </c>
      <c r="G11" s="31">
        <f t="shared" si="4"/>
        <v>20</v>
      </c>
      <c r="H11" s="41">
        <f t="shared" si="5"/>
        <v>0.25</v>
      </c>
      <c r="I11" s="26"/>
      <c r="J11" s="26" t="s">
        <v>33</v>
      </c>
      <c r="K11" s="29">
        <f>K3+K8*NORMSINV((1+K9)/2)/SQRT(K$2)</f>
        <v>0.3221648328938832</v>
      </c>
      <c r="L11" s="26"/>
      <c r="M11" s="26" t="s">
        <v>33</v>
      </c>
      <c r="N11" s="29">
        <f>N3+N8*NORMSINV((1+N9)/2)/SQRT(N$2)</f>
        <v>0.17670511543072343</v>
      </c>
    </row>
    <row r="12" spans="1:15" ht="27.75" customHeight="1" x14ac:dyDescent="0.15">
      <c r="A12" s="42">
        <v>7</v>
      </c>
      <c r="B12" s="39">
        <f t="shared" si="0"/>
        <v>4</v>
      </c>
      <c r="C12" s="31">
        <f t="shared" si="1"/>
        <v>21</v>
      </c>
      <c r="D12" s="45">
        <f t="shared" si="2"/>
        <v>0.19047619047619047</v>
      </c>
      <c r="E12" s="42">
        <v>9</v>
      </c>
      <c r="F12" s="39">
        <f t="shared" si="3"/>
        <v>2</v>
      </c>
      <c r="G12" s="31">
        <f t="shared" si="4"/>
        <v>23</v>
      </c>
      <c r="H12" s="41">
        <f t="shared" si="5"/>
        <v>8.6956521739130432E-2</v>
      </c>
      <c r="I12" s="26"/>
    </row>
    <row r="13" spans="1:15" ht="27.75" customHeight="1" x14ac:dyDescent="0.15">
      <c r="A13" s="42">
        <v>4</v>
      </c>
      <c r="B13" s="39">
        <f t="shared" si="0"/>
        <v>7</v>
      </c>
      <c r="C13" s="31">
        <f t="shared" si="1"/>
        <v>18</v>
      </c>
      <c r="D13" s="45">
        <f t="shared" si="2"/>
        <v>0.3888888888888889</v>
      </c>
      <c r="E13" s="42">
        <v>9</v>
      </c>
      <c r="F13" s="39">
        <f t="shared" si="3"/>
        <v>2</v>
      </c>
      <c r="G13" s="31">
        <f t="shared" si="4"/>
        <v>23</v>
      </c>
      <c r="H13" s="41">
        <f t="shared" si="5"/>
        <v>8.6956521739130432E-2</v>
      </c>
      <c r="I13" s="26"/>
    </row>
    <row r="14" spans="1:15" ht="27.75" customHeight="1" x14ac:dyDescent="0.15">
      <c r="A14" s="42">
        <v>4</v>
      </c>
      <c r="B14" s="39">
        <f t="shared" si="0"/>
        <v>7</v>
      </c>
      <c r="C14" s="31">
        <f t="shared" si="1"/>
        <v>18</v>
      </c>
      <c r="D14" s="45">
        <f t="shared" si="2"/>
        <v>0.3888888888888889</v>
      </c>
      <c r="E14" s="42">
        <v>7</v>
      </c>
      <c r="F14" s="39">
        <f t="shared" si="3"/>
        <v>4</v>
      </c>
      <c r="G14" s="31">
        <f t="shared" si="4"/>
        <v>21</v>
      </c>
      <c r="H14" s="41">
        <f t="shared" si="5"/>
        <v>0.19047619047619047</v>
      </c>
      <c r="I14" s="26"/>
      <c r="J14" s="25" t="s">
        <v>15</v>
      </c>
      <c r="K14" s="23" t="s">
        <v>13</v>
      </c>
      <c r="M14" s="24" t="s">
        <v>14</v>
      </c>
    </row>
    <row r="15" spans="1:15" ht="27.75" customHeight="1" x14ac:dyDescent="0.15">
      <c r="A15" s="42">
        <v>6</v>
      </c>
      <c r="B15" s="39">
        <f t="shared" si="0"/>
        <v>5</v>
      </c>
      <c r="C15" s="31">
        <f t="shared" si="1"/>
        <v>20</v>
      </c>
      <c r="D15" s="45">
        <f t="shared" si="2"/>
        <v>0.25</v>
      </c>
      <c r="E15" s="42">
        <v>6</v>
      </c>
      <c r="F15" s="39">
        <f t="shared" si="3"/>
        <v>5</v>
      </c>
      <c r="G15" s="31">
        <f t="shared" si="4"/>
        <v>20</v>
      </c>
      <c r="H15" s="41">
        <f t="shared" si="5"/>
        <v>0.25</v>
      </c>
      <c r="I15" s="26"/>
      <c r="J15" s="46">
        <v>0</v>
      </c>
      <c r="K15" s="21">
        <f t="shared" ref="K15:K25" si="6">COUNTIF(left,J15)</f>
        <v>0</v>
      </c>
      <c r="L15" s="21"/>
      <c r="M15" s="21">
        <f t="shared" ref="M15:M25" si="7">COUNTIF(right,J15)</f>
        <v>1</v>
      </c>
      <c r="N15" s="21"/>
    </row>
    <row r="16" spans="1:15" ht="27.75" customHeight="1" x14ac:dyDescent="0.15">
      <c r="A16" s="42">
        <v>3</v>
      </c>
      <c r="B16" s="39">
        <f t="shared" si="0"/>
        <v>8</v>
      </c>
      <c r="C16" s="31">
        <f t="shared" si="1"/>
        <v>17</v>
      </c>
      <c r="D16" s="45">
        <f t="shared" si="2"/>
        <v>0.47058823529411764</v>
      </c>
      <c r="E16" s="42">
        <v>9</v>
      </c>
      <c r="F16" s="39">
        <f t="shared" si="3"/>
        <v>2</v>
      </c>
      <c r="G16" s="31">
        <f t="shared" si="4"/>
        <v>23</v>
      </c>
      <c r="H16" s="41">
        <f t="shared" si="5"/>
        <v>8.6956521739130432E-2</v>
      </c>
      <c r="I16" s="26"/>
      <c r="J16" s="46">
        <v>1</v>
      </c>
      <c r="K16" s="21">
        <f t="shared" si="6"/>
        <v>0</v>
      </c>
      <c r="L16" s="21"/>
      <c r="M16" s="21">
        <f t="shared" si="7"/>
        <v>4</v>
      </c>
      <c r="N16" s="21"/>
    </row>
    <row r="17" spans="1:14" ht="27.75" customHeight="1" x14ac:dyDescent="0.15">
      <c r="A17" s="42">
        <v>5</v>
      </c>
      <c r="B17" s="39">
        <f t="shared" si="0"/>
        <v>6</v>
      </c>
      <c r="C17" s="31">
        <f t="shared" si="1"/>
        <v>19</v>
      </c>
      <c r="D17" s="45">
        <f t="shared" si="2"/>
        <v>0.31578947368421051</v>
      </c>
      <c r="E17" s="42">
        <v>10</v>
      </c>
      <c r="F17" s="39">
        <f t="shared" si="3"/>
        <v>1</v>
      </c>
      <c r="G17" s="31">
        <f t="shared" si="4"/>
        <v>24</v>
      </c>
      <c r="H17" s="41">
        <f t="shared" si="5"/>
        <v>4.1666666666666664E-2</v>
      </c>
      <c r="I17" s="26"/>
      <c r="J17" s="46">
        <v>2</v>
      </c>
      <c r="K17" s="21">
        <f t="shared" si="6"/>
        <v>2</v>
      </c>
      <c r="L17" s="21"/>
      <c r="M17" s="21">
        <f t="shared" si="7"/>
        <v>7</v>
      </c>
      <c r="N17" s="21"/>
    </row>
    <row r="18" spans="1:14" ht="27.75" customHeight="1" x14ac:dyDescent="0.15">
      <c r="A18" s="42">
        <v>7</v>
      </c>
      <c r="B18" s="39">
        <f t="shared" si="0"/>
        <v>4</v>
      </c>
      <c r="C18" s="31">
        <f t="shared" si="1"/>
        <v>21</v>
      </c>
      <c r="D18" s="45">
        <f t="shared" si="2"/>
        <v>0.19047619047619047</v>
      </c>
      <c r="E18" s="42">
        <v>8</v>
      </c>
      <c r="F18" s="39">
        <f t="shared" si="3"/>
        <v>3</v>
      </c>
      <c r="G18" s="31">
        <f t="shared" si="4"/>
        <v>22</v>
      </c>
      <c r="H18" s="41">
        <f t="shared" si="5"/>
        <v>0.13636363636363635</v>
      </c>
      <c r="I18" s="26"/>
      <c r="J18" s="46">
        <v>3</v>
      </c>
      <c r="K18" s="21">
        <f t="shared" si="6"/>
        <v>2</v>
      </c>
      <c r="L18" s="21"/>
      <c r="M18" s="21">
        <f t="shared" si="7"/>
        <v>10</v>
      </c>
      <c r="N18" s="21"/>
    </row>
    <row r="19" spans="1:14" ht="27.75" customHeight="1" x14ac:dyDescent="0.15">
      <c r="A19" s="42">
        <v>8</v>
      </c>
      <c r="B19" s="39">
        <f t="shared" si="0"/>
        <v>3</v>
      </c>
      <c r="C19" s="31">
        <f t="shared" si="1"/>
        <v>22</v>
      </c>
      <c r="D19" s="45">
        <f t="shared" si="2"/>
        <v>0.13636363636363635</v>
      </c>
      <c r="E19" s="31">
        <v>9</v>
      </c>
      <c r="F19" s="39">
        <f t="shared" si="3"/>
        <v>2</v>
      </c>
      <c r="G19" s="31">
        <f t="shared" si="4"/>
        <v>23</v>
      </c>
      <c r="H19" s="41">
        <f t="shared" si="5"/>
        <v>8.6956521739130432E-2</v>
      </c>
      <c r="I19" s="26"/>
      <c r="J19" s="46">
        <v>4</v>
      </c>
      <c r="K19" s="21">
        <f t="shared" si="6"/>
        <v>10</v>
      </c>
      <c r="L19" s="21"/>
      <c r="M19" s="21">
        <f t="shared" si="7"/>
        <v>10</v>
      </c>
      <c r="N19" s="21"/>
    </row>
    <row r="20" spans="1:14" ht="27.75" customHeight="1" x14ac:dyDescent="0.15">
      <c r="A20" s="42">
        <v>4</v>
      </c>
      <c r="B20" s="39">
        <f t="shared" si="0"/>
        <v>7</v>
      </c>
      <c r="C20" s="31">
        <f t="shared" si="1"/>
        <v>18</v>
      </c>
      <c r="D20" s="45">
        <f t="shared" si="2"/>
        <v>0.3888888888888889</v>
      </c>
      <c r="E20" s="31">
        <v>9</v>
      </c>
      <c r="F20" s="39">
        <f t="shared" si="3"/>
        <v>2</v>
      </c>
      <c r="G20" s="31">
        <f t="shared" si="4"/>
        <v>23</v>
      </c>
      <c r="H20" s="41">
        <f t="shared" si="5"/>
        <v>8.6956521739130432E-2</v>
      </c>
      <c r="I20" s="26"/>
      <c r="J20" s="46">
        <v>5</v>
      </c>
      <c r="K20" s="21">
        <f t="shared" si="6"/>
        <v>7</v>
      </c>
      <c r="L20" s="21"/>
      <c r="M20" s="21">
        <f t="shared" si="7"/>
        <v>5</v>
      </c>
      <c r="N20" s="21"/>
    </row>
    <row r="21" spans="1:14" ht="27.75" customHeight="1" x14ac:dyDescent="0.15">
      <c r="A21" s="42">
        <v>6</v>
      </c>
      <c r="B21" s="39">
        <f t="shared" si="0"/>
        <v>5</v>
      </c>
      <c r="C21" s="31">
        <f t="shared" si="1"/>
        <v>20</v>
      </c>
      <c r="D21" s="45">
        <f t="shared" si="2"/>
        <v>0.25</v>
      </c>
      <c r="E21" s="31">
        <v>10</v>
      </c>
      <c r="F21" s="39">
        <f t="shared" si="3"/>
        <v>1</v>
      </c>
      <c r="G21" s="31">
        <f t="shared" si="4"/>
        <v>24</v>
      </c>
      <c r="H21" s="41">
        <f t="shared" si="5"/>
        <v>4.1666666666666664E-2</v>
      </c>
      <c r="I21" s="26"/>
      <c r="J21" s="46">
        <v>6</v>
      </c>
      <c r="K21" s="21">
        <f t="shared" si="6"/>
        <v>8</v>
      </c>
      <c r="L21" s="21"/>
      <c r="M21" s="21">
        <f t="shared" si="7"/>
        <v>3</v>
      </c>
      <c r="N21" s="21"/>
    </row>
    <row r="22" spans="1:14" ht="27.75" customHeight="1" x14ac:dyDescent="0.15">
      <c r="A22" s="42">
        <v>7</v>
      </c>
      <c r="B22" s="39">
        <f t="shared" si="0"/>
        <v>4</v>
      </c>
      <c r="C22" s="31">
        <f t="shared" si="1"/>
        <v>21</v>
      </c>
      <c r="D22" s="45">
        <f t="shared" si="2"/>
        <v>0.19047619047619047</v>
      </c>
      <c r="E22" s="31">
        <v>6</v>
      </c>
      <c r="F22" s="39">
        <f t="shared" si="3"/>
        <v>5</v>
      </c>
      <c r="G22" s="31">
        <f t="shared" si="4"/>
        <v>20</v>
      </c>
      <c r="H22" s="41">
        <f t="shared" si="5"/>
        <v>0.25</v>
      </c>
      <c r="I22" s="26"/>
      <c r="J22" s="46">
        <v>7</v>
      </c>
      <c r="K22" s="21">
        <f t="shared" si="6"/>
        <v>5</v>
      </c>
      <c r="L22" s="21"/>
      <c r="M22" s="21">
        <f t="shared" si="7"/>
        <v>0</v>
      </c>
      <c r="N22" s="21"/>
    </row>
    <row r="23" spans="1:14" ht="27.75" customHeight="1" x14ac:dyDescent="0.15">
      <c r="A23" s="42">
        <v>3</v>
      </c>
      <c r="B23" s="39">
        <f t="shared" si="0"/>
        <v>8</v>
      </c>
      <c r="C23" s="31">
        <f t="shared" si="1"/>
        <v>17</v>
      </c>
      <c r="D23" s="45">
        <f t="shared" si="2"/>
        <v>0.47058823529411764</v>
      </c>
      <c r="E23" s="31">
        <v>8</v>
      </c>
      <c r="F23" s="39">
        <f t="shared" si="3"/>
        <v>3</v>
      </c>
      <c r="G23" s="31">
        <f t="shared" si="4"/>
        <v>22</v>
      </c>
      <c r="H23" s="41">
        <f t="shared" si="5"/>
        <v>0.13636363636363635</v>
      </c>
      <c r="I23" s="26"/>
      <c r="J23" s="46">
        <v>8</v>
      </c>
      <c r="K23" s="21">
        <f t="shared" si="6"/>
        <v>6</v>
      </c>
      <c r="L23" s="21"/>
      <c r="M23" s="21">
        <f t="shared" si="7"/>
        <v>0</v>
      </c>
      <c r="N23" s="21"/>
    </row>
    <row r="24" spans="1:14" ht="27.75" customHeight="1" x14ac:dyDescent="0.15">
      <c r="A24" s="42">
        <v>5</v>
      </c>
      <c r="B24" s="39">
        <f t="shared" si="0"/>
        <v>6</v>
      </c>
      <c r="C24" s="31">
        <f t="shared" si="1"/>
        <v>19</v>
      </c>
      <c r="D24" s="45">
        <f t="shared" si="2"/>
        <v>0.31578947368421051</v>
      </c>
      <c r="E24" s="31">
        <v>7</v>
      </c>
      <c r="F24" s="39">
        <f t="shared" si="3"/>
        <v>4</v>
      </c>
      <c r="G24" s="31">
        <f t="shared" si="4"/>
        <v>21</v>
      </c>
      <c r="H24" s="41">
        <f t="shared" si="5"/>
        <v>0.19047619047619047</v>
      </c>
      <c r="I24" s="26"/>
      <c r="J24" s="46">
        <v>9</v>
      </c>
      <c r="K24" s="21">
        <f t="shared" si="6"/>
        <v>1</v>
      </c>
      <c r="L24" s="21"/>
      <c r="M24" s="21">
        <f t="shared" si="7"/>
        <v>0</v>
      </c>
      <c r="N24" s="21"/>
    </row>
    <row r="25" spans="1:14" ht="27.75" customHeight="1" x14ac:dyDescent="0.15">
      <c r="A25" s="42">
        <v>7</v>
      </c>
      <c r="B25" s="39">
        <f t="shared" si="0"/>
        <v>4</v>
      </c>
      <c r="C25" s="31">
        <f t="shared" si="1"/>
        <v>21</v>
      </c>
      <c r="D25" s="45">
        <f t="shared" si="2"/>
        <v>0.19047619047619047</v>
      </c>
      <c r="E25" s="31">
        <v>5</v>
      </c>
      <c r="F25" s="39">
        <f t="shared" si="3"/>
        <v>6</v>
      </c>
      <c r="G25" s="31">
        <f t="shared" si="4"/>
        <v>19</v>
      </c>
      <c r="H25" s="41">
        <f t="shared" si="5"/>
        <v>0.31578947368421051</v>
      </c>
      <c r="I25" s="26"/>
      <c r="J25" s="46">
        <v>10</v>
      </c>
      <c r="K25" s="21">
        <f t="shared" si="6"/>
        <v>0</v>
      </c>
      <c r="L25" s="21"/>
      <c r="M25" s="21">
        <f t="shared" si="7"/>
        <v>0</v>
      </c>
      <c r="N25" s="21"/>
    </row>
    <row r="26" spans="1:14" ht="27.75" customHeight="1" x14ac:dyDescent="0.15">
      <c r="A26" s="42">
        <v>2</v>
      </c>
      <c r="B26" s="39">
        <f t="shared" si="0"/>
        <v>9</v>
      </c>
      <c r="C26" s="31">
        <f t="shared" si="1"/>
        <v>16</v>
      </c>
      <c r="D26" s="45">
        <f t="shared" si="2"/>
        <v>0.5625</v>
      </c>
      <c r="E26" s="31">
        <v>8</v>
      </c>
      <c r="F26" s="39">
        <f t="shared" si="3"/>
        <v>3</v>
      </c>
      <c r="G26" s="31">
        <f t="shared" si="4"/>
        <v>22</v>
      </c>
      <c r="H26" s="41">
        <f t="shared" si="5"/>
        <v>0.13636363636363635</v>
      </c>
      <c r="I26" s="26"/>
    </row>
    <row r="27" spans="1:14" ht="27.75" customHeight="1" x14ac:dyDescent="0.15">
      <c r="A27" s="31">
        <v>9</v>
      </c>
      <c r="B27" s="39">
        <f t="shared" si="0"/>
        <v>2</v>
      </c>
      <c r="C27" s="31">
        <f t="shared" si="1"/>
        <v>23</v>
      </c>
      <c r="D27" s="45">
        <f t="shared" si="2"/>
        <v>8.6956521739130432E-2</v>
      </c>
      <c r="E27" s="31">
        <v>5</v>
      </c>
      <c r="F27" s="39">
        <f t="shared" si="3"/>
        <v>6</v>
      </c>
      <c r="G27" s="31">
        <f t="shared" si="4"/>
        <v>19</v>
      </c>
      <c r="H27" s="41">
        <f t="shared" si="5"/>
        <v>0.31578947368421051</v>
      </c>
      <c r="I27" s="26"/>
    </row>
    <row r="28" spans="1:14" ht="27.75" customHeight="1" x14ac:dyDescent="0.15">
      <c r="A28" s="31">
        <v>5</v>
      </c>
      <c r="B28" s="39">
        <f t="shared" si="0"/>
        <v>6</v>
      </c>
      <c r="C28" s="31">
        <f t="shared" si="1"/>
        <v>19</v>
      </c>
      <c r="D28" s="45">
        <f t="shared" si="2"/>
        <v>0.31578947368421051</v>
      </c>
      <c r="E28" s="31">
        <v>10</v>
      </c>
      <c r="F28" s="39">
        <f t="shared" si="3"/>
        <v>1</v>
      </c>
      <c r="G28" s="31">
        <f t="shared" si="4"/>
        <v>24</v>
      </c>
      <c r="H28" s="41">
        <f t="shared" si="5"/>
        <v>4.1666666666666664E-2</v>
      </c>
      <c r="I28" s="26"/>
    </row>
    <row r="29" spans="1:14" ht="27.75" customHeight="1" x14ac:dyDescent="0.15">
      <c r="A29" s="31">
        <v>4</v>
      </c>
      <c r="B29" s="39">
        <f t="shared" si="0"/>
        <v>7</v>
      </c>
      <c r="C29" s="31">
        <f t="shared" si="1"/>
        <v>18</v>
      </c>
      <c r="D29" s="45">
        <f t="shared" si="2"/>
        <v>0.3888888888888889</v>
      </c>
      <c r="E29" s="31">
        <v>7</v>
      </c>
      <c r="F29" s="39">
        <f t="shared" si="3"/>
        <v>4</v>
      </c>
      <c r="G29" s="31">
        <f t="shared" si="4"/>
        <v>21</v>
      </c>
      <c r="H29" s="41">
        <f t="shared" si="5"/>
        <v>0.19047619047619047</v>
      </c>
      <c r="I29" s="26"/>
    </row>
    <row r="30" spans="1:14" ht="27.75" customHeight="1" x14ac:dyDescent="0.15">
      <c r="A30" s="31">
        <v>4</v>
      </c>
      <c r="B30" s="39">
        <f t="shared" si="0"/>
        <v>7</v>
      </c>
      <c r="C30" s="31">
        <f t="shared" si="1"/>
        <v>18</v>
      </c>
      <c r="D30" s="45">
        <f t="shared" si="2"/>
        <v>0.3888888888888889</v>
      </c>
      <c r="E30" s="31">
        <v>9</v>
      </c>
      <c r="F30" s="39">
        <f t="shared" si="3"/>
        <v>2</v>
      </c>
      <c r="G30" s="31">
        <f t="shared" si="4"/>
        <v>23</v>
      </c>
      <c r="H30" s="41">
        <f t="shared" si="5"/>
        <v>8.6956521739130432E-2</v>
      </c>
      <c r="I30" s="26"/>
    </row>
    <row r="31" spans="1:14" ht="27.75" customHeight="1" x14ac:dyDescent="0.15">
      <c r="A31" s="31">
        <v>5</v>
      </c>
      <c r="B31" s="39">
        <f t="shared" si="0"/>
        <v>6</v>
      </c>
      <c r="C31" s="31">
        <f t="shared" si="1"/>
        <v>19</v>
      </c>
      <c r="D31" s="45">
        <f t="shared" si="2"/>
        <v>0.31578947368421051</v>
      </c>
      <c r="E31" s="31">
        <v>8</v>
      </c>
      <c r="F31" s="39">
        <f t="shared" si="3"/>
        <v>3</v>
      </c>
      <c r="G31" s="31">
        <f t="shared" si="4"/>
        <v>22</v>
      </c>
      <c r="H31" s="41">
        <f t="shared" si="5"/>
        <v>0.13636363636363635</v>
      </c>
      <c r="I31" s="26"/>
    </row>
    <row r="32" spans="1:14" ht="27.75" customHeight="1" x14ac:dyDescent="0.15">
      <c r="A32" s="31">
        <v>6</v>
      </c>
      <c r="B32" s="39">
        <f t="shared" si="0"/>
        <v>5</v>
      </c>
      <c r="C32" s="31">
        <f t="shared" si="1"/>
        <v>20</v>
      </c>
      <c r="D32" s="45">
        <f t="shared" si="2"/>
        <v>0.25</v>
      </c>
      <c r="E32" s="31">
        <v>8</v>
      </c>
      <c r="F32" s="39">
        <f t="shared" si="3"/>
        <v>3</v>
      </c>
      <c r="G32" s="31">
        <f t="shared" si="4"/>
        <v>22</v>
      </c>
      <c r="H32" s="41">
        <f t="shared" si="5"/>
        <v>0.13636363636363635</v>
      </c>
      <c r="I32" s="26"/>
    </row>
    <row r="33" spans="1:9" ht="27.75" customHeight="1" x14ac:dyDescent="0.15">
      <c r="A33" s="31">
        <v>3</v>
      </c>
      <c r="B33" s="39">
        <f t="shared" si="0"/>
        <v>8</v>
      </c>
      <c r="C33" s="31">
        <f t="shared" si="1"/>
        <v>17</v>
      </c>
      <c r="D33" s="45">
        <f t="shared" si="2"/>
        <v>0.47058823529411764</v>
      </c>
      <c r="E33" s="31">
        <v>7</v>
      </c>
      <c r="F33" s="39">
        <f t="shared" si="3"/>
        <v>4</v>
      </c>
      <c r="G33" s="31">
        <f t="shared" si="4"/>
        <v>21</v>
      </c>
      <c r="H33" s="41">
        <f t="shared" si="5"/>
        <v>0.19047619047619047</v>
      </c>
      <c r="I33" s="26"/>
    </row>
    <row r="34" spans="1:9" ht="27.75" customHeight="1" x14ac:dyDescent="0.15">
      <c r="A34" s="31">
        <v>5</v>
      </c>
      <c r="B34" s="39">
        <f t="shared" si="0"/>
        <v>6</v>
      </c>
      <c r="C34" s="31">
        <f t="shared" si="1"/>
        <v>19</v>
      </c>
      <c r="D34" s="45">
        <f t="shared" si="2"/>
        <v>0.31578947368421051</v>
      </c>
      <c r="E34" s="31">
        <v>8</v>
      </c>
      <c r="F34" s="39">
        <f t="shared" si="3"/>
        <v>3</v>
      </c>
      <c r="G34" s="31">
        <f t="shared" si="4"/>
        <v>22</v>
      </c>
      <c r="H34" s="41">
        <f t="shared" si="5"/>
        <v>0.13636363636363635</v>
      </c>
      <c r="I34" s="26"/>
    </row>
    <row r="35" spans="1:9" ht="27.75" customHeight="1" x14ac:dyDescent="0.15">
      <c r="A35" s="31">
        <v>8</v>
      </c>
      <c r="B35" s="39">
        <f t="shared" si="0"/>
        <v>3</v>
      </c>
      <c r="C35" s="31">
        <f t="shared" si="1"/>
        <v>22</v>
      </c>
      <c r="D35" s="45">
        <f t="shared" si="2"/>
        <v>0.13636363636363635</v>
      </c>
      <c r="E35" s="31">
        <v>5</v>
      </c>
      <c r="F35" s="39">
        <f t="shared" si="3"/>
        <v>6</v>
      </c>
      <c r="G35" s="31">
        <f t="shared" si="4"/>
        <v>19</v>
      </c>
      <c r="H35" s="41">
        <f t="shared" si="5"/>
        <v>0.31578947368421051</v>
      </c>
      <c r="I35" s="26"/>
    </row>
    <row r="36" spans="1:9" ht="27.75" customHeight="1" x14ac:dyDescent="0.15">
      <c r="A36" s="31">
        <v>6</v>
      </c>
      <c r="B36" s="39">
        <f t="shared" ref="B36:B67" si="8">IF(A36,11-A36,"")</f>
        <v>5</v>
      </c>
      <c r="C36" s="31">
        <f t="shared" ref="C36:C67" si="9">IF(A36,$D$1-B36,"")</f>
        <v>20</v>
      </c>
      <c r="D36" s="45">
        <f t="shared" ref="D36:D67" si="10">IF(A36,B36/C36,"")</f>
        <v>0.25</v>
      </c>
      <c r="E36" s="31">
        <v>7</v>
      </c>
      <c r="F36" s="39">
        <f t="shared" si="3"/>
        <v>4</v>
      </c>
      <c r="G36" s="31">
        <f t="shared" si="4"/>
        <v>21</v>
      </c>
      <c r="H36" s="41">
        <f t="shared" si="5"/>
        <v>0.19047619047619047</v>
      </c>
      <c r="I36" s="26"/>
    </row>
    <row r="37" spans="1:9" ht="27.75" customHeight="1" x14ac:dyDescent="0.15">
      <c r="A37" s="31">
        <v>5</v>
      </c>
      <c r="B37" s="39">
        <f t="shared" si="8"/>
        <v>6</v>
      </c>
      <c r="C37" s="31">
        <f t="shared" si="9"/>
        <v>19</v>
      </c>
      <c r="D37" s="45">
        <f t="shared" si="10"/>
        <v>0.31578947368421051</v>
      </c>
      <c r="E37" s="31">
        <v>6</v>
      </c>
      <c r="F37" s="39">
        <f t="shared" si="3"/>
        <v>5</v>
      </c>
      <c r="G37" s="31">
        <f t="shared" si="4"/>
        <v>20</v>
      </c>
      <c r="H37" s="41">
        <f t="shared" si="5"/>
        <v>0.25</v>
      </c>
      <c r="I37" s="26"/>
    </row>
    <row r="38" spans="1:9" ht="27.75" customHeight="1" x14ac:dyDescent="0.15">
      <c r="A38" s="31">
        <v>7</v>
      </c>
      <c r="B38" s="39">
        <f t="shared" si="8"/>
        <v>4</v>
      </c>
      <c r="C38" s="31">
        <f t="shared" si="9"/>
        <v>21</v>
      </c>
      <c r="D38" s="45">
        <f t="shared" si="10"/>
        <v>0.19047619047619047</v>
      </c>
      <c r="E38" s="31">
        <v>6</v>
      </c>
      <c r="F38" s="39">
        <f t="shared" si="3"/>
        <v>5</v>
      </c>
      <c r="G38" s="31">
        <f t="shared" si="4"/>
        <v>20</v>
      </c>
      <c r="H38" s="41">
        <f t="shared" si="5"/>
        <v>0.25</v>
      </c>
      <c r="I38" s="26"/>
    </row>
    <row r="39" spans="1:9" ht="27.75" customHeight="1" x14ac:dyDescent="0.15">
      <c r="A39" s="31">
        <v>3</v>
      </c>
      <c r="B39" s="39">
        <f t="shared" si="8"/>
        <v>8</v>
      </c>
      <c r="C39" s="31">
        <f t="shared" si="9"/>
        <v>17</v>
      </c>
      <c r="D39" s="45">
        <f t="shared" si="10"/>
        <v>0.47058823529411764</v>
      </c>
      <c r="E39" s="31">
        <v>7</v>
      </c>
      <c r="F39" s="39">
        <f t="shared" si="3"/>
        <v>4</v>
      </c>
      <c r="G39" s="31">
        <f t="shared" si="4"/>
        <v>21</v>
      </c>
      <c r="H39" s="41">
        <f t="shared" si="5"/>
        <v>0.19047619047619047</v>
      </c>
      <c r="I39" s="26"/>
    </row>
    <row r="40" spans="1:9" ht="27.75" customHeight="1" x14ac:dyDescent="0.15">
      <c r="A40" s="31">
        <v>6</v>
      </c>
      <c r="B40" s="39">
        <f t="shared" si="8"/>
        <v>5</v>
      </c>
      <c r="C40" s="31">
        <f t="shared" si="9"/>
        <v>20</v>
      </c>
      <c r="D40" s="45">
        <f t="shared" si="10"/>
        <v>0.25</v>
      </c>
      <c r="E40" s="31">
        <v>7</v>
      </c>
      <c r="F40" s="39">
        <f t="shared" si="3"/>
        <v>4</v>
      </c>
      <c r="G40" s="31">
        <f t="shared" si="4"/>
        <v>21</v>
      </c>
      <c r="H40" s="41">
        <f t="shared" si="5"/>
        <v>0.19047619047619047</v>
      </c>
      <c r="I40" s="26"/>
    </row>
    <row r="41" spans="1:9" ht="27.75" customHeight="1" x14ac:dyDescent="0.15">
      <c r="A41" s="31">
        <v>7</v>
      </c>
      <c r="B41" s="39">
        <f t="shared" si="8"/>
        <v>4</v>
      </c>
      <c r="C41" s="31">
        <f t="shared" si="9"/>
        <v>21</v>
      </c>
      <c r="D41" s="45">
        <f t="shared" si="10"/>
        <v>0.19047619047619047</v>
      </c>
      <c r="E41" s="31">
        <v>9</v>
      </c>
      <c r="F41" s="39">
        <f t="shared" si="3"/>
        <v>2</v>
      </c>
      <c r="G41" s="31">
        <f t="shared" si="4"/>
        <v>23</v>
      </c>
      <c r="H41" s="41">
        <f t="shared" si="5"/>
        <v>8.6956521739130432E-2</v>
      </c>
      <c r="I41" s="26"/>
    </row>
    <row r="42" spans="1:9" ht="27.75" customHeight="1" x14ac:dyDescent="0.15">
      <c r="A42" s="31">
        <v>6</v>
      </c>
      <c r="B42" s="39">
        <f t="shared" si="8"/>
        <v>5</v>
      </c>
      <c r="C42" s="31">
        <f t="shared" si="9"/>
        <v>20</v>
      </c>
      <c r="D42" s="45">
        <f t="shared" si="10"/>
        <v>0.25</v>
      </c>
      <c r="E42" s="31">
        <v>8</v>
      </c>
      <c r="F42" s="39">
        <f t="shared" si="3"/>
        <v>3</v>
      </c>
      <c r="G42" s="31">
        <f t="shared" si="4"/>
        <v>22</v>
      </c>
      <c r="H42" s="41">
        <f t="shared" si="5"/>
        <v>0.13636363636363635</v>
      </c>
      <c r="I42" s="26"/>
    </row>
    <row r="43" spans="1:9" ht="27.75" customHeight="1" x14ac:dyDescent="0.15">
      <c r="A43" s="31">
        <v>5</v>
      </c>
      <c r="B43" s="39">
        <f t="shared" si="8"/>
        <v>6</v>
      </c>
      <c r="C43" s="31">
        <f t="shared" si="9"/>
        <v>19</v>
      </c>
      <c r="D43" s="45">
        <f t="shared" si="10"/>
        <v>0.31578947368421051</v>
      </c>
      <c r="E43" s="31">
        <v>10</v>
      </c>
      <c r="F43" s="39">
        <f t="shared" si="3"/>
        <v>1</v>
      </c>
      <c r="G43" s="31">
        <f t="shared" si="4"/>
        <v>24</v>
      </c>
      <c r="H43" s="41">
        <f t="shared" si="5"/>
        <v>4.1666666666666664E-2</v>
      </c>
      <c r="I43" s="26"/>
    </row>
    <row r="44" spans="1:9" ht="27.75" customHeight="1" x14ac:dyDescent="0.15">
      <c r="A44" s="31">
        <v>5</v>
      </c>
      <c r="B44" s="39">
        <f t="shared" si="8"/>
        <v>6</v>
      </c>
      <c r="C44" s="31">
        <f t="shared" si="9"/>
        <v>19</v>
      </c>
      <c r="D44" s="45">
        <f t="shared" si="10"/>
        <v>0.31578947368421051</v>
      </c>
      <c r="F44" s="39" t="str">
        <f t="shared" si="3"/>
        <v/>
      </c>
      <c r="G44" s="31" t="str">
        <f t="shared" si="4"/>
        <v/>
      </c>
      <c r="H44" s="41" t="str">
        <f t="shared" si="5"/>
        <v/>
      </c>
      <c r="I44" s="26"/>
    </row>
    <row r="45" spans="1:9" ht="27.75" customHeight="1" x14ac:dyDescent="0.15">
      <c r="B45" s="39" t="str">
        <f t="shared" si="8"/>
        <v/>
      </c>
      <c r="C45" s="31" t="str">
        <f t="shared" si="9"/>
        <v/>
      </c>
      <c r="D45" s="45" t="str">
        <f t="shared" si="10"/>
        <v/>
      </c>
      <c r="F45" s="39" t="str">
        <f t="shared" si="3"/>
        <v/>
      </c>
      <c r="G45" s="31" t="str">
        <f t="shared" si="4"/>
        <v/>
      </c>
      <c r="H45" s="41" t="str">
        <f t="shared" si="5"/>
        <v/>
      </c>
      <c r="I45" s="26"/>
    </row>
    <row r="46" spans="1:9" ht="27.75" customHeight="1" x14ac:dyDescent="0.15">
      <c r="B46" s="39" t="str">
        <f t="shared" si="8"/>
        <v/>
      </c>
      <c r="C46" s="31" t="str">
        <f t="shared" si="9"/>
        <v/>
      </c>
      <c r="D46" s="45" t="str">
        <f t="shared" si="10"/>
        <v/>
      </c>
      <c r="F46" s="39" t="str">
        <f t="shared" si="3"/>
        <v/>
      </c>
      <c r="G46" s="31" t="str">
        <f t="shared" si="4"/>
        <v/>
      </c>
      <c r="H46" s="41" t="str">
        <f t="shared" si="5"/>
        <v/>
      </c>
      <c r="I46" s="26"/>
    </row>
    <row r="47" spans="1:9" ht="27.75" customHeight="1" x14ac:dyDescent="0.15">
      <c r="B47" s="39" t="str">
        <f t="shared" si="8"/>
        <v/>
      </c>
      <c r="C47" s="31" t="str">
        <f t="shared" si="9"/>
        <v/>
      </c>
      <c r="D47" s="45" t="str">
        <f t="shared" si="10"/>
        <v/>
      </c>
      <c r="F47" s="39" t="str">
        <f t="shared" si="3"/>
        <v/>
      </c>
      <c r="G47" s="31" t="str">
        <f t="shared" si="4"/>
        <v/>
      </c>
      <c r="H47" s="41" t="str">
        <f t="shared" si="5"/>
        <v/>
      </c>
      <c r="I47" s="26"/>
    </row>
    <row r="48" spans="1:9" ht="27.75" customHeight="1" x14ac:dyDescent="0.15">
      <c r="B48" s="39" t="str">
        <f t="shared" si="8"/>
        <v/>
      </c>
      <c r="C48" s="31" t="str">
        <f t="shared" si="9"/>
        <v/>
      </c>
      <c r="D48" s="45" t="str">
        <f t="shared" si="10"/>
        <v/>
      </c>
      <c r="F48" s="39" t="str">
        <f t="shared" si="3"/>
        <v/>
      </c>
      <c r="G48" s="31" t="str">
        <f t="shared" si="4"/>
        <v/>
      </c>
      <c r="H48" s="41" t="str">
        <f t="shared" si="5"/>
        <v/>
      </c>
      <c r="I48" s="26"/>
    </row>
    <row r="49" spans="2:9" ht="27.75" customHeight="1" x14ac:dyDescent="0.15">
      <c r="B49" s="39" t="str">
        <f t="shared" si="8"/>
        <v/>
      </c>
      <c r="C49" s="31" t="str">
        <f t="shared" si="9"/>
        <v/>
      </c>
      <c r="D49" s="45" t="str">
        <f t="shared" si="10"/>
        <v/>
      </c>
      <c r="F49" s="39" t="str">
        <f t="shared" si="3"/>
        <v/>
      </c>
      <c r="G49" s="31" t="str">
        <f t="shared" si="4"/>
        <v/>
      </c>
      <c r="H49" s="41" t="str">
        <f t="shared" si="5"/>
        <v/>
      </c>
      <c r="I49" s="26"/>
    </row>
    <row r="50" spans="2:9" ht="27.75" customHeight="1" x14ac:dyDescent="0.15">
      <c r="B50" s="39" t="str">
        <f t="shared" si="8"/>
        <v/>
      </c>
      <c r="C50" s="31" t="str">
        <f t="shared" si="9"/>
        <v/>
      </c>
      <c r="D50" s="45" t="str">
        <f t="shared" si="10"/>
        <v/>
      </c>
      <c r="F50" s="39" t="str">
        <f t="shared" si="3"/>
        <v/>
      </c>
      <c r="G50" s="31" t="str">
        <f t="shared" si="4"/>
        <v/>
      </c>
      <c r="H50" s="41" t="str">
        <f t="shared" si="5"/>
        <v/>
      </c>
      <c r="I50" s="26"/>
    </row>
    <row r="51" spans="2:9" ht="27.75" customHeight="1" x14ac:dyDescent="0.15">
      <c r="B51" s="39" t="str">
        <f t="shared" si="8"/>
        <v/>
      </c>
      <c r="C51" s="31" t="str">
        <f t="shared" si="9"/>
        <v/>
      </c>
      <c r="D51" s="45" t="str">
        <f t="shared" si="10"/>
        <v/>
      </c>
      <c r="F51" s="39" t="str">
        <f t="shared" si="3"/>
        <v/>
      </c>
      <c r="G51" s="31" t="str">
        <f t="shared" si="4"/>
        <v/>
      </c>
      <c r="H51" s="41" t="str">
        <f t="shared" si="5"/>
        <v/>
      </c>
      <c r="I51" s="26"/>
    </row>
    <row r="52" spans="2:9" ht="27.75" customHeight="1" x14ac:dyDescent="0.15">
      <c r="B52" s="39" t="str">
        <f t="shared" si="8"/>
        <v/>
      </c>
      <c r="C52" s="31" t="str">
        <f t="shared" si="9"/>
        <v/>
      </c>
      <c r="D52" s="45" t="str">
        <f t="shared" si="10"/>
        <v/>
      </c>
      <c r="F52" s="39" t="str">
        <f t="shared" si="3"/>
        <v/>
      </c>
      <c r="G52" s="31" t="str">
        <f t="shared" si="4"/>
        <v/>
      </c>
      <c r="H52" s="41" t="str">
        <f t="shared" si="5"/>
        <v/>
      </c>
      <c r="I52" s="26"/>
    </row>
    <row r="53" spans="2:9" ht="27.75" customHeight="1" x14ac:dyDescent="0.15">
      <c r="B53" s="39" t="str">
        <f t="shared" si="8"/>
        <v/>
      </c>
      <c r="C53" s="31" t="str">
        <f t="shared" si="9"/>
        <v/>
      </c>
      <c r="D53" s="45" t="str">
        <f t="shared" si="10"/>
        <v/>
      </c>
      <c r="F53" s="39" t="str">
        <f t="shared" si="3"/>
        <v/>
      </c>
      <c r="G53" s="31" t="str">
        <f t="shared" si="4"/>
        <v/>
      </c>
      <c r="H53" s="41" t="str">
        <f t="shared" si="5"/>
        <v/>
      </c>
      <c r="I53" s="26"/>
    </row>
    <row r="54" spans="2:9" ht="27.75" customHeight="1" x14ac:dyDescent="0.15">
      <c r="B54" s="39" t="str">
        <f t="shared" si="8"/>
        <v/>
      </c>
      <c r="C54" s="31" t="str">
        <f t="shared" si="9"/>
        <v/>
      </c>
      <c r="D54" s="45" t="str">
        <f t="shared" si="10"/>
        <v/>
      </c>
      <c r="F54" s="39" t="str">
        <f t="shared" si="3"/>
        <v/>
      </c>
      <c r="G54" s="31" t="str">
        <f t="shared" si="4"/>
        <v/>
      </c>
      <c r="H54" s="41" t="str">
        <f t="shared" si="5"/>
        <v/>
      </c>
      <c r="I54" s="26"/>
    </row>
    <row r="55" spans="2:9" ht="27.75" customHeight="1" x14ac:dyDescent="0.15">
      <c r="B55" s="39" t="str">
        <f t="shared" si="8"/>
        <v/>
      </c>
      <c r="C55" s="31" t="str">
        <f t="shared" si="9"/>
        <v/>
      </c>
      <c r="D55" s="45" t="str">
        <f t="shared" si="10"/>
        <v/>
      </c>
      <c r="F55" s="39" t="str">
        <f t="shared" si="3"/>
        <v/>
      </c>
      <c r="G55" s="31" t="str">
        <f t="shared" si="4"/>
        <v/>
      </c>
      <c r="H55" s="41" t="str">
        <f t="shared" si="5"/>
        <v/>
      </c>
      <c r="I55" s="26"/>
    </row>
    <row r="56" spans="2:9" ht="27.75" customHeight="1" x14ac:dyDescent="0.15">
      <c r="B56" s="39" t="str">
        <f t="shared" si="8"/>
        <v/>
      </c>
      <c r="C56" s="31" t="str">
        <f t="shared" si="9"/>
        <v/>
      </c>
      <c r="D56" s="45" t="str">
        <f t="shared" si="10"/>
        <v/>
      </c>
      <c r="F56" s="39" t="str">
        <f t="shared" si="3"/>
        <v/>
      </c>
      <c r="G56" s="31" t="str">
        <f t="shared" si="4"/>
        <v/>
      </c>
      <c r="H56" s="41" t="str">
        <f t="shared" si="5"/>
        <v/>
      </c>
      <c r="I56" s="26"/>
    </row>
    <row r="57" spans="2:9" ht="27.75" customHeight="1" x14ac:dyDescent="0.15">
      <c r="B57" s="39" t="str">
        <f t="shared" si="8"/>
        <v/>
      </c>
      <c r="C57" s="31" t="str">
        <f t="shared" si="9"/>
        <v/>
      </c>
      <c r="D57" s="45" t="str">
        <f t="shared" si="10"/>
        <v/>
      </c>
      <c r="F57" s="39" t="str">
        <f t="shared" si="3"/>
        <v/>
      </c>
      <c r="G57" s="31" t="str">
        <f t="shared" si="4"/>
        <v/>
      </c>
      <c r="H57" s="41" t="str">
        <f t="shared" si="5"/>
        <v/>
      </c>
      <c r="I57" s="26"/>
    </row>
    <row r="58" spans="2:9" ht="27.75" customHeight="1" x14ac:dyDescent="0.15">
      <c r="B58" s="39" t="str">
        <f t="shared" si="8"/>
        <v/>
      </c>
      <c r="C58" s="31" t="str">
        <f t="shared" si="9"/>
        <v/>
      </c>
      <c r="D58" s="45" t="str">
        <f t="shared" si="10"/>
        <v/>
      </c>
      <c r="F58" s="39" t="str">
        <f t="shared" si="3"/>
        <v/>
      </c>
      <c r="G58" s="31" t="str">
        <f t="shared" si="4"/>
        <v/>
      </c>
      <c r="H58" s="41" t="str">
        <f t="shared" si="5"/>
        <v/>
      </c>
      <c r="I58" s="26"/>
    </row>
    <row r="59" spans="2:9" ht="27.75" customHeight="1" x14ac:dyDescent="0.15">
      <c r="B59" s="39" t="str">
        <f t="shared" si="8"/>
        <v/>
      </c>
      <c r="C59" s="31" t="str">
        <f t="shared" si="9"/>
        <v/>
      </c>
      <c r="D59" s="45" t="str">
        <f t="shared" si="10"/>
        <v/>
      </c>
      <c r="F59" s="39" t="str">
        <f t="shared" si="3"/>
        <v/>
      </c>
      <c r="G59" s="31" t="str">
        <f t="shared" si="4"/>
        <v/>
      </c>
      <c r="H59" s="41" t="str">
        <f t="shared" si="5"/>
        <v/>
      </c>
      <c r="I59" s="26"/>
    </row>
    <row r="60" spans="2:9" ht="27.75" customHeight="1" x14ac:dyDescent="0.15">
      <c r="B60" s="39" t="str">
        <f t="shared" si="8"/>
        <v/>
      </c>
      <c r="C60" s="31" t="str">
        <f t="shared" si="9"/>
        <v/>
      </c>
      <c r="D60" s="45" t="str">
        <f t="shared" si="10"/>
        <v/>
      </c>
      <c r="F60" s="39" t="str">
        <f t="shared" si="3"/>
        <v/>
      </c>
      <c r="G60" s="31" t="str">
        <f t="shared" si="4"/>
        <v/>
      </c>
      <c r="H60" s="41" t="str">
        <f t="shared" si="5"/>
        <v/>
      </c>
      <c r="I60" s="26"/>
    </row>
    <row r="61" spans="2:9" ht="27.75" customHeight="1" x14ac:dyDescent="0.15">
      <c r="B61" s="39" t="str">
        <f t="shared" si="8"/>
        <v/>
      </c>
      <c r="C61" s="31" t="str">
        <f t="shared" si="9"/>
        <v/>
      </c>
      <c r="D61" s="45" t="str">
        <f t="shared" si="10"/>
        <v/>
      </c>
      <c r="F61" s="39" t="str">
        <f t="shared" si="3"/>
        <v/>
      </c>
      <c r="G61" s="31" t="str">
        <f t="shared" si="4"/>
        <v/>
      </c>
      <c r="H61" s="41" t="str">
        <f t="shared" si="5"/>
        <v/>
      </c>
      <c r="I61" s="26"/>
    </row>
    <row r="62" spans="2:9" ht="27.75" customHeight="1" x14ac:dyDescent="0.15">
      <c r="B62" s="39" t="str">
        <f t="shared" si="8"/>
        <v/>
      </c>
      <c r="C62" s="31" t="str">
        <f t="shared" si="9"/>
        <v/>
      </c>
      <c r="D62" s="45" t="str">
        <f t="shared" si="10"/>
        <v/>
      </c>
      <c r="F62" s="39" t="str">
        <f t="shared" si="3"/>
        <v/>
      </c>
      <c r="G62" s="31" t="str">
        <f t="shared" si="4"/>
        <v/>
      </c>
      <c r="H62" s="41" t="str">
        <f t="shared" si="5"/>
        <v/>
      </c>
      <c r="I62" s="26"/>
    </row>
    <row r="63" spans="2:9" ht="27.75" customHeight="1" x14ac:dyDescent="0.15">
      <c r="B63" s="39" t="str">
        <f t="shared" si="8"/>
        <v/>
      </c>
      <c r="C63" s="31" t="str">
        <f t="shared" si="9"/>
        <v/>
      </c>
      <c r="D63" s="45" t="str">
        <f t="shared" si="10"/>
        <v/>
      </c>
      <c r="F63" s="39" t="str">
        <f t="shared" si="3"/>
        <v/>
      </c>
      <c r="G63" s="31" t="str">
        <f t="shared" si="4"/>
        <v/>
      </c>
      <c r="H63" s="41" t="str">
        <f t="shared" si="5"/>
        <v/>
      </c>
      <c r="I63" s="26"/>
    </row>
    <row r="64" spans="2:9" ht="27.75" customHeight="1" x14ac:dyDescent="0.15">
      <c r="B64" s="39" t="str">
        <f t="shared" si="8"/>
        <v/>
      </c>
      <c r="C64" s="31" t="str">
        <f t="shared" si="9"/>
        <v/>
      </c>
      <c r="D64" s="45" t="str">
        <f t="shared" si="10"/>
        <v/>
      </c>
      <c r="F64" s="39" t="str">
        <f t="shared" si="3"/>
        <v/>
      </c>
      <c r="G64" s="31" t="str">
        <f t="shared" si="4"/>
        <v/>
      </c>
      <c r="H64" s="41" t="str">
        <f t="shared" si="5"/>
        <v/>
      </c>
      <c r="I64" s="26"/>
    </row>
    <row r="65" spans="2:9" ht="27.75" customHeight="1" x14ac:dyDescent="0.15">
      <c r="B65" s="39" t="str">
        <f t="shared" si="8"/>
        <v/>
      </c>
      <c r="C65" s="31" t="str">
        <f t="shared" si="9"/>
        <v/>
      </c>
      <c r="D65" s="45" t="str">
        <f t="shared" si="10"/>
        <v/>
      </c>
      <c r="F65" s="39" t="str">
        <f t="shared" si="3"/>
        <v/>
      </c>
      <c r="G65" s="31" t="str">
        <f t="shared" si="4"/>
        <v/>
      </c>
      <c r="H65" s="41" t="str">
        <f t="shared" si="5"/>
        <v/>
      </c>
      <c r="I65" s="26"/>
    </row>
    <row r="66" spans="2:9" ht="27.75" customHeight="1" x14ac:dyDescent="0.15">
      <c r="B66" s="39" t="str">
        <f t="shared" si="8"/>
        <v/>
      </c>
      <c r="C66" s="31" t="str">
        <f t="shared" si="9"/>
        <v/>
      </c>
      <c r="D66" s="45" t="str">
        <f t="shared" si="10"/>
        <v/>
      </c>
      <c r="F66" s="39" t="str">
        <f t="shared" si="3"/>
        <v/>
      </c>
      <c r="G66" s="31" t="str">
        <f t="shared" si="4"/>
        <v/>
      </c>
      <c r="H66" s="41" t="str">
        <f t="shared" si="5"/>
        <v/>
      </c>
      <c r="I66" s="26"/>
    </row>
    <row r="67" spans="2:9" ht="27.75" customHeight="1" x14ac:dyDescent="0.15">
      <c r="B67" s="39" t="str">
        <f t="shared" si="8"/>
        <v/>
      </c>
      <c r="C67" s="31" t="str">
        <f t="shared" si="9"/>
        <v/>
      </c>
      <c r="D67" s="45" t="str">
        <f t="shared" si="10"/>
        <v/>
      </c>
      <c r="F67" s="39" t="str">
        <f t="shared" si="3"/>
        <v/>
      </c>
      <c r="G67" s="31" t="str">
        <f t="shared" si="4"/>
        <v/>
      </c>
      <c r="H67" s="41" t="str">
        <f t="shared" si="5"/>
        <v/>
      </c>
      <c r="I67" s="26"/>
    </row>
    <row r="68" spans="2:9" ht="27.75" customHeight="1" x14ac:dyDescent="0.15">
      <c r="B68" s="39" t="str">
        <f t="shared" ref="B68:B99" si="11">IF(A68,11-A68,"")</f>
        <v/>
      </c>
      <c r="C68" s="31" t="str">
        <f t="shared" ref="C68:C99" si="12">IF(A68,$D$1-B68,"")</f>
        <v/>
      </c>
      <c r="D68" s="45" t="str">
        <f t="shared" ref="D68:D99" si="13">IF(A68,B68/C68,"")</f>
        <v/>
      </c>
      <c r="F68" s="39" t="str">
        <f t="shared" si="3"/>
        <v/>
      </c>
      <c r="G68" s="31" t="str">
        <f t="shared" si="4"/>
        <v/>
      </c>
      <c r="H68" s="41" t="str">
        <f t="shared" si="5"/>
        <v/>
      </c>
      <c r="I68" s="26"/>
    </row>
    <row r="69" spans="2:9" ht="27.75" customHeight="1" x14ac:dyDescent="0.15">
      <c r="B69" s="39" t="str">
        <f t="shared" si="11"/>
        <v/>
      </c>
      <c r="C69" s="31" t="str">
        <f t="shared" si="12"/>
        <v/>
      </c>
      <c r="D69" s="45" t="str">
        <f t="shared" si="13"/>
        <v/>
      </c>
      <c r="F69" s="39" t="str">
        <f t="shared" ref="F69:F110" si="14">IF(E69,11-E69,"")</f>
        <v/>
      </c>
      <c r="G69" s="31" t="str">
        <f t="shared" ref="G69:G110" si="15">IF(E69,$D$1-F69,"")</f>
        <v/>
      </c>
      <c r="H69" s="41" t="str">
        <f t="shared" ref="H69:H110" si="16">IF(E69,F69/G69,"")</f>
        <v/>
      </c>
      <c r="I69" s="26"/>
    </row>
    <row r="70" spans="2:9" ht="27.75" customHeight="1" x14ac:dyDescent="0.15">
      <c r="B70" s="39" t="str">
        <f t="shared" si="11"/>
        <v/>
      </c>
      <c r="C70" s="31" t="str">
        <f t="shared" si="12"/>
        <v/>
      </c>
      <c r="D70" s="45" t="str">
        <f t="shared" si="13"/>
        <v/>
      </c>
      <c r="F70" s="39" t="str">
        <f t="shared" si="14"/>
        <v/>
      </c>
      <c r="G70" s="31" t="str">
        <f t="shared" si="15"/>
        <v/>
      </c>
      <c r="H70" s="41" t="str">
        <f t="shared" si="16"/>
        <v/>
      </c>
      <c r="I70" s="26"/>
    </row>
    <row r="71" spans="2:9" ht="27.75" customHeight="1" x14ac:dyDescent="0.15">
      <c r="B71" s="39" t="str">
        <f t="shared" si="11"/>
        <v/>
      </c>
      <c r="C71" s="31" t="str">
        <f t="shared" si="12"/>
        <v/>
      </c>
      <c r="D71" s="45" t="str">
        <f t="shared" si="13"/>
        <v/>
      </c>
      <c r="F71" s="39" t="str">
        <f t="shared" si="14"/>
        <v/>
      </c>
      <c r="G71" s="31" t="str">
        <f t="shared" si="15"/>
        <v/>
      </c>
      <c r="H71" s="41" t="str">
        <f t="shared" si="16"/>
        <v/>
      </c>
      <c r="I71" s="26"/>
    </row>
    <row r="72" spans="2:9" ht="27.75" customHeight="1" x14ac:dyDescent="0.15">
      <c r="B72" s="39" t="str">
        <f t="shared" si="11"/>
        <v/>
      </c>
      <c r="C72" s="31" t="str">
        <f t="shared" si="12"/>
        <v/>
      </c>
      <c r="D72" s="45" t="str">
        <f t="shared" si="13"/>
        <v/>
      </c>
      <c r="F72" s="39" t="str">
        <f t="shared" si="14"/>
        <v/>
      </c>
      <c r="G72" s="31" t="str">
        <f t="shared" si="15"/>
        <v/>
      </c>
      <c r="H72" s="41" t="str">
        <f t="shared" si="16"/>
        <v/>
      </c>
      <c r="I72" s="26"/>
    </row>
    <row r="73" spans="2:9" ht="27.75" customHeight="1" x14ac:dyDescent="0.15">
      <c r="B73" s="39" t="str">
        <f t="shared" si="11"/>
        <v/>
      </c>
      <c r="C73" s="31" t="str">
        <f t="shared" si="12"/>
        <v/>
      </c>
      <c r="D73" s="45" t="str">
        <f t="shared" si="13"/>
        <v/>
      </c>
      <c r="F73" s="39" t="str">
        <f t="shared" si="14"/>
        <v/>
      </c>
      <c r="G73" s="31" t="str">
        <f t="shared" si="15"/>
        <v/>
      </c>
      <c r="H73" s="41" t="str">
        <f t="shared" si="16"/>
        <v/>
      </c>
      <c r="I73" s="26"/>
    </row>
    <row r="74" spans="2:9" ht="27.75" customHeight="1" x14ac:dyDescent="0.15">
      <c r="B74" s="39" t="str">
        <f t="shared" si="11"/>
        <v/>
      </c>
      <c r="C74" s="31" t="str">
        <f t="shared" si="12"/>
        <v/>
      </c>
      <c r="D74" s="45" t="str">
        <f t="shared" si="13"/>
        <v/>
      </c>
      <c r="F74" s="39" t="str">
        <f t="shared" si="14"/>
        <v/>
      </c>
      <c r="G74" s="31" t="str">
        <f t="shared" si="15"/>
        <v/>
      </c>
      <c r="H74" s="41" t="str">
        <f t="shared" si="16"/>
        <v/>
      </c>
      <c r="I74" s="26"/>
    </row>
    <row r="75" spans="2:9" ht="27.75" customHeight="1" x14ac:dyDescent="0.15">
      <c r="B75" s="39" t="str">
        <f t="shared" si="11"/>
        <v/>
      </c>
      <c r="C75" s="31" t="str">
        <f t="shared" si="12"/>
        <v/>
      </c>
      <c r="D75" s="45" t="str">
        <f t="shared" si="13"/>
        <v/>
      </c>
      <c r="F75" s="39" t="str">
        <f t="shared" si="14"/>
        <v/>
      </c>
      <c r="G75" s="31" t="str">
        <f t="shared" si="15"/>
        <v/>
      </c>
      <c r="H75" s="41" t="str">
        <f t="shared" si="16"/>
        <v/>
      </c>
      <c r="I75" s="26"/>
    </row>
    <row r="76" spans="2:9" ht="27.75" customHeight="1" x14ac:dyDescent="0.15">
      <c r="B76" s="39" t="str">
        <f t="shared" si="11"/>
        <v/>
      </c>
      <c r="C76" s="31" t="str">
        <f t="shared" si="12"/>
        <v/>
      </c>
      <c r="D76" s="45" t="str">
        <f t="shared" si="13"/>
        <v/>
      </c>
      <c r="F76" s="39" t="str">
        <f t="shared" si="14"/>
        <v/>
      </c>
      <c r="G76" s="31" t="str">
        <f t="shared" si="15"/>
        <v/>
      </c>
      <c r="H76" s="41" t="str">
        <f t="shared" si="16"/>
        <v/>
      </c>
      <c r="I76" s="26"/>
    </row>
    <row r="77" spans="2:9" ht="27.75" customHeight="1" x14ac:dyDescent="0.15">
      <c r="B77" s="39" t="str">
        <f t="shared" si="11"/>
        <v/>
      </c>
      <c r="C77" s="31" t="str">
        <f t="shared" si="12"/>
        <v/>
      </c>
      <c r="D77" s="45" t="str">
        <f t="shared" si="13"/>
        <v/>
      </c>
      <c r="F77" s="39" t="str">
        <f t="shared" si="14"/>
        <v/>
      </c>
      <c r="G77" s="31" t="str">
        <f t="shared" si="15"/>
        <v/>
      </c>
      <c r="H77" s="41" t="str">
        <f t="shared" si="16"/>
        <v/>
      </c>
      <c r="I77" s="26"/>
    </row>
    <row r="78" spans="2:9" ht="27.75" customHeight="1" x14ac:dyDescent="0.15">
      <c r="B78" s="39" t="str">
        <f t="shared" si="11"/>
        <v/>
      </c>
      <c r="C78" s="31" t="str">
        <f t="shared" si="12"/>
        <v/>
      </c>
      <c r="D78" s="45" t="str">
        <f t="shared" si="13"/>
        <v/>
      </c>
      <c r="F78" s="39" t="str">
        <f t="shared" si="14"/>
        <v/>
      </c>
      <c r="G78" s="31" t="str">
        <f t="shared" si="15"/>
        <v/>
      </c>
      <c r="H78" s="41" t="str">
        <f t="shared" si="16"/>
        <v/>
      </c>
      <c r="I78" s="26"/>
    </row>
    <row r="79" spans="2:9" ht="27.75" customHeight="1" x14ac:dyDescent="0.15">
      <c r="B79" s="39" t="str">
        <f t="shared" si="11"/>
        <v/>
      </c>
      <c r="C79" s="31" t="str">
        <f t="shared" si="12"/>
        <v/>
      </c>
      <c r="D79" s="45" t="str">
        <f t="shared" si="13"/>
        <v/>
      </c>
      <c r="F79" s="39" t="str">
        <f t="shared" si="14"/>
        <v/>
      </c>
      <c r="G79" s="31" t="str">
        <f t="shared" si="15"/>
        <v/>
      </c>
      <c r="H79" s="41" t="str">
        <f t="shared" si="16"/>
        <v/>
      </c>
      <c r="I79" s="26"/>
    </row>
    <row r="80" spans="2:9" ht="27.75" customHeight="1" x14ac:dyDescent="0.15">
      <c r="B80" s="39" t="str">
        <f t="shared" si="11"/>
        <v/>
      </c>
      <c r="C80" s="31" t="str">
        <f t="shared" si="12"/>
        <v/>
      </c>
      <c r="D80" s="45" t="str">
        <f t="shared" si="13"/>
        <v/>
      </c>
      <c r="F80" s="39" t="str">
        <f t="shared" si="14"/>
        <v/>
      </c>
      <c r="G80" s="31" t="str">
        <f t="shared" si="15"/>
        <v/>
      </c>
      <c r="H80" s="41" t="str">
        <f t="shared" si="16"/>
        <v/>
      </c>
      <c r="I80" s="26"/>
    </row>
    <row r="81" spans="2:9" ht="27.75" customHeight="1" x14ac:dyDescent="0.15">
      <c r="B81" s="39" t="str">
        <f t="shared" si="11"/>
        <v/>
      </c>
      <c r="C81" s="31" t="str">
        <f t="shared" si="12"/>
        <v/>
      </c>
      <c r="D81" s="45" t="str">
        <f t="shared" si="13"/>
        <v/>
      </c>
      <c r="F81" s="39" t="str">
        <f t="shared" si="14"/>
        <v/>
      </c>
      <c r="G81" s="31" t="str">
        <f t="shared" si="15"/>
        <v/>
      </c>
      <c r="H81" s="41" t="str">
        <f t="shared" si="16"/>
        <v/>
      </c>
      <c r="I81" s="26"/>
    </row>
    <row r="82" spans="2:9" ht="27.75" customHeight="1" x14ac:dyDescent="0.15">
      <c r="B82" s="39" t="str">
        <f t="shared" si="11"/>
        <v/>
      </c>
      <c r="C82" s="31" t="str">
        <f t="shared" si="12"/>
        <v/>
      </c>
      <c r="D82" s="45" t="str">
        <f t="shared" si="13"/>
        <v/>
      </c>
      <c r="F82" s="39" t="str">
        <f t="shared" si="14"/>
        <v/>
      </c>
      <c r="G82" s="31" t="str">
        <f t="shared" si="15"/>
        <v/>
      </c>
      <c r="H82" s="41" t="str">
        <f t="shared" si="16"/>
        <v/>
      </c>
      <c r="I82" s="26"/>
    </row>
    <row r="83" spans="2:9" ht="27.75" customHeight="1" x14ac:dyDescent="0.15">
      <c r="B83" s="39" t="str">
        <f t="shared" si="11"/>
        <v/>
      </c>
      <c r="C83" s="31" t="str">
        <f t="shared" si="12"/>
        <v/>
      </c>
      <c r="D83" s="45" t="str">
        <f t="shared" si="13"/>
        <v/>
      </c>
      <c r="F83" s="39" t="str">
        <f t="shared" si="14"/>
        <v/>
      </c>
      <c r="G83" s="31" t="str">
        <f t="shared" si="15"/>
        <v/>
      </c>
      <c r="H83" s="41" t="str">
        <f t="shared" si="16"/>
        <v/>
      </c>
      <c r="I83" s="26"/>
    </row>
    <row r="84" spans="2:9" ht="27.75" customHeight="1" x14ac:dyDescent="0.15">
      <c r="B84" s="39" t="str">
        <f t="shared" si="11"/>
        <v/>
      </c>
      <c r="C84" s="31" t="str">
        <f t="shared" si="12"/>
        <v/>
      </c>
      <c r="D84" s="45" t="str">
        <f t="shared" si="13"/>
        <v/>
      </c>
      <c r="F84" s="39" t="str">
        <f t="shared" si="14"/>
        <v/>
      </c>
      <c r="G84" s="31" t="str">
        <f t="shared" si="15"/>
        <v/>
      </c>
      <c r="H84" s="41" t="str">
        <f t="shared" si="16"/>
        <v/>
      </c>
      <c r="I84" s="26"/>
    </row>
    <row r="85" spans="2:9" ht="27.75" customHeight="1" x14ac:dyDescent="0.15">
      <c r="B85" s="39" t="str">
        <f t="shared" si="11"/>
        <v/>
      </c>
      <c r="C85" s="31" t="str">
        <f t="shared" si="12"/>
        <v/>
      </c>
      <c r="D85" s="45" t="str">
        <f t="shared" si="13"/>
        <v/>
      </c>
      <c r="F85" s="39" t="str">
        <f t="shared" si="14"/>
        <v/>
      </c>
      <c r="G85" s="31" t="str">
        <f t="shared" si="15"/>
        <v/>
      </c>
      <c r="H85" s="41" t="str">
        <f t="shared" si="16"/>
        <v/>
      </c>
      <c r="I85" s="26"/>
    </row>
    <row r="86" spans="2:9" ht="27.75" customHeight="1" x14ac:dyDescent="0.15">
      <c r="B86" s="39" t="str">
        <f t="shared" si="11"/>
        <v/>
      </c>
      <c r="C86" s="31" t="str">
        <f t="shared" si="12"/>
        <v/>
      </c>
      <c r="D86" s="45" t="str">
        <f t="shared" si="13"/>
        <v/>
      </c>
      <c r="F86" s="39" t="str">
        <f t="shared" si="14"/>
        <v/>
      </c>
      <c r="G86" s="31" t="str">
        <f t="shared" si="15"/>
        <v/>
      </c>
      <c r="H86" s="41" t="str">
        <f t="shared" si="16"/>
        <v/>
      </c>
      <c r="I86" s="26"/>
    </row>
    <row r="87" spans="2:9" ht="27.75" customHeight="1" x14ac:dyDescent="0.15">
      <c r="B87" s="39" t="str">
        <f t="shared" si="11"/>
        <v/>
      </c>
      <c r="C87" s="31" t="str">
        <f t="shared" si="12"/>
        <v/>
      </c>
      <c r="D87" s="45" t="str">
        <f t="shared" si="13"/>
        <v/>
      </c>
      <c r="F87" s="39" t="str">
        <f t="shared" si="14"/>
        <v/>
      </c>
      <c r="G87" s="31" t="str">
        <f t="shared" si="15"/>
        <v/>
      </c>
      <c r="H87" s="41" t="str">
        <f t="shared" si="16"/>
        <v/>
      </c>
      <c r="I87" s="26"/>
    </row>
    <row r="88" spans="2:9" ht="27.75" customHeight="1" x14ac:dyDescent="0.15">
      <c r="B88" s="39" t="str">
        <f t="shared" si="11"/>
        <v/>
      </c>
      <c r="C88" s="31" t="str">
        <f t="shared" si="12"/>
        <v/>
      </c>
      <c r="D88" s="45" t="str">
        <f t="shared" si="13"/>
        <v/>
      </c>
      <c r="F88" s="39" t="str">
        <f t="shared" si="14"/>
        <v/>
      </c>
      <c r="G88" s="31" t="str">
        <f t="shared" si="15"/>
        <v/>
      </c>
      <c r="H88" s="41" t="str">
        <f t="shared" si="16"/>
        <v/>
      </c>
      <c r="I88" s="26"/>
    </row>
    <row r="89" spans="2:9" ht="27.75" customHeight="1" x14ac:dyDescent="0.15">
      <c r="B89" s="39" t="str">
        <f t="shared" si="11"/>
        <v/>
      </c>
      <c r="C89" s="31" t="str">
        <f t="shared" si="12"/>
        <v/>
      </c>
      <c r="D89" s="45" t="str">
        <f t="shared" si="13"/>
        <v/>
      </c>
      <c r="F89" s="39" t="str">
        <f t="shared" si="14"/>
        <v/>
      </c>
      <c r="G89" s="31" t="str">
        <f t="shared" si="15"/>
        <v/>
      </c>
      <c r="H89" s="41" t="str">
        <f t="shared" si="16"/>
        <v/>
      </c>
      <c r="I89" s="26"/>
    </row>
    <row r="90" spans="2:9" ht="27.75" customHeight="1" x14ac:dyDescent="0.15">
      <c r="B90" s="39" t="str">
        <f t="shared" si="11"/>
        <v/>
      </c>
      <c r="C90" s="31" t="str">
        <f t="shared" si="12"/>
        <v/>
      </c>
      <c r="D90" s="45" t="str">
        <f t="shared" si="13"/>
        <v/>
      </c>
      <c r="F90" s="39" t="str">
        <f t="shared" si="14"/>
        <v/>
      </c>
      <c r="G90" s="31" t="str">
        <f t="shared" si="15"/>
        <v/>
      </c>
      <c r="H90" s="41" t="str">
        <f t="shared" si="16"/>
        <v/>
      </c>
      <c r="I90" s="26"/>
    </row>
    <row r="91" spans="2:9" ht="27.75" customHeight="1" x14ac:dyDescent="0.15">
      <c r="B91" s="39" t="str">
        <f t="shared" si="11"/>
        <v/>
      </c>
      <c r="C91" s="31" t="str">
        <f t="shared" si="12"/>
        <v/>
      </c>
      <c r="D91" s="45" t="str">
        <f t="shared" si="13"/>
        <v/>
      </c>
      <c r="F91" s="39" t="str">
        <f t="shared" si="14"/>
        <v/>
      </c>
      <c r="G91" s="31" t="str">
        <f t="shared" si="15"/>
        <v/>
      </c>
      <c r="H91" s="41" t="str">
        <f t="shared" si="16"/>
        <v/>
      </c>
      <c r="I91" s="26"/>
    </row>
    <row r="92" spans="2:9" ht="27.75" customHeight="1" x14ac:dyDescent="0.15">
      <c r="B92" s="39" t="str">
        <f t="shared" si="11"/>
        <v/>
      </c>
      <c r="C92" s="31" t="str">
        <f t="shared" si="12"/>
        <v/>
      </c>
      <c r="D92" s="45" t="str">
        <f t="shared" si="13"/>
        <v/>
      </c>
      <c r="F92" s="39" t="str">
        <f t="shared" si="14"/>
        <v/>
      </c>
      <c r="G92" s="31" t="str">
        <f t="shared" si="15"/>
        <v/>
      </c>
      <c r="H92" s="41" t="str">
        <f t="shared" si="16"/>
        <v/>
      </c>
      <c r="I92" s="26"/>
    </row>
    <row r="93" spans="2:9" ht="27.75" customHeight="1" x14ac:dyDescent="0.15">
      <c r="B93" s="39" t="str">
        <f t="shared" si="11"/>
        <v/>
      </c>
      <c r="C93" s="31" t="str">
        <f t="shared" si="12"/>
        <v/>
      </c>
      <c r="D93" s="45" t="str">
        <f t="shared" si="13"/>
        <v/>
      </c>
      <c r="F93" s="39" t="str">
        <f t="shared" si="14"/>
        <v/>
      </c>
      <c r="G93" s="31" t="str">
        <f t="shared" si="15"/>
        <v/>
      </c>
      <c r="H93" s="41" t="str">
        <f t="shared" si="16"/>
        <v/>
      </c>
      <c r="I93" s="26"/>
    </row>
    <row r="94" spans="2:9" ht="27.75" customHeight="1" x14ac:dyDescent="0.15">
      <c r="B94" s="39" t="str">
        <f t="shared" si="11"/>
        <v/>
      </c>
      <c r="C94" s="31" t="str">
        <f t="shared" si="12"/>
        <v/>
      </c>
      <c r="D94" s="45" t="str">
        <f t="shared" si="13"/>
        <v/>
      </c>
      <c r="F94" s="39" t="str">
        <f t="shared" si="14"/>
        <v/>
      </c>
      <c r="G94" s="31" t="str">
        <f t="shared" si="15"/>
        <v/>
      </c>
      <c r="H94" s="41" t="str">
        <f t="shared" si="16"/>
        <v/>
      </c>
      <c r="I94" s="26"/>
    </row>
    <row r="95" spans="2:9" ht="27.75" customHeight="1" x14ac:dyDescent="0.15">
      <c r="B95" s="39" t="str">
        <f t="shared" si="11"/>
        <v/>
      </c>
      <c r="C95" s="31" t="str">
        <f t="shared" si="12"/>
        <v/>
      </c>
      <c r="D95" s="45" t="str">
        <f t="shared" si="13"/>
        <v/>
      </c>
      <c r="F95" s="39" t="str">
        <f t="shared" si="14"/>
        <v/>
      </c>
      <c r="G95" s="31" t="str">
        <f t="shared" si="15"/>
        <v/>
      </c>
      <c r="H95" s="41" t="str">
        <f t="shared" si="16"/>
        <v/>
      </c>
      <c r="I95" s="26"/>
    </row>
    <row r="96" spans="2:9" ht="27.75" customHeight="1" x14ac:dyDescent="0.15">
      <c r="B96" s="39" t="str">
        <f t="shared" si="11"/>
        <v/>
      </c>
      <c r="C96" s="31" t="str">
        <f t="shared" si="12"/>
        <v/>
      </c>
      <c r="D96" s="45" t="str">
        <f t="shared" si="13"/>
        <v/>
      </c>
      <c r="F96" s="39" t="str">
        <f t="shared" si="14"/>
        <v/>
      </c>
      <c r="G96" s="31" t="str">
        <f t="shared" si="15"/>
        <v/>
      </c>
      <c r="H96" s="41" t="str">
        <f t="shared" si="16"/>
        <v/>
      </c>
      <c r="I96" s="26"/>
    </row>
    <row r="97" spans="2:9" ht="27.75" customHeight="1" x14ac:dyDescent="0.15">
      <c r="B97" s="39" t="str">
        <f t="shared" si="11"/>
        <v/>
      </c>
      <c r="C97" s="31" t="str">
        <f t="shared" si="12"/>
        <v/>
      </c>
      <c r="D97" s="45" t="str">
        <f t="shared" si="13"/>
        <v/>
      </c>
      <c r="F97" s="39" t="str">
        <f t="shared" si="14"/>
        <v/>
      </c>
      <c r="G97" s="31" t="str">
        <f t="shared" si="15"/>
        <v/>
      </c>
      <c r="H97" s="41" t="str">
        <f t="shared" si="16"/>
        <v/>
      </c>
      <c r="I97" s="26"/>
    </row>
    <row r="98" spans="2:9" ht="27.75" customHeight="1" x14ac:dyDescent="0.15">
      <c r="B98" s="39" t="str">
        <f t="shared" si="11"/>
        <v/>
      </c>
      <c r="C98" s="31" t="str">
        <f t="shared" si="12"/>
        <v/>
      </c>
      <c r="D98" s="45" t="str">
        <f t="shared" si="13"/>
        <v/>
      </c>
      <c r="F98" s="39" t="str">
        <f t="shared" si="14"/>
        <v/>
      </c>
      <c r="G98" s="31" t="str">
        <f t="shared" si="15"/>
        <v/>
      </c>
      <c r="H98" s="41" t="str">
        <f t="shared" si="16"/>
        <v/>
      </c>
      <c r="I98" s="26"/>
    </row>
    <row r="99" spans="2:9" ht="27.75" customHeight="1" x14ac:dyDescent="0.15">
      <c r="B99" s="39" t="str">
        <f t="shared" si="11"/>
        <v/>
      </c>
      <c r="C99" s="31" t="str">
        <f t="shared" si="12"/>
        <v/>
      </c>
      <c r="D99" s="45" t="str">
        <f t="shared" si="13"/>
        <v/>
      </c>
      <c r="F99" s="39" t="str">
        <f t="shared" si="14"/>
        <v/>
      </c>
      <c r="G99" s="31" t="str">
        <f t="shared" si="15"/>
        <v/>
      </c>
      <c r="H99" s="41" t="str">
        <f t="shared" si="16"/>
        <v/>
      </c>
      <c r="I99" s="26"/>
    </row>
    <row r="100" spans="2:9" ht="27.75" customHeight="1" x14ac:dyDescent="0.15">
      <c r="B100" s="39" t="str">
        <f t="shared" ref="B100:B110" si="17">IF(A100,11-A100,"")</f>
        <v/>
      </c>
      <c r="C100" s="31" t="str">
        <f t="shared" ref="C100:C110" si="18">IF(A100,$D$1-B100,"")</f>
        <v/>
      </c>
      <c r="D100" s="45" t="str">
        <f t="shared" ref="D100:D110" si="19">IF(A100,B100/C100,"")</f>
        <v/>
      </c>
      <c r="F100" s="39" t="str">
        <f t="shared" si="14"/>
        <v/>
      </c>
      <c r="G100" s="31" t="str">
        <f t="shared" si="15"/>
        <v/>
      </c>
      <c r="H100" s="41" t="str">
        <f t="shared" si="16"/>
        <v/>
      </c>
      <c r="I100" s="26"/>
    </row>
    <row r="101" spans="2:9" ht="27.75" customHeight="1" x14ac:dyDescent="0.15">
      <c r="B101" s="39" t="str">
        <f t="shared" si="17"/>
        <v/>
      </c>
      <c r="C101" s="31" t="str">
        <f t="shared" si="18"/>
        <v/>
      </c>
      <c r="D101" s="45" t="str">
        <f t="shared" si="19"/>
        <v/>
      </c>
      <c r="F101" s="39" t="str">
        <f t="shared" si="14"/>
        <v/>
      </c>
      <c r="G101" s="31" t="str">
        <f t="shared" si="15"/>
        <v/>
      </c>
      <c r="H101" s="41" t="str">
        <f t="shared" si="16"/>
        <v/>
      </c>
      <c r="I101" s="26"/>
    </row>
    <row r="102" spans="2:9" ht="27.75" customHeight="1" x14ac:dyDescent="0.15">
      <c r="B102" s="39" t="str">
        <f t="shared" si="17"/>
        <v/>
      </c>
      <c r="C102" s="31" t="str">
        <f t="shared" si="18"/>
        <v/>
      </c>
      <c r="D102" s="45" t="str">
        <f t="shared" si="19"/>
        <v/>
      </c>
      <c r="F102" s="39" t="str">
        <f t="shared" si="14"/>
        <v/>
      </c>
      <c r="G102" s="31" t="str">
        <f t="shared" si="15"/>
        <v/>
      </c>
      <c r="H102" s="41" t="str">
        <f t="shared" si="16"/>
        <v/>
      </c>
      <c r="I102" s="26"/>
    </row>
    <row r="103" spans="2:9" ht="27.75" customHeight="1" x14ac:dyDescent="0.15">
      <c r="B103" s="39" t="str">
        <f t="shared" si="17"/>
        <v/>
      </c>
      <c r="C103" s="31" t="str">
        <f t="shared" si="18"/>
        <v/>
      </c>
      <c r="D103" s="45" t="str">
        <f t="shared" si="19"/>
        <v/>
      </c>
      <c r="F103" s="39" t="str">
        <f t="shared" si="14"/>
        <v/>
      </c>
      <c r="G103" s="31" t="str">
        <f t="shared" si="15"/>
        <v/>
      </c>
      <c r="H103" s="41" t="str">
        <f t="shared" si="16"/>
        <v/>
      </c>
      <c r="I103" s="26"/>
    </row>
    <row r="104" spans="2:9" ht="27.75" customHeight="1" x14ac:dyDescent="0.15">
      <c r="B104" s="39" t="str">
        <f t="shared" si="17"/>
        <v/>
      </c>
      <c r="C104" s="31" t="str">
        <f t="shared" si="18"/>
        <v/>
      </c>
      <c r="D104" s="45" t="str">
        <f t="shared" si="19"/>
        <v/>
      </c>
      <c r="F104" s="39" t="str">
        <f t="shared" si="14"/>
        <v/>
      </c>
      <c r="G104" s="31" t="str">
        <f t="shared" si="15"/>
        <v/>
      </c>
      <c r="H104" s="41" t="str">
        <f t="shared" si="16"/>
        <v/>
      </c>
      <c r="I104" s="26"/>
    </row>
    <row r="105" spans="2:9" ht="27.75" customHeight="1" x14ac:dyDescent="0.15">
      <c r="B105" s="39" t="str">
        <f t="shared" si="17"/>
        <v/>
      </c>
      <c r="C105" s="31" t="str">
        <f t="shared" si="18"/>
        <v/>
      </c>
      <c r="D105" s="45" t="str">
        <f t="shared" si="19"/>
        <v/>
      </c>
      <c r="F105" s="39" t="str">
        <f t="shared" si="14"/>
        <v/>
      </c>
      <c r="G105" s="31" t="str">
        <f t="shared" si="15"/>
        <v/>
      </c>
      <c r="H105" s="41" t="str">
        <f t="shared" si="16"/>
        <v/>
      </c>
      <c r="I105" s="26"/>
    </row>
    <row r="106" spans="2:9" ht="27.75" customHeight="1" x14ac:dyDescent="0.15">
      <c r="B106" s="39" t="str">
        <f t="shared" si="17"/>
        <v/>
      </c>
      <c r="C106" s="31" t="str">
        <f t="shared" si="18"/>
        <v/>
      </c>
      <c r="D106" s="45" t="str">
        <f t="shared" si="19"/>
        <v/>
      </c>
      <c r="F106" s="39" t="str">
        <f t="shared" si="14"/>
        <v/>
      </c>
      <c r="G106" s="31" t="str">
        <f t="shared" si="15"/>
        <v/>
      </c>
      <c r="H106" s="41" t="str">
        <f t="shared" si="16"/>
        <v/>
      </c>
      <c r="I106" s="26"/>
    </row>
    <row r="107" spans="2:9" ht="27.75" customHeight="1" x14ac:dyDescent="0.15">
      <c r="B107" s="39" t="str">
        <f t="shared" si="17"/>
        <v/>
      </c>
      <c r="C107" s="31" t="str">
        <f t="shared" si="18"/>
        <v/>
      </c>
      <c r="D107" s="45" t="str">
        <f t="shared" si="19"/>
        <v/>
      </c>
      <c r="F107" s="39" t="str">
        <f t="shared" si="14"/>
        <v/>
      </c>
      <c r="G107" s="31" t="str">
        <f t="shared" si="15"/>
        <v/>
      </c>
      <c r="H107" s="41" t="str">
        <f t="shared" si="16"/>
        <v/>
      </c>
      <c r="I107" s="26"/>
    </row>
    <row r="108" spans="2:9" ht="27.75" customHeight="1" x14ac:dyDescent="0.15">
      <c r="B108" s="39" t="str">
        <f t="shared" si="17"/>
        <v/>
      </c>
      <c r="C108" s="31" t="str">
        <f t="shared" si="18"/>
        <v/>
      </c>
      <c r="D108" s="45" t="str">
        <f t="shared" si="19"/>
        <v/>
      </c>
      <c r="F108" s="39" t="str">
        <f t="shared" si="14"/>
        <v/>
      </c>
      <c r="G108" s="31" t="str">
        <f t="shared" si="15"/>
        <v/>
      </c>
      <c r="H108" s="41" t="str">
        <f t="shared" si="16"/>
        <v/>
      </c>
      <c r="I108" s="26"/>
    </row>
    <row r="109" spans="2:9" ht="27.75" customHeight="1" x14ac:dyDescent="0.15">
      <c r="B109" s="39" t="str">
        <f t="shared" si="17"/>
        <v/>
      </c>
      <c r="C109" s="31" t="str">
        <f t="shared" si="18"/>
        <v/>
      </c>
      <c r="D109" s="45" t="str">
        <f t="shared" si="19"/>
        <v/>
      </c>
      <c r="F109" s="39" t="str">
        <f t="shared" si="14"/>
        <v/>
      </c>
      <c r="G109" s="31" t="str">
        <f t="shared" si="15"/>
        <v/>
      </c>
      <c r="H109" s="41" t="str">
        <f t="shared" si="16"/>
        <v/>
      </c>
      <c r="I109" s="26"/>
    </row>
    <row r="110" spans="2:9" ht="27.75" customHeight="1" x14ac:dyDescent="0.15">
      <c r="B110" s="39" t="str">
        <f t="shared" si="17"/>
        <v/>
      </c>
      <c r="C110" s="31" t="str">
        <f t="shared" si="18"/>
        <v/>
      </c>
      <c r="D110" s="45" t="str">
        <f t="shared" si="19"/>
        <v/>
      </c>
      <c r="F110" s="39" t="str">
        <f t="shared" si="14"/>
        <v/>
      </c>
      <c r="G110" s="31" t="str">
        <f t="shared" si="15"/>
        <v/>
      </c>
      <c r="H110" s="41" t="str">
        <f t="shared" si="16"/>
        <v/>
      </c>
      <c r="I110" s="26"/>
    </row>
    <row r="111" spans="2:9" ht="27.75" customHeight="1" x14ac:dyDescent="0.15">
      <c r="D111" s="45"/>
    </row>
    <row r="112" spans="2:9" ht="27.75" customHeight="1" x14ac:dyDescent="0.15">
      <c r="D112" s="45"/>
    </row>
    <row r="113" spans="4:4" ht="27.75" customHeight="1" x14ac:dyDescent="0.15">
      <c r="D113" s="45"/>
    </row>
    <row r="114" spans="4:4" ht="27.75" customHeight="1" x14ac:dyDescent="0.15">
      <c r="D114" s="45"/>
    </row>
    <row r="115" spans="4:4" ht="27.75" customHeight="1" x14ac:dyDescent="0.15">
      <c r="D115" s="45"/>
    </row>
    <row r="116" spans="4:4" ht="27.75" customHeight="1" x14ac:dyDescent="0.15">
      <c r="D116" s="45"/>
    </row>
    <row r="117" spans="4:4" ht="27.75" customHeight="1" x14ac:dyDescent="0.15">
      <c r="D117" s="45"/>
    </row>
    <row r="118" spans="4:4" ht="27.75" customHeight="1" x14ac:dyDescent="0.15">
      <c r="D118" s="45"/>
    </row>
    <row r="119" spans="4:4" ht="27.75" customHeight="1" x14ac:dyDescent="0.15">
      <c r="D119" s="45"/>
    </row>
    <row r="120" spans="4:4" ht="27.75" customHeight="1" x14ac:dyDescent="0.15">
      <c r="D120" s="45"/>
    </row>
    <row r="121" spans="4:4" ht="27.75" customHeight="1" x14ac:dyDescent="0.15">
      <c r="D121" s="4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12" sqref="J12"/>
    </sheetView>
  </sheetViews>
  <sheetFormatPr defaultColWidth="17.75" defaultRowHeight="39.75" customHeight="1" x14ac:dyDescent="0.15"/>
  <cols>
    <col min="1" max="2" width="17.75" style="31"/>
    <col min="3" max="3" width="21.625" style="31" customWidth="1"/>
    <col min="4" max="16384" width="17.75" style="31"/>
  </cols>
  <sheetData>
    <row r="1" spans="2:10" ht="39.75" customHeight="1" x14ac:dyDescent="0.15">
      <c r="B1" s="31" t="s">
        <v>44</v>
      </c>
    </row>
    <row r="3" spans="2:10" ht="39.75" customHeight="1" x14ac:dyDescent="0.15">
      <c r="B3" s="47" t="s">
        <v>45</v>
      </c>
      <c r="C3" s="47">
        <v>0</v>
      </c>
      <c r="D3" s="47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</row>
    <row r="4" spans="2:10" ht="39.75" customHeight="1" x14ac:dyDescent="0.15">
      <c r="B4" s="47" t="s">
        <v>46</v>
      </c>
      <c r="C4" s="47" t="s">
        <v>53</v>
      </c>
      <c r="D4" s="50" t="s">
        <v>54</v>
      </c>
      <c r="E4" s="47" t="s">
        <v>53</v>
      </c>
      <c r="F4" s="50" t="s">
        <v>54</v>
      </c>
      <c r="G4" s="47" t="s">
        <v>53</v>
      </c>
      <c r="H4" s="47" t="s">
        <v>53</v>
      </c>
      <c r="I4" s="50" t="s">
        <v>54</v>
      </c>
      <c r="J4" s="47" t="s">
        <v>53</v>
      </c>
    </row>
    <row r="5" spans="2:10" ht="39.75" customHeight="1" x14ac:dyDescent="0.15">
      <c r="B5" s="47" t="s">
        <v>47</v>
      </c>
      <c r="C5" s="51" t="s">
        <v>51</v>
      </c>
      <c r="D5" s="48" t="s">
        <v>52</v>
      </c>
      <c r="E5" s="49" t="s">
        <v>57</v>
      </c>
      <c r="F5" s="48" t="s">
        <v>56</v>
      </c>
      <c r="G5" s="49" t="s">
        <v>58</v>
      </c>
      <c r="H5" s="49" t="s">
        <v>59</v>
      </c>
      <c r="I5" s="48" t="s">
        <v>64</v>
      </c>
      <c r="J5" s="47" t="s">
        <v>60</v>
      </c>
    </row>
    <row r="6" spans="2:10" ht="83.25" customHeight="1" x14ac:dyDescent="0.15">
      <c r="B6" s="47"/>
      <c r="D6" s="31" t="s">
        <v>63</v>
      </c>
    </row>
    <row r="7" spans="2:10" ht="39.75" customHeight="1" x14ac:dyDescent="0.15">
      <c r="B7" s="47" t="s">
        <v>48</v>
      </c>
      <c r="C7" s="47">
        <v>0</v>
      </c>
      <c r="D7" s="47">
        <v>1</v>
      </c>
      <c r="E7" s="47">
        <v>2</v>
      </c>
      <c r="F7" s="47">
        <v>3</v>
      </c>
      <c r="G7" s="47">
        <v>4</v>
      </c>
      <c r="H7" s="47">
        <v>5</v>
      </c>
      <c r="I7" s="47">
        <v>6</v>
      </c>
      <c r="J7" s="47">
        <v>7</v>
      </c>
    </row>
    <row r="8" spans="2:10" ht="39.75" customHeight="1" x14ac:dyDescent="0.15">
      <c r="B8" s="47" t="s">
        <v>49</v>
      </c>
      <c r="C8" s="47" t="s">
        <v>53</v>
      </c>
      <c r="D8" s="47" t="s">
        <v>53</v>
      </c>
      <c r="E8" s="50" t="s">
        <v>54</v>
      </c>
      <c r="F8" s="47" t="s">
        <v>53</v>
      </c>
      <c r="G8" s="50" t="s">
        <v>54</v>
      </c>
      <c r="H8" s="47" t="s">
        <v>53</v>
      </c>
      <c r="I8" s="47" t="s">
        <v>53</v>
      </c>
      <c r="J8" s="50" t="s">
        <v>54</v>
      </c>
    </row>
    <row r="9" spans="2:10" ht="39.75" customHeight="1" x14ac:dyDescent="0.15">
      <c r="B9" s="47" t="s">
        <v>50</v>
      </c>
      <c r="C9" s="51" t="s">
        <v>51</v>
      </c>
      <c r="D9" s="52" t="s">
        <v>55</v>
      </c>
      <c r="E9" s="48" t="s">
        <v>56</v>
      </c>
      <c r="F9" s="49" t="s">
        <v>57</v>
      </c>
      <c r="G9" s="48" t="s">
        <v>56</v>
      </c>
      <c r="H9" s="49" t="s">
        <v>61</v>
      </c>
      <c r="I9" s="49" t="s">
        <v>62</v>
      </c>
      <c r="J9" s="48" t="s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1"/>
  <sheetViews>
    <sheetView workbookViewId="0">
      <selection activeCell="G7" sqref="G7"/>
    </sheetView>
  </sheetViews>
  <sheetFormatPr defaultColWidth="13.375" defaultRowHeight="27.75" customHeight="1" x14ac:dyDescent="0.15"/>
  <cols>
    <col min="1" max="1" width="11.75" style="31" bestFit="1" customWidth="1"/>
    <col min="2" max="2" width="11.375" style="39" bestFit="1" customWidth="1"/>
    <col min="3" max="3" width="16.75" style="31" bestFit="1" customWidth="1"/>
    <col min="4" max="4" width="8.625" style="43" bestFit="1" customWidth="1"/>
    <col min="5" max="5" width="12" style="31" customWidth="1"/>
    <col min="6" max="6" width="11.375" style="39" bestFit="1" customWidth="1"/>
    <col min="7" max="7" width="16.75" style="31" bestFit="1" customWidth="1"/>
    <col min="8" max="8" width="8.625" style="31" bestFit="1" customWidth="1"/>
    <col min="9" max="9" width="13.375" style="25"/>
    <col min="10" max="11" width="18.625" style="25" customWidth="1"/>
    <col min="12" max="12" width="21" style="25" customWidth="1"/>
    <col min="13" max="13" width="20.25" style="25" customWidth="1"/>
    <col min="14" max="14" width="18.625" style="25" customWidth="1"/>
    <col min="15" max="15" width="21.625" style="25" customWidth="1"/>
    <col min="16" max="16384" width="13.375" style="25"/>
  </cols>
  <sheetData>
    <row r="1" spans="1:15" ht="27.75" customHeight="1" x14ac:dyDescent="0.15">
      <c r="A1" s="31" t="s">
        <v>18</v>
      </c>
      <c r="B1" s="32">
        <v>27</v>
      </c>
      <c r="C1" s="31" t="s">
        <v>19</v>
      </c>
      <c r="D1" s="43">
        <f>B1-2</f>
        <v>25</v>
      </c>
      <c r="E1" s="31" t="s">
        <v>22</v>
      </c>
      <c r="F1" s="32"/>
      <c r="H1" s="25" t="s">
        <v>31</v>
      </c>
      <c r="J1" s="23" t="s">
        <v>36</v>
      </c>
      <c r="K1" s="20"/>
      <c r="L1" s="53"/>
      <c r="M1" s="24" t="s">
        <v>40</v>
      </c>
      <c r="N1" s="20"/>
    </row>
    <row r="2" spans="1:15" s="20" customFormat="1" ht="30.75" customHeight="1" x14ac:dyDescent="0.15">
      <c r="A2" s="33" t="s">
        <v>13</v>
      </c>
      <c r="B2" s="34"/>
      <c r="C2" s="35"/>
      <c r="D2" s="44"/>
      <c r="E2" s="36" t="s">
        <v>14</v>
      </c>
      <c r="F2" s="37"/>
      <c r="G2" s="35"/>
      <c r="H2" s="38"/>
      <c r="I2" s="22"/>
      <c r="J2" s="25" t="s">
        <v>37</v>
      </c>
      <c r="K2" s="25">
        <f>COUNT(A4:A110)</f>
        <v>41</v>
      </c>
      <c r="L2" s="54" t="s">
        <v>42</v>
      </c>
      <c r="M2" s="25" t="s">
        <v>41</v>
      </c>
      <c r="N2" s="25">
        <f>COUNT(E4:E110)</f>
        <v>40</v>
      </c>
      <c r="O2" s="20" t="s">
        <v>43</v>
      </c>
    </row>
    <row r="3" spans="1:15" ht="57.75" customHeight="1" x14ac:dyDescent="0.15">
      <c r="A3" s="31" t="s">
        <v>16</v>
      </c>
      <c r="B3" s="39" t="s">
        <v>17</v>
      </c>
      <c r="C3" s="40" t="s">
        <v>23</v>
      </c>
      <c r="D3" s="45" t="s">
        <v>20</v>
      </c>
      <c r="E3" s="31" t="s">
        <v>16</v>
      </c>
      <c r="F3" s="39" t="s">
        <v>17</v>
      </c>
      <c r="G3" s="40" t="s">
        <v>24</v>
      </c>
      <c r="H3" s="41" t="s">
        <v>20</v>
      </c>
      <c r="I3" s="26"/>
      <c r="J3" s="30" t="s">
        <v>38</v>
      </c>
      <c r="K3" s="28">
        <f>AVERAGE(D4:D110)</f>
        <v>0.29166321625976277</v>
      </c>
      <c r="L3" s="55">
        <f>1-(1-K3)^3</f>
        <v>0.64459839435643906</v>
      </c>
      <c r="M3" s="30" t="s">
        <v>38</v>
      </c>
      <c r="N3" s="28">
        <f>AVERAGE(H4:H110)</f>
        <v>0.15602822520728704</v>
      </c>
      <c r="O3" s="26">
        <f>1-(1-N3)^3</f>
        <v>0.39884873147664768</v>
      </c>
    </row>
    <row r="4" spans="1:15" ht="62.25" customHeight="1" x14ac:dyDescent="0.15">
      <c r="A4" s="42">
        <v>7</v>
      </c>
      <c r="B4" s="39">
        <f t="shared" ref="B4:B67" si="0">IF(A4,11-A4,"")</f>
        <v>4</v>
      </c>
      <c r="C4" s="31">
        <f t="shared" ref="C4:C67" si="1">IF(A4,$D$1-B4,"")</f>
        <v>21</v>
      </c>
      <c r="D4" s="45">
        <f t="shared" ref="D4:D67" si="2">IF(A4,B4/C4,"")</f>
        <v>0.19047619047619047</v>
      </c>
      <c r="E4" s="42">
        <v>8</v>
      </c>
      <c r="F4" s="39">
        <f>IF(E4,11-E4,"")</f>
        <v>3</v>
      </c>
      <c r="G4" s="31">
        <f>IF(E4,$D$1-F4,"")</f>
        <v>22</v>
      </c>
      <c r="H4" s="41">
        <f>IF(E4,F4/G4,"")</f>
        <v>0.13636363636363635</v>
      </c>
      <c r="I4" s="26"/>
      <c r="J4" s="30" t="s">
        <v>39</v>
      </c>
      <c r="K4" s="28">
        <f>(11-AVERAGE(A4:A110))/$B$1</f>
        <v>0.20325203252032523</v>
      </c>
      <c r="L4" s="54"/>
      <c r="M4" s="30" t="s">
        <v>39</v>
      </c>
      <c r="N4" s="28">
        <f>(11-AVERAGE(E4:E110))/$B$1</f>
        <v>0.1212962962962963</v>
      </c>
    </row>
    <row r="5" spans="1:15" ht="56.25" customHeight="1" x14ac:dyDescent="0.15">
      <c r="A5" s="42">
        <v>9</v>
      </c>
      <c r="B5" s="39">
        <f t="shared" si="0"/>
        <v>2</v>
      </c>
      <c r="C5" s="31">
        <f t="shared" si="1"/>
        <v>23</v>
      </c>
      <c r="D5" s="45">
        <f t="shared" si="2"/>
        <v>8.6956521739130432E-2</v>
      </c>
      <c r="E5" s="42">
        <v>11</v>
      </c>
      <c r="F5" s="39">
        <f t="shared" ref="F5:F68" si="3">IF(E5,11-E5,"")</f>
        <v>0</v>
      </c>
      <c r="G5" s="31">
        <f t="shared" ref="G5:G68" si="4">IF(E5,$D$1-F5,"")</f>
        <v>25</v>
      </c>
      <c r="H5" s="41">
        <f t="shared" ref="H5:H68" si="5">IF(E5,F5/G5,"")</f>
        <v>0</v>
      </c>
      <c r="I5" s="26"/>
    </row>
    <row r="6" spans="1:15" ht="27.75" customHeight="1" x14ac:dyDescent="0.15">
      <c r="A6" s="42">
        <v>7</v>
      </c>
      <c r="B6" s="39">
        <f t="shared" si="0"/>
        <v>4</v>
      </c>
      <c r="C6" s="31">
        <f t="shared" si="1"/>
        <v>21</v>
      </c>
      <c r="D6" s="45">
        <f t="shared" si="2"/>
        <v>0.19047619047619047</v>
      </c>
      <c r="E6" s="42">
        <v>7</v>
      </c>
      <c r="F6" s="39">
        <f t="shared" si="3"/>
        <v>4</v>
      </c>
      <c r="G6" s="31">
        <f t="shared" si="4"/>
        <v>21</v>
      </c>
      <c r="H6" s="41">
        <f t="shared" si="5"/>
        <v>0.19047619047619047</v>
      </c>
      <c r="I6" s="26"/>
    </row>
    <row r="7" spans="1:15" ht="27.75" customHeight="1" x14ac:dyDescent="0.15">
      <c r="A7" s="42">
        <v>3</v>
      </c>
      <c r="B7" s="39">
        <f t="shared" si="0"/>
        <v>8</v>
      </c>
      <c r="C7" s="31">
        <f t="shared" si="1"/>
        <v>17</v>
      </c>
      <c r="D7" s="45">
        <f t="shared" si="2"/>
        <v>0.47058823529411764</v>
      </c>
      <c r="E7" s="42">
        <v>8</v>
      </c>
      <c r="F7" s="39">
        <f t="shared" si="3"/>
        <v>3</v>
      </c>
      <c r="G7" s="31">
        <f t="shared" si="4"/>
        <v>22</v>
      </c>
      <c r="H7" s="41">
        <f t="shared" si="5"/>
        <v>0.13636363636363635</v>
      </c>
      <c r="I7" s="26"/>
      <c r="J7" s="25" t="s">
        <v>25</v>
      </c>
    </row>
    <row r="8" spans="1:15" ht="27.75" customHeight="1" x14ac:dyDescent="0.15">
      <c r="A8" s="42">
        <v>3</v>
      </c>
      <c r="B8" s="39">
        <f t="shared" si="0"/>
        <v>8</v>
      </c>
      <c r="C8" s="31">
        <f t="shared" si="1"/>
        <v>17</v>
      </c>
      <c r="D8" s="45">
        <f t="shared" si="2"/>
        <v>0.47058823529411764</v>
      </c>
      <c r="E8" s="42">
        <v>7</v>
      </c>
      <c r="F8" s="39">
        <f t="shared" si="3"/>
        <v>4</v>
      </c>
      <c r="G8" s="31">
        <f t="shared" si="4"/>
        <v>21</v>
      </c>
      <c r="H8" s="41">
        <f t="shared" si="5"/>
        <v>0.19047619047619047</v>
      </c>
      <c r="I8" s="26"/>
      <c r="J8" s="25" t="s">
        <v>29</v>
      </c>
      <c r="K8" s="26">
        <f>STDEV(D4:D110)</f>
        <v>0.11873739860536756</v>
      </c>
      <c r="M8" s="25" t="s">
        <v>29</v>
      </c>
      <c r="N8" s="26">
        <f>STDEV(H4:H110)</f>
        <v>7.9503813547849397E-2</v>
      </c>
    </row>
    <row r="9" spans="1:15" ht="27.75" customHeight="1" x14ac:dyDescent="0.15">
      <c r="A9" s="42">
        <v>7</v>
      </c>
      <c r="B9" s="39">
        <f t="shared" si="0"/>
        <v>4</v>
      </c>
      <c r="C9" s="31">
        <f t="shared" si="1"/>
        <v>21</v>
      </c>
      <c r="D9" s="45">
        <f t="shared" si="2"/>
        <v>0.19047619047619047</v>
      </c>
      <c r="E9" s="42">
        <v>8</v>
      </c>
      <c r="F9" s="39">
        <f t="shared" si="3"/>
        <v>3</v>
      </c>
      <c r="G9" s="31">
        <f t="shared" si="4"/>
        <v>22</v>
      </c>
      <c r="H9" s="41">
        <f t="shared" si="5"/>
        <v>0.13636363636363635</v>
      </c>
      <c r="I9" s="26"/>
      <c r="J9" s="25" t="s">
        <v>27</v>
      </c>
      <c r="K9" s="27">
        <v>0.9</v>
      </c>
      <c r="M9" s="25" t="s">
        <v>28</v>
      </c>
      <c r="N9" s="27">
        <v>0.9</v>
      </c>
    </row>
    <row r="10" spans="1:15" ht="27.75" customHeight="1" x14ac:dyDescent="0.15">
      <c r="A10" s="42">
        <v>6</v>
      </c>
      <c r="B10" s="39">
        <f t="shared" si="0"/>
        <v>5</v>
      </c>
      <c r="C10" s="31">
        <f t="shared" si="1"/>
        <v>20</v>
      </c>
      <c r="D10" s="45">
        <f t="shared" si="2"/>
        <v>0.25</v>
      </c>
      <c r="E10" s="42">
        <v>7</v>
      </c>
      <c r="F10" s="39">
        <f t="shared" si="3"/>
        <v>4</v>
      </c>
      <c r="G10" s="31">
        <f t="shared" si="4"/>
        <v>21</v>
      </c>
      <c r="H10" s="41">
        <f t="shared" si="5"/>
        <v>0.19047619047619047</v>
      </c>
      <c r="I10" s="26"/>
      <c r="J10" s="26" t="s">
        <v>32</v>
      </c>
      <c r="K10" s="29">
        <f>K3-K8*NORMSINV((1+K9)/2)/SQRT(K$2)</f>
        <v>0.26116159962564234</v>
      </c>
      <c r="L10" s="26"/>
      <c r="M10" s="26" t="s">
        <v>32</v>
      </c>
      <c r="N10" s="29">
        <f>N3-N8*NORMSINV((1+N9)/2)/SQRT(N$2)</f>
        <v>0.13535133498385066</v>
      </c>
    </row>
    <row r="11" spans="1:15" ht="27.75" customHeight="1" x14ac:dyDescent="0.15">
      <c r="A11" s="42">
        <v>7</v>
      </c>
      <c r="B11" s="39">
        <f t="shared" si="0"/>
        <v>4</v>
      </c>
      <c r="C11" s="31">
        <f t="shared" si="1"/>
        <v>21</v>
      </c>
      <c r="D11" s="45">
        <f t="shared" si="2"/>
        <v>0.19047619047619047</v>
      </c>
      <c r="E11" s="42">
        <v>6</v>
      </c>
      <c r="F11" s="39">
        <f t="shared" si="3"/>
        <v>5</v>
      </c>
      <c r="G11" s="31">
        <f t="shared" si="4"/>
        <v>20</v>
      </c>
      <c r="H11" s="41">
        <f t="shared" si="5"/>
        <v>0.25</v>
      </c>
      <c r="I11" s="26"/>
      <c r="J11" s="26" t="s">
        <v>33</v>
      </c>
      <c r="K11" s="29">
        <f>K3+K8*NORMSINV((1+K9)/2)/SQRT(K$2)</f>
        <v>0.3221648328938832</v>
      </c>
      <c r="L11" s="26"/>
      <c r="M11" s="26" t="s">
        <v>33</v>
      </c>
      <c r="N11" s="29">
        <f>N3+N8*NORMSINV((1+N9)/2)/SQRT(N$2)</f>
        <v>0.17670511543072343</v>
      </c>
    </row>
    <row r="12" spans="1:15" ht="27.75" customHeight="1" x14ac:dyDescent="0.15">
      <c r="A12" s="42">
        <v>7</v>
      </c>
      <c r="B12" s="39">
        <f t="shared" si="0"/>
        <v>4</v>
      </c>
      <c r="C12" s="31">
        <f t="shared" si="1"/>
        <v>21</v>
      </c>
      <c r="D12" s="45">
        <f t="shared" si="2"/>
        <v>0.19047619047619047</v>
      </c>
      <c r="E12" s="42">
        <v>9</v>
      </c>
      <c r="F12" s="39">
        <f t="shared" si="3"/>
        <v>2</v>
      </c>
      <c r="G12" s="31">
        <f t="shared" si="4"/>
        <v>23</v>
      </c>
      <c r="H12" s="41">
        <f t="shared" si="5"/>
        <v>8.6956521739130432E-2</v>
      </c>
      <c r="I12" s="26"/>
    </row>
    <row r="13" spans="1:15" ht="27.75" customHeight="1" x14ac:dyDescent="0.15">
      <c r="A13" s="42">
        <v>4</v>
      </c>
      <c r="B13" s="39">
        <f t="shared" si="0"/>
        <v>7</v>
      </c>
      <c r="C13" s="31">
        <f t="shared" si="1"/>
        <v>18</v>
      </c>
      <c r="D13" s="45">
        <f t="shared" si="2"/>
        <v>0.3888888888888889</v>
      </c>
      <c r="E13" s="42">
        <v>9</v>
      </c>
      <c r="F13" s="39">
        <f t="shared" si="3"/>
        <v>2</v>
      </c>
      <c r="G13" s="31">
        <f t="shared" si="4"/>
        <v>23</v>
      </c>
      <c r="H13" s="41">
        <f t="shared" si="5"/>
        <v>8.6956521739130432E-2</v>
      </c>
      <c r="I13" s="26"/>
    </row>
    <row r="14" spans="1:15" ht="27.75" customHeight="1" x14ac:dyDescent="0.15">
      <c r="A14" s="42">
        <v>4</v>
      </c>
      <c r="B14" s="39">
        <f t="shared" si="0"/>
        <v>7</v>
      </c>
      <c r="C14" s="31">
        <f t="shared" si="1"/>
        <v>18</v>
      </c>
      <c r="D14" s="45">
        <f t="shared" si="2"/>
        <v>0.3888888888888889</v>
      </c>
      <c r="E14" s="42">
        <v>7</v>
      </c>
      <c r="F14" s="39">
        <f t="shared" si="3"/>
        <v>4</v>
      </c>
      <c r="G14" s="31">
        <f t="shared" si="4"/>
        <v>21</v>
      </c>
      <c r="H14" s="41">
        <f t="shared" si="5"/>
        <v>0.19047619047619047</v>
      </c>
      <c r="I14" s="26"/>
      <c r="J14" s="25" t="s">
        <v>15</v>
      </c>
      <c r="K14" s="23" t="s">
        <v>36</v>
      </c>
      <c r="M14" s="24" t="s">
        <v>40</v>
      </c>
    </row>
    <row r="15" spans="1:15" ht="27.75" customHeight="1" x14ac:dyDescent="0.15">
      <c r="A15" s="42">
        <v>6</v>
      </c>
      <c r="B15" s="39">
        <f t="shared" si="0"/>
        <v>5</v>
      </c>
      <c r="C15" s="31">
        <f t="shared" si="1"/>
        <v>20</v>
      </c>
      <c r="D15" s="45">
        <f t="shared" si="2"/>
        <v>0.25</v>
      </c>
      <c r="E15" s="42">
        <v>6</v>
      </c>
      <c r="F15" s="39">
        <f t="shared" si="3"/>
        <v>5</v>
      </c>
      <c r="G15" s="31">
        <f t="shared" si="4"/>
        <v>20</v>
      </c>
      <c r="H15" s="41">
        <f t="shared" si="5"/>
        <v>0.25</v>
      </c>
      <c r="I15" s="26"/>
      <c r="J15" s="56">
        <v>0</v>
      </c>
      <c r="K15" s="21">
        <f t="shared" ref="K15:K25" si="6">COUNTIF(left,J15)</f>
        <v>0</v>
      </c>
      <c r="L15" s="21"/>
      <c r="M15" s="21">
        <f t="shared" ref="M15:M25" si="7">COUNTIF(right,J15)</f>
        <v>1</v>
      </c>
      <c r="N15" s="21"/>
    </row>
    <row r="16" spans="1:15" ht="27.75" customHeight="1" x14ac:dyDescent="0.15">
      <c r="A16" s="42">
        <v>3</v>
      </c>
      <c r="B16" s="39">
        <f t="shared" si="0"/>
        <v>8</v>
      </c>
      <c r="C16" s="31">
        <f t="shared" si="1"/>
        <v>17</v>
      </c>
      <c r="D16" s="45">
        <f t="shared" si="2"/>
        <v>0.47058823529411764</v>
      </c>
      <c r="E16" s="42">
        <v>9</v>
      </c>
      <c r="F16" s="39">
        <f t="shared" si="3"/>
        <v>2</v>
      </c>
      <c r="G16" s="31">
        <f t="shared" si="4"/>
        <v>23</v>
      </c>
      <c r="H16" s="41">
        <f t="shared" si="5"/>
        <v>8.6956521739130432E-2</v>
      </c>
      <c r="I16" s="26"/>
      <c r="J16" s="56">
        <v>1</v>
      </c>
      <c r="K16" s="21">
        <f t="shared" si="6"/>
        <v>0</v>
      </c>
      <c r="L16" s="21"/>
      <c r="M16" s="21">
        <f t="shared" si="7"/>
        <v>4</v>
      </c>
      <c r="N16" s="21"/>
    </row>
    <row r="17" spans="1:14" ht="27.75" customHeight="1" x14ac:dyDescent="0.15">
      <c r="A17" s="42">
        <v>5</v>
      </c>
      <c r="B17" s="39">
        <f t="shared" si="0"/>
        <v>6</v>
      </c>
      <c r="C17" s="31">
        <f t="shared" si="1"/>
        <v>19</v>
      </c>
      <c r="D17" s="45">
        <f t="shared" si="2"/>
        <v>0.31578947368421051</v>
      </c>
      <c r="E17" s="42">
        <v>10</v>
      </c>
      <c r="F17" s="39">
        <f t="shared" si="3"/>
        <v>1</v>
      </c>
      <c r="G17" s="31">
        <f t="shared" si="4"/>
        <v>24</v>
      </c>
      <c r="H17" s="41">
        <f t="shared" si="5"/>
        <v>4.1666666666666664E-2</v>
      </c>
      <c r="I17" s="26"/>
      <c r="J17" s="56">
        <v>2</v>
      </c>
      <c r="K17" s="21">
        <f t="shared" si="6"/>
        <v>2</v>
      </c>
      <c r="L17" s="21"/>
      <c r="M17" s="21">
        <f t="shared" si="7"/>
        <v>7</v>
      </c>
      <c r="N17" s="21"/>
    </row>
    <row r="18" spans="1:14" ht="27.75" customHeight="1" x14ac:dyDescent="0.15">
      <c r="A18" s="42">
        <v>7</v>
      </c>
      <c r="B18" s="39">
        <f t="shared" si="0"/>
        <v>4</v>
      </c>
      <c r="C18" s="31">
        <f t="shared" si="1"/>
        <v>21</v>
      </c>
      <c r="D18" s="45">
        <f t="shared" si="2"/>
        <v>0.19047619047619047</v>
      </c>
      <c r="E18" s="42">
        <v>8</v>
      </c>
      <c r="F18" s="39">
        <f t="shared" si="3"/>
        <v>3</v>
      </c>
      <c r="G18" s="31">
        <f t="shared" si="4"/>
        <v>22</v>
      </c>
      <c r="H18" s="41">
        <f t="shared" si="5"/>
        <v>0.13636363636363635</v>
      </c>
      <c r="I18" s="26"/>
      <c r="J18" s="56">
        <v>3</v>
      </c>
      <c r="K18" s="21">
        <f t="shared" si="6"/>
        <v>2</v>
      </c>
      <c r="L18" s="21"/>
      <c r="M18" s="21">
        <f t="shared" si="7"/>
        <v>10</v>
      </c>
      <c r="N18" s="21"/>
    </row>
    <row r="19" spans="1:14" ht="27.75" customHeight="1" x14ac:dyDescent="0.15">
      <c r="A19" s="42">
        <v>8</v>
      </c>
      <c r="B19" s="39">
        <f t="shared" si="0"/>
        <v>3</v>
      </c>
      <c r="C19" s="31">
        <f t="shared" si="1"/>
        <v>22</v>
      </c>
      <c r="D19" s="45">
        <f t="shared" si="2"/>
        <v>0.13636363636363635</v>
      </c>
      <c r="E19" s="31">
        <v>9</v>
      </c>
      <c r="F19" s="39">
        <f t="shared" si="3"/>
        <v>2</v>
      </c>
      <c r="G19" s="31">
        <f t="shared" si="4"/>
        <v>23</v>
      </c>
      <c r="H19" s="41">
        <f t="shared" si="5"/>
        <v>8.6956521739130432E-2</v>
      </c>
      <c r="I19" s="26"/>
      <c r="J19" s="56">
        <v>4</v>
      </c>
      <c r="K19" s="21">
        <f t="shared" si="6"/>
        <v>10</v>
      </c>
      <c r="L19" s="21"/>
      <c r="M19" s="21">
        <f t="shared" si="7"/>
        <v>10</v>
      </c>
      <c r="N19" s="21"/>
    </row>
    <row r="20" spans="1:14" ht="27.75" customHeight="1" x14ac:dyDescent="0.15">
      <c r="A20" s="42">
        <v>4</v>
      </c>
      <c r="B20" s="39">
        <f t="shared" si="0"/>
        <v>7</v>
      </c>
      <c r="C20" s="31">
        <f t="shared" si="1"/>
        <v>18</v>
      </c>
      <c r="D20" s="45">
        <f t="shared" si="2"/>
        <v>0.3888888888888889</v>
      </c>
      <c r="E20" s="31">
        <v>9</v>
      </c>
      <c r="F20" s="39">
        <f t="shared" si="3"/>
        <v>2</v>
      </c>
      <c r="G20" s="31">
        <f t="shared" si="4"/>
        <v>23</v>
      </c>
      <c r="H20" s="41">
        <f t="shared" si="5"/>
        <v>8.6956521739130432E-2</v>
      </c>
      <c r="I20" s="26"/>
      <c r="J20" s="56">
        <v>5</v>
      </c>
      <c r="K20" s="21">
        <f t="shared" si="6"/>
        <v>7</v>
      </c>
      <c r="L20" s="21"/>
      <c r="M20" s="21">
        <f t="shared" si="7"/>
        <v>5</v>
      </c>
      <c r="N20" s="21"/>
    </row>
    <row r="21" spans="1:14" ht="27.75" customHeight="1" x14ac:dyDescent="0.15">
      <c r="A21" s="42">
        <v>6</v>
      </c>
      <c r="B21" s="39">
        <f t="shared" si="0"/>
        <v>5</v>
      </c>
      <c r="C21" s="31">
        <f t="shared" si="1"/>
        <v>20</v>
      </c>
      <c r="D21" s="45">
        <f t="shared" si="2"/>
        <v>0.25</v>
      </c>
      <c r="E21" s="31">
        <v>10</v>
      </c>
      <c r="F21" s="39">
        <f t="shared" si="3"/>
        <v>1</v>
      </c>
      <c r="G21" s="31">
        <f t="shared" si="4"/>
        <v>24</v>
      </c>
      <c r="H21" s="41">
        <f t="shared" si="5"/>
        <v>4.1666666666666664E-2</v>
      </c>
      <c r="I21" s="26"/>
      <c r="J21" s="56">
        <v>6</v>
      </c>
      <c r="K21" s="21">
        <f t="shared" si="6"/>
        <v>8</v>
      </c>
      <c r="L21" s="21"/>
      <c r="M21" s="21">
        <f t="shared" si="7"/>
        <v>3</v>
      </c>
      <c r="N21" s="21"/>
    </row>
    <row r="22" spans="1:14" ht="27.75" customHeight="1" x14ac:dyDescent="0.15">
      <c r="A22" s="42">
        <v>7</v>
      </c>
      <c r="B22" s="39">
        <f t="shared" si="0"/>
        <v>4</v>
      </c>
      <c r="C22" s="31">
        <f t="shared" si="1"/>
        <v>21</v>
      </c>
      <c r="D22" s="45">
        <f t="shared" si="2"/>
        <v>0.19047619047619047</v>
      </c>
      <c r="E22" s="31">
        <v>6</v>
      </c>
      <c r="F22" s="39">
        <f t="shared" si="3"/>
        <v>5</v>
      </c>
      <c r="G22" s="31">
        <f t="shared" si="4"/>
        <v>20</v>
      </c>
      <c r="H22" s="41">
        <f t="shared" si="5"/>
        <v>0.25</v>
      </c>
      <c r="I22" s="26"/>
      <c r="J22" s="56">
        <v>7</v>
      </c>
      <c r="K22" s="21">
        <f t="shared" si="6"/>
        <v>5</v>
      </c>
      <c r="L22" s="21"/>
      <c r="M22" s="21">
        <f t="shared" si="7"/>
        <v>0</v>
      </c>
      <c r="N22" s="21"/>
    </row>
    <row r="23" spans="1:14" ht="27.75" customHeight="1" x14ac:dyDescent="0.15">
      <c r="A23" s="42">
        <v>3</v>
      </c>
      <c r="B23" s="39">
        <f t="shared" si="0"/>
        <v>8</v>
      </c>
      <c r="C23" s="31">
        <f t="shared" si="1"/>
        <v>17</v>
      </c>
      <c r="D23" s="45">
        <f t="shared" si="2"/>
        <v>0.47058823529411764</v>
      </c>
      <c r="E23" s="31">
        <v>8</v>
      </c>
      <c r="F23" s="39">
        <f t="shared" si="3"/>
        <v>3</v>
      </c>
      <c r="G23" s="31">
        <f t="shared" si="4"/>
        <v>22</v>
      </c>
      <c r="H23" s="41">
        <f t="shared" si="5"/>
        <v>0.13636363636363635</v>
      </c>
      <c r="I23" s="26"/>
      <c r="J23" s="56">
        <v>8</v>
      </c>
      <c r="K23" s="21">
        <f t="shared" si="6"/>
        <v>6</v>
      </c>
      <c r="L23" s="21"/>
      <c r="M23" s="21">
        <f t="shared" si="7"/>
        <v>0</v>
      </c>
      <c r="N23" s="21"/>
    </row>
    <row r="24" spans="1:14" ht="27.75" customHeight="1" x14ac:dyDescent="0.15">
      <c r="A24" s="42">
        <v>5</v>
      </c>
      <c r="B24" s="39">
        <f t="shared" si="0"/>
        <v>6</v>
      </c>
      <c r="C24" s="31">
        <f t="shared" si="1"/>
        <v>19</v>
      </c>
      <c r="D24" s="45">
        <f t="shared" si="2"/>
        <v>0.31578947368421051</v>
      </c>
      <c r="E24" s="31">
        <v>7</v>
      </c>
      <c r="F24" s="39">
        <f t="shared" si="3"/>
        <v>4</v>
      </c>
      <c r="G24" s="31">
        <f t="shared" si="4"/>
        <v>21</v>
      </c>
      <c r="H24" s="41">
        <f t="shared" si="5"/>
        <v>0.19047619047619047</v>
      </c>
      <c r="I24" s="26"/>
      <c r="J24" s="56">
        <v>9</v>
      </c>
      <c r="K24" s="21">
        <f t="shared" si="6"/>
        <v>1</v>
      </c>
      <c r="L24" s="21"/>
      <c r="M24" s="21">
        <f t="shared" si="7"/>
        <v>0</v>
      </c>
      <c r="N24" s="21"/>
    </row>
    <row r="25" spans="1:14" ht="27.75" customHeight="1" x14ac:dyDescent="0.15">
      <c r="A25" s="42">
        <v>7</v>
      </c>
      <c r="B25" s="39">
        <f t="shared" si="0"/>
        <v>4</v>
      </c>
      <c r="C25" s="31">
        <f t="shared" si="1"/>
        <v>21</v>
      </c>
      <c r="D25" s="45">
        <f t="shared" si="2"/>
        <v>0.19047619047619047</v>
      </c>
      <c r="E25" s="31">
        <v>5</v>
      </c>
      <c r="F25" s="39">
        <f t="shared" si="3"/>
        <v>6</v>
      </c>
      <c r="G25" s="31">
        <f t="shared" si="4"/>
        <v>19</v>
      </c>
      <c r="H25" s="41">
        <f t="shared" si="5"/>
        <v>0.31578947368421051</v>
      </c>
      <c r="I25" s="26"/>
      <c r="J25" s="56">
        <v>10</v>
      </c>
      <c r="K25" s="21">
        <f t="shared" si="6"/>
        <v>0</v>
      </c>
      <c r="L25" s="21"/>
      <c r="M25" s="21">
        <f t="shared" si="7"/>
        <v>0</v>
      </c>
      <c r="N25" s="21"/>
    </row>
    <row r="26" spans="1:14" ht="27.75" customHeight="1" x14ac:dyDescent="0.15">
      <c r="A26" s="42">
        <v>2</v>
      </c>
      <c r="B26" s="39">
        <f t="shared" si="0"/>
        <v>9</v>
      </c>
      <c r="C26" s="31">
        <f t="shared" si="1"/>
        <v>16</v>
      </c>
      <c r="D26" s="45">
        <f t="shared" si="2"/>
        <v>0.5625</v>
      </c>
      <c r="E26" s="31">
        <v>8</v>
      </c>
      <c r="F26" s="39">
        <f t="shared" si="3"/>
        <v>3</v>
      </c>
      <c r="G26" s="31">
        <f t="shared" si="4"/>
        <v>22</v>
      </c>
      <c r="H26" s="41">
        <f t="shared" si="5"/>
        <v>0.13636363636363635</v>
      </c>
      <c r="I26" s="26"/>
    </row>
    <row r="27" spans="1:14" ht="27.75" customHeight="1" x14ac:dyDescent="0.15">
      <c r="A27" s="31">
        <v>9</v>
      </c>
      <c r="B27" s="39">
        <f t="shared" si="0"/>
        <v>2</v>
      </c>
      <c r="C27" s="31">
        <f t="shared" si="1"/>
        <v>23</v>
      </c>
      <c r="D27" s="45">
        <f t="shared" si="2"/>
        <v>8.6956521739130432E-2</v>
      </c>
      <c r="E27" s="31">
        <v>5</v>
      </c>
      <c r="F27" s="39">
        <f t="shared" si="3"/>
        <v>6</v>
      </c>
      <c r="G27" s="31">
        <f t="shared" si="4"/>
        <v>19</v>
      </c>
      <c r="H27" s="41">
        <f t="shared" si="5"/>
        <v>0.31578947368421051</v>
      </c>
      <c r="I27" s="26"/>
    </row>
    <row r="28" spans="1:14" ht="27.75" customHeight="1" x14ac:dyDescent="0.15">
      <c r="A28" s="31">
        <v>5</v>
      </c>
      <c r="B28" s="39">
        <f t="shared" si="0"/>
        <v>6</v>
      </c>
      <c r="C28" s="31">
        <f t="shared" si="1"/>
        <v>19</v>
      </c>
      <c r="D28" s="45">
        <f t="shared" si="2"/>
        <v>0.31578947368421051</v>
      </c>
      <c r="E28" s="31">
        <v>10</v>
      </c>
      <c r="F28" s="39">
        <f t="shared" si="3"/>
        <v>1</v>
      </c>
      <c r="G28" s="31">
        <f t="shared" si="4"/>
        <v>24</v>
      </c>
      <c r="H28" s="41">
        <f t="shared" si="5"/>
        <v>4.1666666666666664E-2</v>
      </c>
      <c r="I28" s="26"/>
    </row>
    <row r="29" spans="1:14" ht="27.75" customHeight="1" x14ac:dyDescent="0.15">
      <c r="A29" s="31">
        <v>4</v>
      </c>
      <c r="B29" s="39">
        <f t="shared" si="0"/>
        <v>7</v>
      </c>
      <c r="C29" s="31">
        <f t="shared" si="1"/>
        <v>18</v>
      </c>
      <c r="D29" s="45">
        <f t="shared" si="2"/>
        <v>0.3888888888888889</v>
      </c>
      <c r="E29" s="31">
        <v>7</v>
      </c>
      <c r="F29" s="39">
        <f t="shared" si="3"/>
        <v>4</v>
      </c>
      <c r="G29" s="31">
        <f t="shared" si="4"/>
        <v>21</v>
      </c>
      <c r="H29" s="41">
        <f t="shared" si="5"/>
        <v>0.19047619047619047</v>
      </c>
      <c r="I29" s="26"/>
    </row>
    <row r="30" spans="1:14" ht="27.75" customHeight="1" x14ac:dyDescent="0.15">
      <c r="A30" s="31">
        <v>4</v>
      </c>
      <c r="B30" s="39">
        <f t="shared" si="0"/>
        <v>7</v>
      </c>
      <c r="C30" s="31">
        <f t="shared" si="1"/>
        <v>18</v>
      </c>
      <c r="D30" s="45">
        <f t="shared" si="2"/>
        <v>0.3888888888888889</v>
      </c>
      <c r="E30" s="31">
        <v>9</v>
      </c>
      <c r="F30" s="39">
        <f t="shared" si="3"/>
        <v>2</v>
      </c>
      <c r="G30" s="31">
        <f t="shared" si="4"/>
        <v>23</v>
      </c>
      <c r="H30" s="41">
        <f t="shared" si="5"/>
        <v>8.6956521739130432E-2</v>
      </c>
      <c r="I30" s="26"/>
    </row>
    <row r="31" spans="1:14" ht="27.75" customHeight="1" x14ac:dyDescent="0.15">
      <c r="A31" s="31">
        <v>5</v>
      </c>
      <c r="B31" s="39">
        <f t="shared" si="0"/>
        <v>6</v>
      </c>
      <c r="C31" s="31">
        <f t="shared" si="1"/>
        <v>19</v>
      </c>
      <c r="D31" s="45">
        <f t="shared" si="2"/>
        <v>0.31578947368421051</v>
      </c>
      <c r="E31" s="31">
        <v>8</v>
      </c>
      <c r="F31" s="39">
        <f t="shared" si="3"/>
        <v>3</v>
      </c>
      <c r="G31" s="31">
        <f t="shared" si="4"/>
        <v>22</v>
      </c>
      <c r="H31" s="41">
        <f t="shared" si="5"/>
        <v>0.13636363636363635</v>
      </c>
      <c r="I31" s="26"/>
    </row>
    <row r="32" spans="1:14" ht="27.75" customHeight="1" x14ac:dyDescent="0.15">
      <c r="A32" s="31">
        <v>6</v>
      </c>
      <c r="B32" s="39">
        <f t="shared" si="0"/>
        <v>5</v>
      </c>
      <c r="C32" s="31">
        <f t="shared" si="1"/>
        <v>20</v>
      </c>
      <c r="D32" s="45">
        <f t="shared" si="2"/>
        <v>0.25</v>
      </c>
      <c r="E32" s="31">
        <v>8</v>
      </c>
      <c r="F32" s="39">
        <f t="shared" si="3"/>
        <v>3</v>
      </c>
      <c r="G32" s="31">
        <f t="shared" si="4"/>
        <v>22</v>
      </c>
      <c r="H32" s="41">
        <f t="shared" si="5"/>
        <v>0.13636363636363635</v>
      </c>
      <c r="I32" s="26"/>
    </row>
    <row r="33" spans="1:9" ht="27.75" customHeight="1" x14ac:dyDescent="0.15">
      <c r="A33" s="31">
        <v>3</v>
      </c>
      <c r="B33" s="39">
        <f t="shared" si="0"/>
        <v>8</v>
      </c>
      <c r="C33" s="31">
        <f t="shared" si="1"/>
        <v>17</v>
      </c>
      <c r="D33" s="45">
        <f t="shared" si="2"/>
        <v>0.47058823529411764</v>
      </c>
      <c r="E33" s="31">
        <v>7</v>
      </c>
      <c r="F33" s="39">
        <f t="shared" si="3"/>
        <v>4</v>
      </c>
      <c r="G33" s="31">
        <f t="shared" si="4"/>
        <v>21</v>
      </c>
      <c r="H33" s="41">
        <f t="shared" si="5"/>
        <v>0.19047619047619047</v>
      </c>
      <c r="I33" s="26"/>
    </row>
    <row r="34" spans="1:9" ht="27.75" customHeight="1" x14ac:dyDescent="0.15">
      <c r="A34" s="31">
        <v>5</v>
      </c>
      <c r="B34" s="39">
        <f t="shared" si="0"/>
        <v>6</v>
      </c>
      <c r="C34" s="31">
        <f t="shared" si="1"/>
        <v>19</v>
      </c>
      <c r="D34" s="45">
        <f t="shared" si="2"/>
        <v>0.31578947368421051</v>
      </c>
      <c r="E34" s="31">
        <v>8</v>
      </c>
      <c r="F34" s="39">
        <f t="shared" si="3"/>
        <v>3</v>
      </c>
      <c r="G34" s="31">
        <f t="shared" si="4"/>
        <v>22</v>
      </c>
      <c r="H34" s="41">
        <f t="shared" si="5"/>
        <v>0.13636363636363635</v>
      </c>
      <c r="I34" s="26"/>
    </row>
    <row r="35" spans="1:9" ht="27.75" customHeight="1" x14ac:dyDescent="0.15">
      <c r="A35" s="31">
        <v>8</v>
      </c>
      <c r="B35" s="39">
        <f t="shared" si="0"/>
        <v>3</v>
      </c>
      <c r="C35" s="31">
        <f t="shared" si="1"/>
        <v>22</v>
      </c>
      <c r="D35" s="45">
        <f t="shared" si="2"/>
        <v>0.13636363636363635</v>
      </c>
      <c r="E35" s="31">
        <v>5</v>
      </c>
      <c r="F35" s="39">
        <f t="shared" si="3"/>
        <v>6</v>
      </c>
      <c r="G35" s="31">
        <f t="shared" si="4"/>
        <v>19</v>
      </c>
      <c r="H35" s="41">
        <f t="shared" si="5"/>
        <v>0.31578947368421051</v>
      </c>
      <c r="I35" s="26"/>
    </row>
    <row r="36" spans="1:9" ht="27.75" customHeight="1" x14ac:dyDescent="0.15">
      <c r="A36" s="31">
        <v>6</v>
      </c>
      <c r="B36" s="39">
        <f t="shared" si="0"/>
        <v>5</v>
      </c>
      <c r="C36" s="31">
        <f t="shared" si="1"/>
        <v>20</v>
      </c>
      <c r="D36" s="45">
        <f t="shared" si="2"/>
        <v>0.25</v>
      </c>
      <c r="E36" s="31">
        <v>7</v>
      </c>
      <c r="F36" s="39">
        <f t="shared" si="3"/>
        <v>4</v>
      </c>
      <c r="G36" s="31">
        <f t="shared" si="4"/>
        <v>21</v>
      </c>
      <c r="H36" s="41">
        <f t="shared" si="5"/>
        <v>0.19047619047619047</v>
      </c>
      <c r="I36" s="26"/>
    </row>
    <row r="37" spans="1:9" ht="27.75" customHeight="1" x14ac:dyDescent="0.15">
      <c r="A37" s="31">
        <v>5</v>
      </c>
      <c r="B37" s="39">
        <f t="shared" si="0"/>
        <v>6</v>
      </c>
      <c r="C37" s="31">
        <f t="shared" si="1"/>
        <v>19</v>
      </c>
      <c r="D37" s="45">
        <f t="shared" si="2"/>
        <v>0.31578947368421051</v>
      </c>
      <c r="E37" s="31">
        <v>6</v>
      </c>
      <c r="F37" s="39">
        <f t="shared" si="3"/>
        <v>5</v>
      </c>
      <c r="G37" s="31">
        <f t="shared" si="4"/>
        <v>20</v>
      </c>
      <c r="H37" s="41">
        <f t="shared" si="5"/>
        <v>0.25</v>
      </c>
      <c r="I37" s="26"/>
    </row>
    <row r="38" spans="1:9" ht="27.75" customHeight="1" x14ac:dyDescent="0.15">
      <c r="A38" s="31">
        <v>7</v>
      </c>
      <c r="B38" s="39">
        <f t="shared" si="0"/>
        <v>4</v>
      </c>
      <c r="C38" s="31">
        <f t="shared" si="1"/>
        <v>21</v>
      </c>
      <c r="D38" s="45">
        <f t="shared" si="2"/>
        <v>0.19047619047619047</v>
      </c>
      <c r="E38" s="31">
        <v>6</v>
      </c>
      <c r="F38" s="39">
        <f t="shared" si="3"/>
        <v>5</v>
      </c>
      <c r="G38" s="31">
        <f t="shared" si="4"/>
        <v>20</v>
      </c>
      <c r="H38" s="41">
        <f t="shared" si="5"/>
        <v>0.25</v>
      </c>
      <c r="I38" s="26"/>
    </row>
    <row r="39" spans="1:9" ht="27.75" customHeight="1" x14ac:dyDescent="0.15">
      <c r="A39" s="31">
        <v>3</v>
      </c>
      <c r="B39" s="39">
        <f t="shared" si="0"/>
        <v>8</v>
      </c>
      <c r="C39" s="31">
        <f t="shared" si="1"/>
        <v>17</v>
      </c>
      <c r="D39" s="45">
        <f t="shared" si="2"/>
        <v>0.47058823529411764</v>
      </c>
      <c r="E39" s="31">
        <v>7</v>
      </c>
      <c r="F39" s="39">
        <f t="shared" si="3"/>
        <v>4</v>
      </c>
      <c r="G39" s="31">
        <f t="shared" si="4"/>
        <v>21</v>
      </c>
      <c r="H39" s="41">
        <f t="shared" si="5"/>
        <v>0.19047619047619047</v>
      </c>
      <c r="I39" s="26"/>
    </row>
    <row r="40" spans="1:9" ht="27.75" customHeight="1" x14ac:dyDescent="0.15">
      <c r="A40" s="31">
        <v>6</v>
      </c>
      <c r="B40" s="39">
        <f t="shared" si="0"/>
        <v>5</v>
      </c>
      <c r="C40" s="31">
        <f t="shared" si="1"/>
        <v>20</v>
      </c>
      <c r="D40" s="45">
        <f t="shared" si="2"/>
        <v>0.25</v>
      </c>
      <c r="E40" s="31">
        <v>7</v>
      </c>
      <c r="F40" s="39">
        <f t="shared" si="3"/>
        <v>4</v>
      </c>
      <c r="G40" s="31">
        <f t="shared" si="4"/>
        <v>21</v>
      </c>
      <c r="H40" s="41">
        <f t="shared" si="5"/>
        <v>0.19047619047619047</v>
      </c>
      <c r="I40" s="26"/>
    </row>
    <row r="41" spans="1:9" ht="27.75" customHeight="1" x14ac:dyDescent="0.15">
      <c r="A41" s="31">
        <v>7</v>
      </c>
      <c r="B41" s="39">
        <f t="shared" si="0"/>
        <v>4</v>
      </c>
      <c r="C41" s="31">
        <f t="shared" si="1"/>
        <v>21</v>
      </c>
      <c r="D41" s="45">
        <f t="shared" si="2"/>
        <v>0.19047619047619047</v>
      </c>
      <c r="E41" s="31">
        <v>9</v>
      </c>
      <c r="F41" s="39">
        <f t="shared" si="3"/>
        <v>2</v>
      </c>
      <c r="G41" s="31">
        <f t="shared" si="4"/>
        <v>23</v>
      </c>
      <c r="H41" s="41">
        <f t="shared" si="5"/>
        <v>8.6956521739130432E-2</v>
      </c>
      <c r="I41" s="26"/>
    </row>
    <row r="42" spans="1:9" ht="27.75" customHeight="1" x14ac:dyDescent="0.15">
      <c r="A42" s="31">
        <v>6</v>
      </c>
      <c r="B42" s="39">
        <f t="shared" si="0"/>
        <v>5</v>
      </c>
      <c r="C42" s="31">
        <f t="shared" si="1"/>
        <v>20</v>
      </c>
      <c r="D42" s="45">
        <f t="shared" si="2"/>
        <v>0.25</v>
      </c>
      <c r="E42" s="31">
        <v>8</v>
      </c>
      <c r="F42" s="39">
        <f t="shared" si="3"/>
        <v>3</v>
      </c>
      <c r="G42" s="31">
        <f t="shared" si="4"/>
        <v>22</v>
      </c>
      <c r="H42" s="41">
        <f t="shared" si="5"/>
        <v>0.13636363636363635</v>
      </c>
      <c r="I42" s="26"/>
    </row>
    <row r="43" spans="1:9" ht="27.75" customHeight="1" x14ac:dyDescent="0.15">
      <c r="A43" s="31">
        <v>5</v>
      </c>
      <c r="B43" s="39">
        <f t="shared" si="0"/>
        <v>6</v>
      </c>
      <c r="C43" s="31">
        <f t="shared" si="1"/>
        <v>19</v>
      </c>
      <c r="D43" s="45">
        <f t="shared" si="2"/>
        <v>0.31578947368421051</v>
      </c>
      <c r="E43" s="31">
        <v>10</v>
      </c>
      <c r="F43" s="39">
        <f t="shared" si="3"/>
        <v>1</v>
      </c>
      <c r="G43" s="31">
        <f t="shared" si="4"/>
        <v>24</v>
      </c>
      <c r="H43" s="41">
        <f t="shared" si="5"/>
        <v>4.1666666666666664E-2</v>
      </c>
      <c r="I43" s="26"/>
    </row>
    <row r="44" spans="1:9" ht="27.75" customHeight="1" x14ac:dyDescent="0.15">
      <c r="A44" s="31">
        <v>5</v>
      </c>
      <c r="B44" s="39">
        <f t="shared" si="0"/>
        <v>6</v>
      </c>
      <c r="C44" s="31">
        <f t="shared" si="1"/>
        <v>19</v>
      </c>
      <c r="D44" s="45">
        <f t="shared" si="2"/>
        <v>0.31578947368421051</v>
      </c>
      <c r="F44" s="39" t="str">
        <f t="shared" si="3"/>
        <v/>
      </c>
      <c r="G44" s="31" t="str">
        <f t="shared" si="4"/>
        <v/>
      </c>
      <c r="H44" s="41" t="str">
        <f t="shared" si="5"/>
        <v/>
      </c>
      <c r="I44" s="26"/>
    </row>
    <row r="45" spans="1:9" ht="27.75" customHeight="1" x14ac:dyDescent="0.15">
      <c r="B45" s="39" t="str">
        <f t="shared" si="0"/>
        <v/>
      </c>
      <c r="C45" s="31" t="str">
        <f t="shared" si="1"/>
        <v/>
      </c>
      <c r="D45" s="45" t="str">
        <f t="shared" si="2"/>
        <v/>
      </c>
      <c r="F45" s="39" t="str">
        <f t="shared" si="3"/>
        <v/>
      </c>
      <c r="G45" s="31" t="str">
        <f t="shared" si="4"/>
        <v/>
      </c>
      <c r="H45" s="41" t="str">
        <f t="shared" si="5"/>
        <v/>
      </c>
      <c r="I45" s="26"/>
    </row>
    <row r="46" spans="1:9" ht="27.75" customHeight="1" x14ac:dyDescent="0.15">
      <c r="B46" s="39" t="str">
        <f t="shared" si="0"/>
        <v/>
      </c>
      <c r="C46" s="31" t="str">
        <f t="shared" si="1"/>
        <v/>
      </c>
      <c r="D46" s="45" t="str">
        <f t="shared" si="2"/>
        <v/>
      </c>
      <c r="F46" s="39" t="str">
        <f t="shared" si="3"/>
        <v/>
      </c>
      <c r="G46" s="31" t="str">
        <f t="shared" si="4"/>
        <v/>
      </c>
      <c r="H46" s="41" t="str">
        <f t="shared" si="5"/>
        <v/>
      </c>
      <c r="I46" s="26"/>
    </row>
    <row r="47" spans="1:9" ht="27.75" customHeight="1" x14ac:dyDescent="0.15">
      <c r="B47" s="39" t="str">
        <f t="shared" si="0"/>
        <v/>
      </c>
      <c r="C47" s="31" t="str">
        <f t="shared" si="1"/>
        <v/>
      </c>
      <c r="D47" s="45" t="str">
        <f t="shared" si="2"/>
        <v/>
      </c>
      <c r="F47" s="39" t="str">
        <f t="shared" si="3"/>
        <v/>
      </c>
      <c r="G47" s="31" t="str">
        <f t="shared" si="4"/>
        <v/>
      </c>
      <c r="H47" s="41" t="str">
        <f t="shared" si="5"/>
        <v/>
      </c>
      <c r="I47" s="26"/>
    </row>
    <row r="48" spans="1:9" ht="27.75" customHeight="1" x14ac:dyDescent="0.15">
      <c r="B48" s="39" t="str">
        <f t="shared" si="0"/>
        <v/>
      </c>
      <c r="C48" s="31" t="str">
        <f t="shared" si="1"/>
        <v/>
      </c>
      <c r="D48" s="45" t="str">
        <f t="shared" si="2"/>
        <v/>
      </c>
      <c r="F48" s="39" t="str">
        <f t="shared" si="3"/>
        <v/>
      </c>
      <c r="G48" s="31" t="str">
        <f t="shared" si="4"/>
        <v/>
      </c>
      <c r="H48" s="41" t="str">
        <f t="shared" si="5"/>
        <v/>
      </c>
      <c r="I48" s="26"/>
    </row>
    <row r="49" spans="2:9" ht="27.75" customHeight="1" x14ac:dyDescent="0.15">
      <c r="B49" s="39" t="str">
        <f t="shared" si="0"/>
        <v/>
      </c>
      <c r="C49" s="31" t="str">
        <f t="shared" si="1"/>
        <v/>
      </c>
      <c r="D49" s="45" t="str">
        <f t="shared" si="2"/>
        <v/>
      </c>
      <c r="F49" s="39" t="str">
        <f t="shared" si="3"/>
        <v/>
      </c>
      <c r="G49" s="31" t="str">
        <f t="shared" si="4"/>
        <v/>
      </c>
      <c r="H49" s="41" t="str">
        <f t="shared" si="5"/>
        <v/>
      </c>
      <c r="I49" s="26"/>
    </row>
    <row r="50" spans="2:9" ht="27.75" customHeight="1" x14ac:dyDescent="0.15">
      <c r="B50" s="39" t="str">
        <f t="shared" si="0"/>
        <v/>
      </c>
      <c r="C50" s="31" t="str">
        <f t="shared" si="1"/>
        <v/>
      </c>
      <c r="D50" s="45" t="str">
        <f t="shared" si="2"/>
        <v/>
      </c>
      <c r="F50" s="39" t="str">
        <f t="shared" si="3"/>
        <v/>
      </c>
      <c r="G50" s="31" t="str">
        <f t="shared" si="4"/>
        <v/>
      </c>
      <c r="H50" s="41" t="str">
        <f t="shared" si="5"/>
        <v/>
      </c>
      <c r="I50" s="26"/>
    </row>
    <row r="51" spans="2:9" ht="27.75" customHeight="1" x14ac:dyDescent="0.15">
      <c r="B51" s="39" t="str">
        <f t="shared" si="0"/>
        <v/>
      </c>
      <c r="C51" s="31" t="str">
        <f t="shared" si="1"/>
        <v/>
      </c>
      <c r="D51" s="45" t="str">
        <f t="shared" si="2"/>
        <v/>
      </c>
      <c r="F51" s="39" t="str">
        <f t="shared" si="3"/>
        <v/>
      </c>
      <c r="G51" s="31" t="str">
        <f t="shared" si="4"/>
        <v/>
      </c>
      <c r="H51" s="41" t="str">
        <f t="shared" si="5"/>
        <v/>
      </c>
      <c r="I51" s="26"/>
    </row>
    <row r="52" spans="2:9" ht="27.75" customHeight="1" x14ac:dyDescent="0.15">
      <c r="B52" s="39" t="str">
        <f t="shared" si="0"/>
        <v/>
      </c>
      <c r="C52" s="31" t="str">
        <f t="shared" si="1"/>
        <v/>
      </c>
      <c r="D52" s="45" t="str">
        <f t="shared" si="2"/>
        <v/>
      </c>
      <c r="F52" s="39" t="str">
        <f t="shared" si="3"/>
        <v/>
      </c>
      <c r="G52" s="31" t="str">
        <f t="shared" si="4"/>
        <v/>
      </c>
      <c r="H52" s="41" t="str">
        <f t="shared" si="5"/>
        <v/>
      </c>
      <c r="I52" s="26"/>
    </row>
    <row r="53" spans="2:9" ht="27.75" customHeight="1" x14ac:dyDescent="0.15">
      <c r="B53" s="39" t="str">
        <f t="shared" si="0"/>
        <v/>
      </c>
      <c r="C53" s="31" t="str">
        <f t="shared" si="1"/>
        <v/>
      </c>
      <c r="D53" s="45" t="str">
        <f t="shared" si="2"/>
        <v/>
      </c>
      <c r="F53" s="39" t="str">
        <f t="shared" si="3"/>
        <v/>
      </c>
      <c r="G53" s="31" t="str">
        <f t="shared" si="4"/>
        <v/>
      </c>
      <c r="H53" s="41" t="str">
        <f t="shared" si="5"/>
        <v/>
      </c>
      <c r="I53" s="26"/>
    </row>
    <row r="54" spans="2:9" ht="27.75" customHeight="1" x14ac:dyDescent="0.15">
      <c r="B54" s="39" t="str">
        <f t="shared" si="0"/>
        <v/>
      </c>
      <c r="C54" s="31" t="str">
        <f t="shared" si="1"/>
        <v/>
      </c>
      <c r="D54" s="45" t="str">
        <f t="shared" si="2"/>
        <v/>
      </c>
      <c r="F54" s="39" t="str">
        <f t="shared" si="3"/>
        <v/>
      </c>
      <c r="G54" s="31" t="str">
        <f t="shared" si="4"/>
        <v/>
      </c>
      <c r="H54" s="41" t="str">
        <f t="shared" si="5"/>
        <v/>
      </c>
      <c r="I54" s="26"/>
    </row>
    <row r="55" spans="2:9" ht="27.75" customHeight="1" x14ac:dyDescent="0.15">
      <c r="B55" s="39" t="str">
        <f t="shared" si="0"/>
        <v/>
      </c>
      <c r="C55" s="31" t="str">
        <f t="shared" si="1"/>
        <v/>
      </c>
      <c r="D55" s="45" t="str">
        <f t="shared" si="2"/>
        <v/>
      </c>
      <c r="F55" s="39" t="str">
        <f t="shared" si="3"/>
        <v/>
      </c>
      <c r="G55" s="31" t="str">
        <f t="shared" si="4"/>
        <v/>
      </c>
      <c r="H55" s="41" t="str">
        <f t="shared" si="5"/>
        <v/>
      </c>
      <c r="I55" s="26"/>
    </row>
    <row r="56" spans="2:9" ht="27.75" customHeight="1" x14ac:dyDescent="0.15">
      <c r="B56" s="39" t="str">
        <f t="shared" si="0"/>
        <v/>
      </c>
      <c r="C56" s="31" t="str">
        <f t="shared" si="1"/>
        <v/>
      </c>
      <c r="D56" s="45" t="str">
        <f t="shared" si="2"/>
        <v/>
      </c>
      <c r="F56" s="39" t="str">
        <f t="shared" si="3"/>
        <v/>
      </c>
      <c r="G56" s="31" t="str">
        <f t="shared" si="4"/>
        <v/>
      </c>
      <c r="H56" s="41" t="str">
        <f t="shared" si="5"/>
        <v/>
      </c>
      <c r="I56" s="26"/>
    </row>
    <row r="57" spans="2:9" ht="27.75" customHeight="1" x14ac:dyDescent="0.15">
      <c r="B57" s="39" t="str">
        <f t="shared" si="0"/>
        <v/>
      </c>
      <c r="C57" s="31" t="str">
        <f t="shared" si="1"/>
        <v/>
      </c>
      <c r="D57" s="45" t="str">
        <f t="shared" si="2"/>
        <v/>
      </c>
      <c r="F57" s="39" t="str">
        <f t="shared" si="3"/>
        <v/>
      </c>
      <c r="G57" s="31" t="str">
        <f t="shared" si="4"/>
        <v/>
      </c>
      <c r="H57" s="41" t="str">
        <f t="shared" si="5"/>
        <v/>
      </c>
      <c r="I57" s="26"/>
    </row>
    <row r="58" spans="2:9" ht="27.75" customHeight="1" x14ac:dyDescent="0.15">
      <c r="B58" s="39" t="str">
        <f t="shared" si="0"/>
        <v/>
      </c>
      <c r="C58" s="31" t="str">
        <f t="shared" si="1"/>
        <v/>
      </c>
      <c r="D58" s="45" t="str">
        <f t="shared" si="2"/>
        <v/>
      </c>
      <c r="F58" s="39" t="str">
        <f t="shared" si="3"/>
        <v/>
      </c>
      <c r="G58" s="31" t="str">
        <f t="shared" si="4"/>
        <v/>
      </c>
      <c r="H58" s="41" t="str">
        <f t="shared" si="5"/>
        <v/>
      </c>
      <c r="I58" s="26"/>
    </row>
    <row r="59" spans="2:9" ht="27.75" customHeight="1" x14ac:dyDescent="0.15">
      <c r="B59" s="39" t="str">
        <f t="shared" si="0"/>
        <v/>
      </c>
      <c r="C59" s="31" t="str">
        <f t="shared" si="1"/>
        <v/>
      </c>
      <c r="D59" s="45" t="str">
        <f t="shared" si="2"/>
        <v/>
      </c>
      <c r="F59" s="39" t="str">
        <f t="shared" si="3"/>
        <v/>
      </c>
      <c r="G59" s="31" t="str">
        <f t="shared" si="4"/>
        <v/>
      </c>
      <c r="H59" s="41" t="str">
        <f t="shared" si="5"/>
        <v/>
      </c>
      <c r="I59" s="26"/>
    </row>
    <row r="60" spans="2:9" ht="27.75" customHeight="1" x14ac:dyDescent="0.15">
      <c r="B60" s="39" t="str">
        <f t="shared" si="0"/>
        <v/>
      </c>
      <c r="C60" s="31" t="str">
        <f t="shared" si="1"/>
        <v/>
      </c>
      <c r="D60" s="45" t="str">
        <f t="shared" si="2"/>
        <v/>
      </c>
      <c r="F60" s="39" t="str">
        <f t="shared" si="3"/>
        <v/>
      </c>
      <c r="G60" s="31" t="str">
        <f t="shared" si="4"/>
        <v/>
      </c>
      <c r="H60" s="41" t="str">
        <f t="shared" si="5"/>
        <v/>
      </c>
      <c r="I60" s="26"/>
    </row>
    <row r="61" spans="2:9" ht="27.75" customHeight="1" x14ac:dyDescent="0.15">
      <c r="B61" s="39" t="str">
        <f t="shared" si="0"/>
        <v/>
      </c>
      <c r="C61" s="31" t="str">
        <f t="shared" si="1"/>
        <v/>
      </c>
      <c r="D61" s="45" t="str">
        <f t="shared" si="2"/>
        <v/>
      </c>
      <c r="F61" s="39" t="str">
        <f t="shared" si="3"/>
        <v/>
      </c>
      <c r="G61" s="31" t="str">
        <f t="shared" si="4"/>
        <v/>
      </c>
      <c r="H61" s="41" t="str">
        <f t="shared" si="5"/>
        <v/>
      </c>
      <c r="I61" s="26"/>
    </row>
    <row r="62" spans="2:9" ht="27.75" customHeight="1" x14ac:dyDescent="0.15">
      <c r="B62" s="39" t="str">
        <f t="shared" si="0"/>
        <v/>
      </c>
      <c r="C62" s="31" t="str">
        <f t="shared" si="1"/>
        <v/>
      </c>
      <c r="D62" s="45" t="str">
        <f t="shared" si="2"/>
        <v/>
      </c>
      <c r="F62" s="39" t="str">
        <f t="shared" si="3"/>
        <v/>
      </c>
      <c r="G62" s="31" t="str">
        <f t="shared" si="4"/>
        <v/>
      </c>
      <c r="H62" s="41" t="str">
        <f t="shared" si="5"/>
        <v/>
      </c>
      <c r="I62" s="26"/>
    </row>
    <row r="63" spans="2:9" ht="27.75" customHeight="1" x14ac:dyDescent="0.15">
      <c r="B63" s="39" t="str">
        <f t="shared" si="0"/>
        <v/>
      </c>
      <c r="C63" s="31" t="str">
        <f t="shared" si="1"/>
        <v/>
      </c>
      <c r="D63" s="45" t="str">
        <f t="shared" si="2"/>
        <v/>
      </c>
      <c r="F63" s="39" t="str">
        <f t="shared" si="3"/>
        <v/>
      </c>
      <c r="G63" s="31" t="str">
        <f t="shared" si="4"/>
        <v/>
      </c>
      <c r="H63" s="41" t="str">
        <f t="shared" si="5"/>
        <v/>
      </c>
      <c r="I63" s="26"/>
    </row>
    <row r="64" spans="2:9" ht="27.75" customHeight="1" x14ac:dyDescent="0.15">
      <c r="B64" s="39" t="str">
        <f t="shared" si="0"/>
        <v/>
      </c>
      <c r="C64" s="31" t="str">
        <f t="shared" si="1"/>
        <v/>
      </c>
      <c r="D64" s="45" t="str">
        <f t="shared" si="2"/>
        <v/>
      </c>
      <c r="F64" s="39" t="str">
        <f t="shared" si="3"/>
        <v/>
      </c>
      <c r="G64" s="31" t="str">
        <f t="shared" si="4"/>
        <v/>
      </c>
      <c r="H64" s="41" t="str">
        <f t="shared" si="5"/>
        <v/>
      </c>
      <c r="I64" s="26"/>
    </row>
    <row r="65" spans="2:9" ht="27.75" customHeight="1" x14ac:dyDescent="0.15">
      <c r="B65" s="39" t="str">
        <f t="shared" si="0"/>
        <v/>
      </c>
      <c r="C65" s="31" t="str">
        <f t="shared" si="1"/>
        <v/>
      </c>
      <c r="D65" s="45" t="str">
        <f t="shared" si="2"/>
        <v/>
      </c>
      <c r="F65" s="39" t="str">
        <f t="shared" si="3"/>
        <v/>
      </c>
      <c r="G65" s="31" t="str">
        <f t="shared" si="4"/>
        <v/>
      </c>
      <c r="H65" s="41" t="str">
        <f t="shared" si="5"/>
        <v/>
      </c>
      <c r="I65" s="26"/>
    </row>
    <row r="66" spans="2:9" ht="27.75" customHeight="1" x14ac:dyDescent="0.15">
      <c r="B66" s="39" t="str">
        <f t="shared" si="0"/>
        <v/>
      </c>
      <c r="C66" s="31" t="str">
        <f t="shared" si="1"/>
        <v/>
      </c>
      <c r="D66" s="45" t="str">
        <f t="shared" si="2"/>
        <v/>
      </c>
      <c r="F66" s="39" t="str">
        <f t="shared" si="3"/>
        <v/>
      </c>
      <c r="G66" s="31" t="str">
        <f t="shared" si="4"/>
        <v/>
      </c>
      <c r="H66" s="41" t="str">
        <f t="shared" si="5"/>
        <v/>
      </c>
      <c r="I66" s="26"/>
    </row>
    <row r="67" spans="2:9" ht="27.75" customHeight="1" x14ac:dyDescent="0.15">
      <c r="B67" s="39" t="str">
        <f t="shared" si="0"/>
        <v/>
      </c>
      <c r="C67" s="31" t="str">
        <f t="shared" si="1"/>
        <v/>
      </c>
      <c r="D67" s="45" t="str">
        <f t="shared" si="2"/>
        <v/>
      </c>
      <c r="F67" s="39" t="str">
        <f t="shared" si="3"/>
        <v/>
      </c>
      <c r="G67" s="31" t="str">
        <f t="shared" si="4"/>
        <v/>
      </c>
      <c r="H67" s="41" t="str">
        <f t="shared" si="5"/>
        <v/>
      </c>
      <c r="I67" s="26"/>
    </row>
    <row r="68" spans="2:9" ht="27.75" customHeight="1" x14ac:dyDescent="0.15">
      <c r="B68" s="39" t="str">
        <f t="shared" ref="B68:B110" si="8">IF(A68,11-A68,"")</f>
        <v/>
      </c>
      <c r="C68" s="31" t="str">
        <f t="shared" ref="C68:C110" si="9">IF(A68,$D$1-B68,"")</f>
        <v/>
      </c>
      <c r="D68" s="45" t="str">
        <f t="shared" ref="D68:D110" si="10">IF(A68,B68/C68,"")</f>
        <v/>
      </c>
      <c r="F68" s="39" t="str">
        <f t="shared" si="3"/>
        <v/>
      </c>
      <c r="G68" s="31" t="str">
        <f t="shared" si="4"/>
        <v/>
      </c>
      <c r="H68" s="41" t="str">
        <f t="shared" si="5"/>
        <v/>
      </c>
      <c r="I68" s="26"/>
    </row>
    <row r="69" spans="2:9" ht="27.75" customHeight="1" x14ac:dyDescent="0.15">
      <c r="B69" s="39" t="str">
        <f t="shared" si="8"/>
        <v/>
      </c>
      <c r="C69" s="31" t="str">
        <f t="shared" si="9"/>
        <v/>
      </c>
      <c r="D69" s="45" t="str">
        <f t="shared" si="10"/>
        <v/>
      </c>
      <c r="F69" s="39" t="str">
        <f t="shared" ref="F69:F110" si="11">IF(E69,11-E69,"")</f>
        <v/>
      </c>
      <c r="G69" s="31" t="str">
        <f t="shared" ref="G69:G110" si="12">IF(E69,$D$1-F69,"")</f>
        <v/>
      </c>
      <c r="H69" s="41" t="str">
        <f t="shared" ref="H69:H110" si="13">IF(E69,F69/G69,"")</f>
        <v/>
      </c>
      <c r="I69" s="26"/>
    </row>
    <row r="70" spans="2:9" ht="27.75" customHeight="1" x14ac:dyDescent="0.15">
      <c r="B70" s="39" t="str">
        <f t="shared" si="8"/>
        <v/>
      </c>
      <c r="C70" s="31" t="str">
        <f t="shared" si="9"/>
        <v/>
      </c>
      <c r="D70" s="45" t="str">
        <f t="shared" si="10"/>
        <v/>
      </c>
      <c r="F70" s="39" t="str">
        <f t="shared" si="11"/>
        <v/>
      </c>
      <c r="G70" s="31" t="str">
        <f t="shared" si="12"/>
        <v/>
      </c>
      <c r="H70" s="41" t="str">
        <f t="shared" si="13"/>
        <v/>
      </c>
      <c r="I70" s="26"/>
    </row>
    <row r="71" spans="2:9" ht="27.75" customHeight="1" x14ac:dyDescent="0.15">
      <c r="B71" s="39" t="str">
        <f t="shared" si="8"/>
        <v/>
      </c>
      <c r="C71" s="31" t="str">
        <f t="shared" si="9"/>
        <v/>
      </c>
      <c r="D71" s="45" t="str">
        <f t="shared" si="10"/>
        <v/>
      </c>
      <c r="F71" s="39" t="str">
        <f t="shared" si="11"/>
        <v/>
      </c>
      <c r="G71" s="31" t="str">
        <f t="shared" si="12"/>
        <v/>
      </c>
      <c r="H71" s="41" t="str">
        <f t="shared" si="13"/>
        <v/>
      </c>
      <c r="I71" s="26"/>
    </row>
    <row r="72" spans="2:9" ht="27.75" customHeight="1" x14ac:dyDescent="0.15">
      <c r="B72" s="39" t="str">
        <f t="shared" si="8"/>
        <v/>
      </c>
      <c r="C72" s="31" t="str">
        <f t="shared" si="9"/>
        <v/>
      </c>
      <c r="D72" s="45" t="str">
        <f t="shared" si="10"/>
        <v/>
      </c>
      <c r="F72" s="39" t="str">
        <f t="shared" si="11"/>
        <v/>
      </c>
      <c r="G72" s="31" t="str">
        <f t="shared" si="12"/>
        <v/>
      </c>
      <c r="H72" s="41" t="str">
        <f t="shared" si="13"/>
        <v/>
      </c>
      <c r="I72" s="26"/>
    </row>
    <row r="73" spans="2:9" ht="27.75" customHeight="1" x14ac:dyDescent="0.15">
      <c r="B73" s="39" t="str">
        <f t="shared" si="8"/>
        <v/>
      </c>
      <c r="C73" s="31" t="str">
        <f t="shared" si="9"/>
        <v/>
      </c>
      <c r="D73" s="45" t="str">
        <f t="shared" si="10"/>
        <v/>
      </c>
      <c r="F73" s="39" t="str">
        <f t="shared" si="11"/>
        <v/>
      </c>
      <c r="G73" s="31" t="str">
        <f t="shared" si="12"/>
        <v/>
      </c>
      <c r="H73" s="41" t="str">
        <f t="shared" si="13"/>
        <v/>
      </c>
      <c r="I73" s="26"/>
    </row>
    <row r="74" spans="2:9" ht="27.75" customHeight="1" x14ac:dyDescent="0.15">
      <c r="B74" s="39" t="str">
        <f t="shared" si="8"/>
        <v/>
      </c>
      <c r="C74" s="31" t="str">
        <f t="shared" si="9"/>
        <v/>
      </c>
      <c r="D74" s="45" t="str">
        <f t="shared" si="10"/>
        <v/>
      </c>
      <c r="F74" s="39" t="str">
        <f t="shared" si="11"/>
        <v/>
      </c>
      <c r="G74" s="31" t="str">
        <f t="shared" si="12"/>
        <v/>
      </c>
      <c r="H74" s="41" t="str">
        <f t="shared" si="13"/>
        <v/>
      </c>
      <c r="I74" s="26"/>
    </row>
    <row r="75" spans="2:9" ht="27.75" customHeight="1" x14ac:dyDescent="0.15">
      <c r="B75" s="39" t="str">
        <f t="shared" si="8"/>
        <v/>
      </c>
      <c r="C75" s="31" t="str">
        <f t="shared" si="9"/>
        <v/>
      </c>
      <c r="D75" s="45" t="str">
        <f t="shared" si="10"/>
        <v/>
      </c>
      <c r="F75" s="39" t="str">
        <f t="shared" si="11"/>
        <v/>
      </c>
      <c r="G75" s="31" t="str">
        <f t="shared" si="12"/>
        <v/>
      </c>
      <c r="H75" s="41" t="str">
        <f t="shared" si="13"/>
        <v/>
      </c>
      <c r="I75" s="26"/>
    </row>
    <row r="76" spans="2:9" ht="27.75" customHeight="1" x14ac:dyDescent="0.15">
      <c r="B76" s="39" t="str">
        <f t="shared" si="8"/>
        <v/>
      </c>
      <c r="C76" s="31" t="str">
        <f t="shared" si="9"/>
        <v/>
      </c>
      <c r="D76" s="45" t="str">
        <f t="shared" si="10"/>
        <v/>
      </c>
      <c r="F76" s="39" t="str">
        <f t="shared" si="11"/>
        <v/>
      </c>
      <c r="G76" s="31" t="str">
        <f t="shared" si="12"/>
        <v/>
      </c>
      <c r="H76" s="41" t="str">
        <f t="shared" si="13"/>
        <v/>
      </c>
      <c r="I76" s="26"/>
    </row>
    <row r="77" spans="2:9" ht="27.75" customHeight="1" x14ac:dyDescent="0.15">
      <c r="B77" s="39" t="str">
        <f t="shared" si="8"/>
        <v/>
      </c>
      <c r="C77" s="31" t="str">
        <f t="shared" si="9"/>
        <v/>
      </c>
      <c r="D77" s="45" t="str">
        <f t="shared" si="10"/>
        <v/>
      </c>
      <c r="F77" s="39" t="str">
        <f t="shared" si="11"/>
        <v/>
      </c>
      <c r="G77" s="31" t="str">
        <f t="shared" si="12"/>
        <v/>
      </c>
      <c r="H77" s="41" t="str">
        <f t="shared" si="13"/>
        <v/>
      </c>
      <c r="I77" s="26"/>
    </row>
    <row r="78" spans="2:9" ht="27.75" customHeight="1" x14ac:dyDescent="0.15">
      <c r="B78" s="39" t="str">
        <f t="shared" si="8"/>
        <v/>
      </c>
      <c r="C78" s="31" t="str">
        <f t="shared" si="9"/>
        <v/>
      </c>
      <c r="D78" s="45" t="str">
        <f t="shared" si="10"/>
        <v/>
      </c>
      <c r="F78" s="39" t="str">
        <f t="shared" si="11"/>
        <v/>
      </c>
      <c r="G78" s="31" t="str">
        <f t="shared" si="12"/>
        <v/>
      </c>
      <c r="H78" s="41" t="str">
        <f t="shared" si="13"/>
        <v/>
      </c>
      <c r="I78" s="26"/>
    </row>
    <row r="79" spans="2:9" ht="27.75" customHeight="1" x14ac:dyDescent="0.15">
      <c r="B79" s="39" t="str">
        <f t="shared" si="8"/>
        <v/>
      </c>
      <c r="C79" s="31" t="str">
        <f t="shared" si="9"/>
        <v/>
      </c>
      <c r="D79" s="45" t="str">
        <f t="shared" si="10"/>
        <v/>
      </c>
      <c r="F79" s="39" t="str">
        <f t="shared" si="11"/>
        <v/>
      </c>
      <c r="G79" s="31" t="str">
        <f t="shared" si="12"/>
        <v/>
      </c>
      <c r="H79" s="41" t="str">
        <f t="shared" si="13"/>
        <v/>
      </c>
      <c r="I79" s="26"/>
    </row>
    <row r="80" spans="2:9" ht="27.75" customHeight="1" x14ac:dyDescent="0.15">
      <c r="B80" s="39" t="str">
        <f t="shared" si="8"/>
        <v/>
      </c>
      <c r="C80" s="31" t="str">
        <f t="shared" si="9"/>
        <v/>
      </c>
      <c r="D80" s="45" t="str">
        <f t="shared" si="10"/>
        <v/>
      </c>
      <c r="F80" s="39" t="str">
        <f t="shared" si="11"/>
        <v/>
      </c>
      <c r="G80" s="31" t="str">
        <f t="shared" si="12"/>
        <v/>
      </c>
      <c r="H80" s="41" t="str">
        <f t="shared" si="13"/>
        <v/>
      </c>
      <c r="I80" s="26"/>
    </row>
    <row r="81" spans="2:9" ht="27.75" customHeight="1" x14ac:dyDescent="0.15">
      <c r="B81" s="39" t="str">
        <f t="shared" si="8"/>
        <v/>
      </c>
      <c r="C81" s="31" t="str">
        <f t="shared" si="9"/>
        <v/>
      </c>
      <c r="D81" s="45" t="str">
        <f t="shared" si="10"/>
        <v/>
      </c>
      <c r="F81" s="39" t="str">
        <f t="shared" si="11"/>
        <v/>
      </c>
      <c r="G81" s="31" t="str">
        <f t="shared" si="12"/>
        <v/>
      </c>
      <c r="H81" s="41" t="str">
        <f t="shared" si="13"/>
        <v/>
      </c>
      <c r="I81" s="26"/>
    </row>
    <row r="82" spans="2:9" ht="27.75" customHeight="1" x14ac:dyDescent="0.15">
      <c r="B82" s="39" t="str">
        <f t="shared" si="8"/>
        <v/>
      </c>
      <c r="C82" s="31" t="str">
        <f t="shared" si="9"/>
        <v/>
      </c>
      <c r="D82" s="45" t="str">
        <f t="shared" si="10"/>
        <v/>
      </c>
      <c r="F82" s="39" t="str">
        <f t="shared" si="11"/>
        <v/>
      </c>
      <c r="G82" s="31" t="str">
        <f t="shared" si="12"/>
        <v/>
      </c>
      <c r="H82" s="41" t="str">
        <f t="shared" si="13"/>
        <v/>
      </c>
      <c r="I82" s="26"/>
    </row>
    <row r="83" spans="2:9" ht="27.75" customHeight="1" x14ac:dyDescent="0.15">
      <c r="B83" s="39" t="str">
        <f t="shared" si="8"/>
        <v/>
      </c>
      <c r="C83" s="31" t="str">
        <f t="shared" si="9"/>
        <v/>
      </c>
      <c r="D83" s="45" t="str">
        <f t="shared" si="10"/>
        <v/>
      </c>
      <c r="F83" s="39" t="str">
        <f t="shared" si="11"/>
        <v/>
      </c>
      <c r="G83" s="31" t="str">
        <f t="shared" si="12"/>
        <v/>
      </c>
      <c r="H83" s="41" t="str">
        <f t="shared" si="13"/>
        <v/>
      </c>
      <c r="I83" s="26"/>
    </row>
    <row r="84" spans="2:9" ht="27.75" customHeight="1" x14ac:dyDescent="0.15">
      <c r="B84" s="39" t="str">
        <f t="shared" si="8"/>
        <v/>
      </c>
      <c r="C84" s="31" t="str">
        <f t="shared" si="9"/>
        <v/>
      </c>
      <c r="D84" s="45" t="str">
        <f t="shared" si="10"/>
        <v/>
      </c>
      <c r="F84" s="39" t="str">
        <f t="shared" si="11"/>
        <v/>
      </c>
      <c r="G84" s="31" t="str">
        <f t="shared" si="12"/>
        <v/>
      </c>
      <c r="H84" s="41" t="str">
        <f t="shared" si="13"/>
        <v/>
      </c>
      <c r="I84" s="26"/>
    </row>
    <row r="85" spans="2:9" ht="27.75" customHeight="1" x14ac:dyDescent="0.15">
      <c r="B85" s="39" t="str">
        <f t="shared" si="8"/>
        <v/>
      </c>
      <c r="C85" s="31" t="str">
        <f t="shared" si="9"/>
        <v/>
      </c>
      <c r="D85" s="45" t="str">
        <f t="shared" si="10"/>
        <v/>
      </c>
      <c r="F85" s="39" t="str">
        <f t="shared" si="11"/>
        <v/>
      </c>
      <c r="G85" s="31" t="str">
        <f t="shared" si="12"/>
        <v/>
      </c>
      <c r="H85" s="41" t="str">
        <f t="shared" si="13"/>
        <v/>
      </c>
      <c r="I85" s="26"/>
    </row>
    <row r="86" spans="2:9" ht="27.75" customHeight="1" x14ac:dyDescent="0.15">
      <c r="B86" s="39" t="str">
        <f t="shared" si="8"/>
        <v/>
      </c>
      <c r="C86" s="31" t="str">
        <f t="shared" si="9"/>
        <v/>
      </c>
      <c r="D86" s="45" t="str">
        <f t="shared" si="10"/>
        <v/>
      </c>
      <c r="F86" s="39" t="str">
        <f t="shared" si="11"/>
        <v/>
      </c>
      <c r="G86" s="31" t="str">
        <f t="shared" si="12"/>
        <v/>
      </c>
      <c r="H86" s="41" t="str">
        <f t="shared" si="13"/>
        <v/>
      </c>
      <c r="I86" s="26"/>
    </row>
    <row r="87" spans="2:9" ht="27.75" customHeight="1" x14ac:dyDescent="0.15">
      <c r="B87" s="39" t="str">
        <f t="shared" si="8"/>
        <v/>
      </c>
      <c r="C87" s="31" t="str">
        <f t="shared" si="9"/>
        <v/>
      </c>
      <c r="D87" s="45" t="str">
        <f t="shared" si="10"/>
        <v/>
      </c>
      <c r="F87" s="39" t="str">
        <f t="shared" si="11"/>
        <v/>
      </c>
      <c r="G87" s="31" t="str">
        <f t="shared" si="12"/>
        <v/>
      </c>
      <c r="H87" s="41" t="str">
        <f t="shared" si="13"/>
        <v/>
      </c>
      <c r="I87" s="26"/>
    </row>
    <row r="88" spans="2:9" ht="27.75" customHeight="1" x14ac:dyDescent="0.15">
      <c r="B88" s="39" t="str">
        <f t="shared" si="8"/>
        <v/>
      </c>
      <c r="C88" s="31" t="str">
        <f t="shared" si="9"/>
        <v/>
      </c>
      <c r="D88" s="45" t="str">
        <f t="shared" si="10"/>
        <v/>
      </c>
      <c r="F88" s="39" t="str">
        <f t="shared" si="11"/>
        <v/>
      </c>
      <c r="G88" s="31" t="str">
        <f t="shared" si="12"/>
        <v/>
      </c>
      <c r="H88" s="41" t="str">
        <f t="shared" si="13"/>
        <v/>
      </c>
      <c r="I88" s="26"/>
    </row>
    <row r="89" spans="2:9" ht="27.75" customHeight="1" x14ac:dyDescent="0.15">
      <c r="B89" s="39" t="str">
        <f t="shared" si="8"/>
        <v/>
      </c>
      <c r="C89" s="31" t="str">
        <f t="shared" si="9"/>
        <v/>
      </c>
      <c r="D89" s="45" t="str">
        <f t="shared" si="10"/>
        <v/>
      </c>
      <c r="F89" s="39" t="str">
        <f t="shared" si="11"/>
        <v/>
      </c>
      <c r="G89" s="31" t="str">
        <f t="shared" si="12"/>
        <v/>
      </c>
      <c r="H89" s="41" t="str">
        <f t="shared" si="13"/>
        <v/>
      </c>
      <c r="I89" s="26"/>
    </row>
    <row r="90" spans="2:9" ht="27.75" customHeight="1" x14ac:dyDescent="0.15">
      <c r="B90" s="39" t="str">
        <f t="shared" si="8"/>
        <v/>
      </c>
      <c r="C90" s="31" t="str">
        <f t="shared" si="9"/>
        <v/>
      </c>
      <c r="D90" s="45" t="str">
        <f t="shared" si="10"/>
        <v/>
      </c>
      <c r="F90" s="39" t="str">
        <f t="shared" si="11"/>
        <v/>
      </c>
      <c r="G90" s="31" t="str">
        <f t="shared" si="12"/>
        <v/>
      </c>
      <c r="H90" s="41" t="str">
        <f t="shared" si="13"/>
        <v/>
      </c>
      <c r="I90" s="26"/>
    </row>
    <row r="91" spans="2:9" ht="27.75" customHeight="1" x14ac:dyDescent="0.15">
      <c r="B91" s="39" t="str">
        <f t="shared" si="8"/>
        <v/>
      </c>
      <c r="C91" s="31" t="str">
        <f t="shared" si="9"/>
        <v/>
      </c>
      <c r="D91" s="45" t="str">
        <f t="shared" si="10"/>
        <v/>
      </c>
      <c r="F91" s="39" t="str">
        <f t="shared" si="11"/>
        <v/>
      </c>
      <c r="G91" s="31" t="str">
        <f t="shared" si="12"/>
        <v/>
      </c>
      <c r="H91" s="41" t="str">
        <f t="shared" si="13"/>
        <v/>
      </c>
      <c r="I91" s="26"/>
    </row>
    <row r="92" spans="2:9" ht="27.75" customHeight="1" x14ac:dyDescent="0.15">
      <c r="B92" s="39" t="str">
        <f t="shared" si="8"/>
        <v/>
      </c>
      <c r="C92" s="31" t="str">
        <f t="shared" si="9"/>
        <v/>
      </c>
      <c r="D92" s="45" t="str">
        <f t="shared" si="10"/>
        <v/>
      </c>
      <c r="F92" s="39" t="str">
        <f t="shared" si="11"/>
        <v/>
      </c>
      <c r="G92" s="31" t="str">
        <f t="shared" si="12"/>
        <v/>
      </c>
      <c r="H92" s="41" t="str">
        <f t="shared" si="13"/>
        <v/>
      </c>
      <c r="I92" s="26"/>
    </row>
    <row r="93" spans="2:9" ht="27.75" customHeight="1" x14ac:dyDescent="0.15">
      <c r="B93" s="39" t="str">
        <f t="shared" si="8"/>
        <v/>
      </c>
      <c r="C93" s="31" t="str">
        <f t="shared" si="9"/>
        <v/>
      </c>
      <c r="D93" s="45" t="str">
        <f t="shared" si="10"/>
        <v/>
      </c>
      <c r="F93" s="39" t="str">
        <f t="shared" si="11"/>
        <v/>
      </c>
      <c r="G93" s="31" t="str">
        <f t="shared" si="12"/>
        <v/>
      </c>
      <c r="H93" s="41" t="str">
        <f t="shared" si="13"/>
        <v/>
      </c>
      <c r="I93" s="26"/>
    </row>
    <row r="94" spans="2:9" ht="27.75" customHeight="1" x14ac:dyDescent="0.15">
      <c r="B94" s="39" t="str">
        <f t="shared" si="8"/>
        <v/>
      </c>
      <c r="C94" s="31" t="str">
        <f t="shared" si="9"/>
        <v/>
      </c>
      <c r="D94" s="45" t="str">
        <f t="shared" si="10"/>
        <v/>
      </c>
      <c r="F94" s="39" t="str">
        <f t="shared" si="11"/>
        <v/>
      </c>
      <c r="G94" s="31" t="str">
        <f t="shared" si="12"/>
        <v/>
      </c>
      <c r="H94" s="41" t="str">
        <f t="shared" si="13"/>
        <v/>
      </c>
      <c r="I94" s="26"/>
    </row>
    <row r="95" spans="2:9" ht="27.75" customHeight="1" x14ac:dyDescent="0.15">
      <c r="B95" s="39" t="str">
        <f t="shared" si="8"/>
        <v/>
      </c>
      <c r="C95" s="31" t="str">
        <f t="shared" si="9"/>
        <v/>
      </c>
      <c r="D95" s="45" t="str">
        <f t="shared" si="10"/>
        <v/>
      </c>
      <c r="F95" s="39" t="str">
        <f t="shared" si="11"/>
        <v/>
      </c>
      <c r="G95" s="31" t="str">
        <f t="shared" si="12"/>
        <v/>
      </c>
      <c r="H95" s="41" t="str">
        <f t="shared" si="13"/>
        <v/>
      </c>
      <c r="I95" s="26"/>
    </row>
    <row r="96" spans="2:9" ht="27.75" customHeight="1" x14ac:dyDescent="0.15">
      <c r="B96" s="39" t="str">
        <f t="shared" si="8"/>
        <v/>
      </c>
      <c r="C96" s="31" t="str">
        <f t="shared" si="9"/>
        <v/>
      </c>
      <c r="D96" s="45" t="str">
        <f t="shared" si="10"/>
        <v/>
      </c>
      <c r="F96" s="39" t="str">
        <f t="shared" si="11"/>
        <v/>
      </c>
      <c r="G96" s="31" t="str">
        <f t="shared" si="12"/>
        <v/>
      </c>
      <c r="H96" s="41" t="str">
        <f t="shared" si="13"/>
        <v/>
      </c>
      <c r="I96" s="26"/>
    </row>
    <row r="97" spans="2:9" ht="27.75" customHeight="1" x14ac:dyDescent="0.15">
      <c r="B97" s="39" t="str">
        <f t="shared" si="8"/>
        <v/>
      </c>
      <c r="C97" s="31" t="str">
        <f t="shared" si="9"/>
        <v/>
      </c>
      <c r="D97" s="45" t="str">
        <f t="shared" si="10"/>
        <v/>
      </c>
      <c r="F97" s="39" t="str">
        <f t="shared" si="11"/>
        <v/>
      </c>
      <c r="G97" s="31" t="str">
        <f t="shared" si="12"/>
        <v/>
      </c>
      <c r="H97" s="41" t="str">
        <f t="shared" si="13"/>
        <v/>
      </c>
      <c r="I97" s="26"/>
    </row>
    <row r="98" spans="2:9" ht="27.75" customHeight="1" x14ac:dyDescent="0.15">
      <c r="B98" s="39" t="str">
        <f t="shared" si="8"/>
        <v/>
      </c>
      <c r="C98" s="31" t="str">
        <f t="shared" si="9"/>
        <v/>
      </c>
      <c r="D98" s="45" t="str">
        <f t="shared" si="10"/>
        <v/>
      </c>
      <c r="F98" s="39" t="str">
        <f t="shared" si="11"/>
        <v/>
      </c>
      <c r="G98" s="31" t="str">
        <f t="shared" si="12"/>
        <v/>
      </c>
      <c r="H98" s="41" t="str">
        <f t="shared" si="13"/>
        <v/>
      </c>
      <c r="I98" s="26"/>
    </row>
    <row r="99" spans="2:9" ht="27.75" customHeight="1" x14ac:dyDescent="0.15">
      <c r="B99" s="39" t="str">
        <f t="shared" si="8"/>
        <v/>
      </c>
      <c r="C99" s="31" t="str">
        <f t="shared" si="9"/>
        <v/>
      </c>
      <c r="D99" s="45" t="str">
        <f t="shared" si="10"/>
        <v/>
      </c>
      <c r="F99" s="39" t="str">
        <f t="shared" si="11"/>
        <v/>
      </c>
      <c r="G99" s="31" t="str">
        <f t="shared" si="12"/>
        <v/>
      </c>
      <c r="H99" s="41" t="str">
        <f t="shared" si="13"/>
        <v/>
      </c>
      <c r="I99" s="26"/>
    </row>
    <row r="100" spans="2:9" ht="27.75" customHeight="1" x14ac:dyDescent="0.15">
      <c r="B100" s="39" t="str">
        <f t="shared" si="8"/>
        <v/>
      </c>
      <c r="C100" s="31" t="str">
        <f t="shared" si="9"/>
        <v/>
      </c>
      <c r="D100" s="45" t="str">
        <f t="shared" si="10"/>
        <v/>
      </c>
      <c r="F100" s="39" t="str">
        <f t="shared" si="11"/>
        <v/>
      </c>
      <c r="G100" s="31" t="str">
        <f t="shared" si="12"/>
        <v/>
      </c>
      <c r="H100" s="41" t="str">
        <f t="shared" si="13"/>
        <v/>
      </c>
      <c r="I100" s="26"/>
    </row>
    <row r="101" spans="2:9" ht="27.75" customHeight="1" x14ac:dyDescent="0.15">
      <c r="B101" s="39" t="str">
        <f t="shared" si="8"/>
        <v/>
      </c>
      <c r="C101" s="31" t="str">
        <f t="shared" si="9"/>
        <v/>
      </c>
      <c r="D101" s="45" t="str">
        <f t="shared" si="10"/>
        <v/>
      </c>
      <c r="F101" s="39" t="str">
        <f t="shared" si="11"/>
        <v/>
      </c>
      <c r="G101" s="31" t="str">
        <f t="shared" si="12"/>
        <v/>
      </c>
      <c r="H101" s="41" t="str">
        <f t="shared" si="13"/>
        <v/>
      </c>
      <c r="I101" s="26"/>
    </row>
    <row r="102" spans="2:9" ht="27.75" customHeight="1" x14ac:dyDescent="0.15">
      <c r="B102" s="39" t="str">
        <f t="shared" si="8"/>
        <v/>
      </c>
      <c r="C102" s="31" t="str">
        <f t="shared" si="9"/>
        <v/>
      </c>
      <c r="D102" s="45" t="str">
        <f t="shared" si="10"/>
        <v/>
      </c>
      <c r="F102" s="39" t="str">
        <f t="shared" si="11"/>
        <v/>
      </c>
      <c r="G102" s="31" t="str">
        <f t="shared" si="12"/>
        <v/>
      </c>
      <c r="H102" s="41" t="str">
        <f t="shared" si="13"/>
        <v/>
      </c>
      <c r="I102" s="26"/>
    </row>
    <row r="103" spans="2:9" ht="27.75" customHeight="1" x14ac:dyDescent="0.15">
      <c r="B103" s="39" t="str">
        <f t="shared" si="8"/>
        <v/>
      </c>
      <c r="C103" s="31" t="str">
        <f t="shared" si="9"/>
        <v/>
      </c>
      <c r="D103" s="45" t="str">
        <f t="shared" si="10"/>
        <v/>
      </c>
      <c r="F103" s="39" t="str">
        <f t="shared" si="11"/>
        <v/>
      </c>
      <c r="G103" s="31" t="str">
        <f t="shared" si="12"/>
        <v/>
      </c>
      <c r="H103" s="41" t="str">
        <f t="shared" si="13"/>
        <v/>
      </c>
      <c r="I103" s="26"/>
    </row>
    <row r="104" spans="2:9" ht="27.75" customHeight="1" x14ac:dyDescent="0.15">
      <c r="B104" s="39" t="str">
        <f t="shared" si="8"/>
        <v/>
      </c>
      <c r="C104" s="31" t="str">
        <f t="shared" si="9"/>
        <v/>
      </c>
      <c r="D104" s="45" t="str">
        <f t="shared" si="10"/>
        <v/>
      </c>
      <c r="F104" s="39" t="str">
        <f t="shared" si="11"/>
        <v/>
      </c>
      <c r="G104" s="31" t="str">
        <f t="shared" si="12"/>
        <v/>
      </c>
      <c r="H104" s="41" t="str">
        <f t="shared" si="13"/>
        <v/>
      </c>
      <c r="I104" s="26"/>
    </row>
    <row r="105" spans="2:9" ht="27.75" customHeight="1" x14ac:dyDescent="0.15">
      <c r="B105" s="39" t="str">
        <f t="shared" si="8"/>
        <v/>
      </c>
      <c r="C105" s="31" t="str">
        <f t="shared" si="9"/>
        <v/>
      </c>
      <c r="D105" s="45" t="str">
        <f t="shared" si="10"/>
        <v/>
      </c>
      <c r="F105" s="39" t="str">
        <f t="shared" si="11"/>
        <v/>
      </c>
      <c r="G105" s="31" t="str">
        <f t="shared" si="12"/>
        <v/>
      </c>
      <c r="H105" s="41" t="str">
        <f t="shared" si="13"/>
        <v/>
      </c>
      <c r="I105" s="26"/>
    </row>
    <row r="106" spans="2:9" ht="27.75" customHeight="1" x14ac:dyDescent="0.15">
      <c r="B106" s="39" t="str">
        <f t="shared" si="8"/>
        <v/>
      </c>
      <c r="C106" s="31" t="str">
        <f t="shared" si="9"/>
        <v/>
      </c>
      <c r="D106" s="45" t="str">
        <f t="shared" si="10"/>
        <v/>
      </c>
      <c r="F106" s="39" t="str">
        <f t="shared" si="11"/>
        <v/>
      </c>
      <c r="G106" s="31" t="str">
        <f t="shared" si="12"/>
        <v/>
      </c>
      <c r="H106" s="41" t="str">
        <f t="shared" si="13"/>
        <v/>
      </c>
      <c r="I106" s="26"/>
    </row>
    <row r="107" spans="2:9" ht="27.75" customHeight="1" x14ac:dyDescent="0.15">
      <c r="B107" s="39" t="str">
        <f t="shared" si="8"/>
        <v/>
      </c>
      <c r="C107" s="31" t="str">
        <f t="shared" si="9"/>
        <v/>
      </c>
      <c r="D107" s="45" t="str">
        <f t="shared" si="10"/>
        <v/>
      </c>
      <c r="F107" s="39" t="str">
        <f t="shared" si="11"/>
        <v/>
      </c>
      <c r="G107" s="31" t="str">
        <f t="shared" si="12"/>
        <v/>
      </c>
      <c r="H107" s="41" t="str">
        <f t="shared" si="13"/>
        <v/>
      </c>
      <c r="I107" s="26"/>
    </row>
    <row r="108" spans="2:9" ht="27.75" customHeight="1" x14ac:dyDescent="0.15">
      <c r="B108" s="39" t="str">
        <f t="shared" si="8"/>
        <v/>
      </c>
      <c r="C108" s="31" t="str">
        <f t="shared" si="9"/>
        <v/>
      </c>
      <c r="D108" s="45" t="str">
        <f t="shared" si="10"/>
        <v/>
      </c>
      <c r="F108" s="39" t="str">
        <f t="shared" si="11"/>
        <v/>
      </c>
      <c r="G108" s="31" t="str">
        <f t="shared" si="12"/>
        <v/>
      </c>
      <c r="H108" s="41" t="str">
        <f t="shared" si="13"/>
        <v/>
      </c>
      <c r="I108" s="26"/>
    </row>
    <row r="109" spans="2:9" ht="27.75" customHeight="1" x14ac:dyDescent="0.15">
      <c r="B109" s="39" t="str">
        <f t="shared" si="8"/>
        <v/>
      </c>
      <c r="C109" s="31" t="str">
        <f t="shared" si="9"/>
        <v/>
      </c>
      <c r="D109" s="45" t="str">
        <f t="shared" si="10"/>
        <v/>
      </c>
      <c r="F109" s="39" t="str">
        <f t="shared" si="11"/>
        <v/>
      </c>
      <c r="G109" s="31" t="str">
        <f t="shared" si="12"/>
        <v/>
      </c>
      <c r="H109" s="41" t="str">
        <f t="shared" si="13"/>
        <v/>
      </c>
      <c r="I109" s="26"/>
    </row>
    <row r="110" spans="2:9" ht="27.75" customHeight="1" x14ac:dyDescent="0.15">
      <c r="B110" s="39" t="str">
        <f t="shared" si="8"/>
        <v/>
      </c>
      <c r="C110" s="31" t="str">
        <f t="shared" si="9"/>
        <v/>
      </c>
      <c r="D110" s="45" t="str">
        <f t="shared" si="10"/>
        <v/>
      </c>
      <c r="F110" s="39" t="str">
        <f t="shared" si="11"/>
        <v/>
      </c>
      <c r="G110" s="31" t="str">
        <f t="shared" si="12"/>
        <v/>
      </c>
      <c r="H110" s="41" t="str">
        <f t="shared" si="13"/>
        <v/>
      </c>
      <c r="I110" s="26"/>
    </row>
    <row r="111" spans="2:9" ht="27.75" customHeight="1" x14ac:dyDescent="0.15">
      <c r="D111" s="45"/>
    </row>
    <row r="112" spans="2:9" ht="27.75" customHeight="1" x14ac:dyDescent="0.15">
      <c r="D112" s="45"/>
    </row>
    <row r="113" spans="4:4" ht="27.75" customHeight="1" x14ac:dyDescent="0.15">
      <c r="D113" s="45"/>
    </row>
    <row r="114" spans="4:4" ht="27.75" customHeight="1" x14ac:dyDescent="0.15">
      <c r="D114" s="45"/>
    </row>
    <row r="115" spans="4:4" ht="27.75" customHeight="1" x14ac:dyDescent="0.15">
      <c r="D115" s="45"/>
    </row>
    <row r="116" spans="4:4" ht="27.75" customHeight="1" x14ac:dyDescent="0.15">
      <c r="D116" s="45"/>
    </row>
    <row r="117" spans="4:4" ht="27.75" customHeight="1" x14ac:dyDescent="0.15">
      <c r="D117" s="45"/>
    </row>
    <row r="118" spans="4:4" ht="27.75" customHeight="1" x14ac:dyDescent="0.15">
      <c r="D118" s="45"/>
    </row>
    <row r="119" spans="4:4" ht="27.75" customHeight="1" x14ac:dyDescent="0.15">
      <c r="D119" s="45"/>
    </row>
    <row r="120" spans="4:4" ht="27.75" customHeight="1" x14ac:dyDescent="0.15">
      <c r="D120" s="45"/>
    </row>
    <row r="121" spans="4:4" ht="27.75" customHeight="1" x14ac:dyDescent="0.15">
      <c r="D121" s="4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3.0红球率-修正</vt:lpstr>
      <vt:lpstr>工匠之魂</vt:lpstr>
      <vt:lpstr>english ver</vt:lpstr>
      <vt:lpstr>'english ver'!left</vt:lpstr>
      <vt:lpstr>left</vt:lpstr>
      <vt:lpstr>'english ver'!right</vt:lpstr>
      <vt:lpstr>right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2015-05-22T17:49:11Z</dcterms:created>
  <dcterms:modified xsi:type="dcterms:W3CDTF">2016-01-18T05:01:16Z</dcterms:modified>
</cp:coreProperties>
</file>