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yrex\Desktop\classWork\module_1\module_1_challange\"/>
    </mc:Choice>
  </mc:AlternateContent>
  <xr:revisionPtr revIDLastSave="0" documentId="13_ncr:1_{456B19D1-8613-4D44-B92E-76A231693940}" xr6:coauthVersionLast="46" xr6:coauthVersionMax="46" xr10:uidLastSave="{00000000-0000-0000-0000-000000000000}"/>
  <bookViews>
    <workbookView xWindow="1605" yWindow="1575" windowWidth="23700" windowHeight="16485" tabRatio="747" activeTab="1" xr2:uid="{00000000-000D-0000-FFFF-FFFF00000000}"/>
  </bookViews>
  <sheets>
    <sheet name="KickStarter" sheetId="1" r:id="rId1"/>
    <sheet name="Theater_Outcomes_by_Launch_date" sheetId="12" r:id="rId2"/>
    <sheet name="Outcomes_Based_on_Goals" sheetId="13" r:id="rId3"/>
    <sheet name="Failed_US_kickstarters" sheetId="7" r:id="rId4"/>
    <sheet name="Successful_US_kickstarters" sheetId="6" r:id="rId5"/>
    <sheet name="Descriptive_stats" sheetId="8" r:id="rId6"/>
    <sheet name="Edinburgh Research" sheetId="5" r:id="rId7"/>
    <sheet name="Parent_cat_stats" sheetId="2" r:id="rId8"/>
    <sheet name="sub_cat_stats" sheetId="3" r:id="rId9"/>
    <sheet name="Outcome_stat_LaunchDate" sheetId="4" r:id="rId10"/>
    <sheet name="gb_musical" sheetId="10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3" l="1"/>
  <c r="G7" i="12"/>
  <c r="G8" i="12"/>
  <c r="G9" i="12"/>
  <c r="G10" i="12"/>
  <c r="G11" i="12"/>
  <c r="G12" i="12"/>
  <c r="G13" i="12"/>
  <c r="G14" i="12"/>
  <c r="G15" i="12"/>
  <c r="G16" i="12"/>
  <c r="G17" i="12"/>
  <c r="G18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H3" i="13"/>
  <c r="H4" i="13"/>
  <c r="H5" i="13"/>
  <c r="H6" i="13"/>
  <c r="H7" i="13"/>
  <c r="H8" i="13"/>
  <c r="H9" i="13"/>
  <c r="H10" i="13"/>
  <c r="H11" i="13"/>
  <c r="H12" i="13"/>
  <c r="H13" i="13"/>
  <c r="G3" i="13"/>
  <c r="G4" i="13"/>
  <c r="G5" i="13"/>
  <c r="G6" i="13"/>
  <c r="G7" i="13"/>
  <c r="G8" i="13"/>
  <c r="G9" i="13"/>
  <c r="G10" i="13"/>
  <c r="G11" i="13"/>
  <c r="G12" i="13"/>
  <c r="G13" i="13"/>
  <c r="F3" i="13"/>
  <c r="F4" i="13"/>
  <c r="F5" i="13"/>
  <c r="F6" i="13"/>
  <c r="F7" i="13"/>
  <c r="F8" i="13"/>
  <c r="F9" i="13"/>
  <c r="F10" i="13"/>
  <c r="F11" i="13"/>
  <c r="F12" i="13"/>
  <c r="F13" i="13"/>
  <c r="D13" i="13"/>
  <c r="D12" i="13"/>
  <c r="D11" i="13"/>
  <c r="B12" i="13"/>
  <c r="E12" i="13" s="1"/>
  <c r="C13" i="13"/>
  <c r="C12" i="13"/>
  <c r="C11" i="13"/>
  <c r="D10" i="13"/>
  <c r="C10" i="13"/>
  <c r="D9" i="13"/>
  <c r="C9" i="13"/>
  <c r="D8" i="13"/>
  <c r="C8" i="13"/>
  <c r="D7" i="13"/>
  <c r="C7" i="13"/>
  <c r="D6" i="13"/>
  <c r="C6" i="13"/>
  <c r="D5" i="13"/>
  <c r="C5" i="13"/>
  <c r="D4" i="13"/>
  <c r="C4" i="13"/>
  <c r="D3" i="13"/>
  <c r="C3" i="13"/>
  <c r="C2" i="13"/>
  <c r="B13" i="13"/>
  <c r="E13" i="13" s="1"/>
  <c r="B11" i="13"/>
  <c r="E11" i="13" s="1"/>
  <c r="B10" i="13"/>
  <c r="E10" i="13" s="1"/>
  <c r="B9" i="13"/>
  <c r="E9" i="13" s="1"/>
  <c r="B8" i="13"/>
  <c r="E8" i="13" s="1"/>
  <c r="B7" i="13"/>
  <c r="E7" i="13" s="1"/>
  <c r="B6" i="13"/>
  <c r="E6" i="13" s="1"/>
  <c r="B5" i="13"/>
  <c r="E5" i="13" s="1"/>
  <c r="B4" i="13"/>
  <c r="E4" i="13" s="1"/>
  <c r="B3" i="13"/>
  <c r="E3" i="13" s="1"/>
  <c r="B2" i="13"/>
  <c r="C15" i="8"/>
  <c r="B15" i="8"/>
  <c r="C14" i="8"/>
  <c r="C13" i="8"/>
  <c r="B14" i="8"/>
  <c r="B13" i="8"/>
  <c r="C12" i="8"/>
  <c r="B12" i="8"/>
  <c r="C7" i="8"/>
  <c r="C6" i="8"/>
  <c r="C5" i="8"/>
  <c r="C4" i="8"/>
  <c r="B7" i="8"/>
  <c r="B6" i="8"/>
  <c r="B5" i="8"/>
  <c r="B4" i="8"/>
  <c r="C11" i="8"/>
  <c r="B11" i="8"/>
  <c r="C10" i="8"/>
  <c r="B10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3" l="1"/>
  <c r="F2" i="13" l="1"/>
  <c r="G2" i="13"/>
  <c r="H2" i="13"/>
</calcChain>
</file>

<file path=xl/sharedStrings.xml><?xml version="1.0" encoding="utf-8"?>
<sst xmlns="http://schemas.openxmlformats.org/spreadsheetml/2006/main" count="38386" uniqueCount="8421">
  <si>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</si>
  <si>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</si>
  <si>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</si>
  <si>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</si>
  <si>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</si>
  <si>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</si>
  <si>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</si>
  <si>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</si>
  <si>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</si>
  <si>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</si>
  <si>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</si>
  <si>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</si>
  <si>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</si>
  <si>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</si>
  <si>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</si>
  <si>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</si>
  <si>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</si>
  <si>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</si>
  <si>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</si>
  <si>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</si>
  <si>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</si>
  <si>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</si>
  <si>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</si>
  <si>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</si>
  <si>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</si>
  <si>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</si>
  <si>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</si>
  <si>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</si>
  <si>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</si>
  <si>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</si>
  <si>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</si>
  <si>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</si>
  <si>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</si>
  <si>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</si>
  <si>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</si>
  <si>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</si>
  <si>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</si>
  <si>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</si>
  <si>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</si>
  <si>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</si>
  <si>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</si>
  <si>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</si>
  <si>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</si>
  <si>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</si>
  <si>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</si>
  <si>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</si>
  <si>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</si>
  <si>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</si>
  <si>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</si>
  <si>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</si>
  <si>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</si>
  <si>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</si>
  <si>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</si>
  <si>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</si>
  <si>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</si>
  <si>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</si>
  <si>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</si>
  <si>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</si>
  <si>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</si>
  <si>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</si>
  <si>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</si>
  <si>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</si>
  <si>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</si>
  <si>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</si>
  <si>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</si>
  <si>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</si>
  <si>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</si>
  <si>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</si>
  <si>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</si>
  <si>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</si>
  <si>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</si>
  <si>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</si>
  <si>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</si>
  <si>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</si>
  <si>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</si>
  <si>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</si>
  <si>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</si>
  <si>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</si>
  <si>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</si>
  <si>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</si>
  <si>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</si>
  <si>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</si>
  <si>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</si>
  <si>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</si>
  <si>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</si>
  <si>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</si>
  <si>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</si>
  <si>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</si>
  <si>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</si>
  <si>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</si>
  <si>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</si>
  <si>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</si>
  <si>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</si>
  <si>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</si>
  <si>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</si>
  <si>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</si>
  <si>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</si>
  <si>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</si>
  <si>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</si>
  <si>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</si>
  <si>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</si>
  <si>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</si>
  <si>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</si>
  <si>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</si>
  <si>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</si>
  <si>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</si>
  <si>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</si>
  <si>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</si>
  <si>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</si>
  <si>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</si>
  <si>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</si>
  <si>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</si>
  <si>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</si>
  <si>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</si>
  <si>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</si>
  <si>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</si>
  <si>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</si>
  <si>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</si>
  <si>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</si>
  <si>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</si>
  <si>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</si>
  <si>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</si>
  <si>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</si>
  <si>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</si>
  <si>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</si>
  <si>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</si>
  <si>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</si>
  <si>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</si>
  <si>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</si>
  <si>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</si>
  <si>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</si>
  <si>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</si>
  <si>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</si>
  <si>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</si>
  <si>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</si>
  <si>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</si>
  <si>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</si>
  <si>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</si>
  <si>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</si>
  <si>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</si>
  <si>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</si>
  <si>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</si>
  <si>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</si>
  <si>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</si>
  <si>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</si>
  <si>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</si>
  <si>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</si>
  <si>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</si>
  <si>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</si>
  <si>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</si>
  <si>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</si>
  <si>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</si>
  <si>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</si>
  <si>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</si>
  <si>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</si>
  <si>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</si>
  <si>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</si>
  <si>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</si>
  <si>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</si>
  <si>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</si>
  <si>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</si>
  <si>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</si>
  <si>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</si>
  <si>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</si>
  <si>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</si>
  <si>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</si>
  <si>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</si>
  <si>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</si>
  <si>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</si>
  <si>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</si>
  <si>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</si>
  <si>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</si>
  <si>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</si>
  <si>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</si>
  <si>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</si>
  <si>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</si>
  <si>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</si>
  <si>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</si>
  <si>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</si>
  <si>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</si>
  <si>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</si>
  <si>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</si>
  <si>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</si>
  <si>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</si>
  <si>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</si>
  <si>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</si>
  <si>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</si>
  <si>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</si>
  <si>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</si>
  <si>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</si>
  <si>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</si>
  <si>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</si>
  <si>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</si>
  <si>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</si>
  <si>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</si>
  <si>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</si>
  <si>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</si>
  <si>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</si>
  <si>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</si>
  <si>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</si>
  <si>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</si>
  <si>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</si>
  <si>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</si>
  <si>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</si>
  <si>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</si>
  <si>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</si>
  <si>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</si>
  <si>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</si>
  <si>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</si>
  <si>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</si>
  <si>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</si>
  <si>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</si>
  <si>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</si>
  <si>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</si>
  <si>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</si>
  <si>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</si>
  <si>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</si>
  <si>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</si>
  <si>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</si>
  <si>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</si>
  <si>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</si>
  <si>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</si>
  <si>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</si>
  <si>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</si>
  <si>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</si>
  <si>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</si>
  <si>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</si>
  <si>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</si>
  <si>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</si>
  <si>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</si>
  <si>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</si>
  <si>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</si>
  <si>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</si>
  <si>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</si>
  <si>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</si>
  <si>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</si>
  <si>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</si>
  <si>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</si>
  <si>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</si>
  <si>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</si>
  <si>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</si>
  <si>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</si>
  <si>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</si>
  <si>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</si>
  <si>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</si>
  <si>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</si>
  <si>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</si>
  <si>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</si>
  <si>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</si>
  <si>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</si>
  <si>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</si>
  <si>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</si>
  <si>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</si>
  <si>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</si>
  <si>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</si>
  <si>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</si>
  <si>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</si>
  <si>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</si>
  <si>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</si>
  <si>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</si>
  <si>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</si>
  <si>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</si>
  <si>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</si>
  <si>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</si>
  <si>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</si>
  <si>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</si>
  <si>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</si>
  <si>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</si>
  <si>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</si>
  <si>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</si>
  <si>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</si>
  <si>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</si>
  <si>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</si>
  <si>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</si>
  <si>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</si>
  <si>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</si>
  <si>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</si>
  <si>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</si>
  <si>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</si>
  <si>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</si>
  <si>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</si>
  <si>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</si>
  <si>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</si>
  <si>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</si>
  <si>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</si>
  <si>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</si>
  <si>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</si>
  <si>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</si>
  <si>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</si>
  <si>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</si>
  <si>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</si>
  <si>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</si>
  <si>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</si>
  <si>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</si>
  <si>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</si>
  <si>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</si>
  <si>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</si>
  <si>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</si>
  <si>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</si>
  <si>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</si>
  <si>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</si>
  <si>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</si>
  <si>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</si>
  <si>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</si>
  <si>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</si>
  <si>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</si>
  <si>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</si>
  <si>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</si>
  <si>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</si>
  <si>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</si>
  <si>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</si>
  <si>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</si>
  <si>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</si>
  <si>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</si>
  <si>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</si>
  <si>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</si>
  <si>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</si>
  <si>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</si>
  <si>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</si>
  <si>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</si>
  <si>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</si>
  <si>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</si>
  <si>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</si>
  <si>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</si>
  <si>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</si>
  <si>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</si>
  <si>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</si>
  <si>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</si>
  <si>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</si>
  <si>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</si>
  <si>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</si>
  <si>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</si>
  <si>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</si>
  <si>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</si>
  <si>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</si>
  <si>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</si>
  <si>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</si>
  <si>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</si>
  <si>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</si>
  <si>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</si>
  <si>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</si>
  <si>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</si>
  <si>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</si>
  <si>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</si>
  <si>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</si>
  <si>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</si>
  <si>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</si>
  <si>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</si>
  <si>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</si>
  <si>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</si>
  <si>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</si>
  <si>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</si>
  <si>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</si>
  <si>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</si>
  <si>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</si>
  <si>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</si>
  <si>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</si>
  <si>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</si>
  <si>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</si>
  <si>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</si>
  <si>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</si>
  <si>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</si>
  <si>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</si>
  <si>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</si>
  <si>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</si>
  <si>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</si>
  <si>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</si>
  <si>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</si>
  <si>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</si>
  <si>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</si>
  <si>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</si>
  <si>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</si>
  <si>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</si>
  <si>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</si>
  <si>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</si>
  <si>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</si>
  <si>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</si>
  <si>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</si>
  <si>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</si>
  <si>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</si>
  <si>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</si>
  <si>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</si>
  <si>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</si>
  <si>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</si>
  <si>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</si>
  <si>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</si>
  <si>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</si>
  <si>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</si>
  <si>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</si>
  <si>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</si>
  <si>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</si>
  <si>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</si>
  <si>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</si>
  <si>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</si>
  <si>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</si>
  <si>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</si>
  <si>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</si>
  <si>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</si>
  <si>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</si>
  <si>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</si>
  <si>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</si>
  <si>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</si>
  <si>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</si>
  <si>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</si>
  <si>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</si>
  <si>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</si>
  <si>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</si>
  <si>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</si>
  <si>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</si>
  <si>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</si>
  <si>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</si>
  <si>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</si>
  <si>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</si>
  <si>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</si>
  <si>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</si>
  <si>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</si>
  <si>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</si>
  <si>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</si>
  <si>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</si>
  <si>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</si>
  <si>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</si>
  <si>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</si>
  <si>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</si>
  <si>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</si>
  <si>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</si>
  <si>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</si>
  <si>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</si>
  <si>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</si>
  <si>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</si>
  <si>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</si>
  <si>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</si>
  <si>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</si>
  <si>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</si>
  <si>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</si>
  <si>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</si>
  <si>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</si>
  <si>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</si>
  <si>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</si>
  <si>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</si>
  <si>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</si>
  <si>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</si>
  <si>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</si>
  <si>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</si>
  <si>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</si>
  <si>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</si>
  <si>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</si>
  <si>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</si>
  <si>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</si>
  <si>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</si>
  <si>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</si>
  <si>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</si>
  <si>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</si>
  <si>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</si>
  <si>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</si>
  <si>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</si>
  <si>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</si>
  <si>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</si>
  <si>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</si>
  <si>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</si>
  <si>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</si>
  <si>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</si>
  <si>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</si>
  <si>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</si>
  <si>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</si>
  <si>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</si>
  <si>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</si>
  <si>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</si>
  <si>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</si>
  <si>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</si>
  <si>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</si>
  <si>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</si>
  <si>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</si>
  <si>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</si>
  <si>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</si>
  <si>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</si>
  <si>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</si>
  <si>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</si>
  <si>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</si>
  <si>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</si>
  <si>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</si>
  <si>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</si>
  <si>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</si>
  <si>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</si>
  <si>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</si>
  <si>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</si>
  <si>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</si>
  <si>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</si>
  <si>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</si>
  <si>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</si>
  <si>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</si>
  <si>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</si>
  <si>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</si>
  <si>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</si>
  <si>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</si>
  <si>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</si>
  <si>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</si>
  <si>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</si>
  <si>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</si>
  <si>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</si>
  <si>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</si>
  <si>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</si>
  <si>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</si>
  <si>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</si>
  <si>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</si>
  <si>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</si>
  <si>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</si>
  <si>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</si>
  <si>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</si>
  <si>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</si>
  <si>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</si>
  <si>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</si>
  <si>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</si>
  <si>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</si>
  <si>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</si>
  <si>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</si>
  <si>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</si>
  <si>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</si>
  <si>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</si>
  <si>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</si>
  <si>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</si>
  <si>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</si>
  <si>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</si>
  <si>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</si>
  <si>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</si>
  <si>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</si>
  <si>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</si>
  <si>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</si>
  <si>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</si>
  <si>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</si>
  <si>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</si>
  <si>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</si>
  <si>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</si>
  <si>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</si>
  <si>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</si>
  <si>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</si>
  <si>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</si>
  <si>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</si>
  <si>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</si>
  <si>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</si>
  <si>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</si>
  <si>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</si>
  <si>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</si>
  <si>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</si>
  <si>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</si>
  <si>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</si>
  <si>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</si>
  <si>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</si>
  <si>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</si>
  <si>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</si>
  <si>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</si>
  <si>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</si>
  <si>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</si>
  <si>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</si>
  <si>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</si>
  <si>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</si>
  <si>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</si>
  <si>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</si>
  <si>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</si>
  <si>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</si>
  <si>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</si>
  <si>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</si>
  <si>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</si>
  <si>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</si>
  <si>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</si>
  <si>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</si>
  <si>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</si>
  <si>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</si>
  <si>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</si>
  <si>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</si>
  <si>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</si>
  <si>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</si>
  <si>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</si>
  <si>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</si>
  <si>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</si>
  <si>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</si>
  <si>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</si>
  <si>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</si>
  <si>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</si>
  <si>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</si>
  <si>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</si>
  <si>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</si>
  <si>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</si>
  <si>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</si>
  <si>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</si>
  <si>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</si>
  <si>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</si>
  <si>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</si>
  <si>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</si>
  <si>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</si>
  <si>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</si>
  <si>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</si>
  <si>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</si>
  <si>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</si>
  <si>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</si>
  <si>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</si>
  <si>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</si>
  <si>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</si>
  <si>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</si>
  <si>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</si>
  <si>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</si>
  <si>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</si>
  <si>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</si>
  <si>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</si>
  <si>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</si>
  <si>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</si>
  <si>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</si>
  <si>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</si>
  <si>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</si>
  <si>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</si>
  <si>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</si>
  <si>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</si>
  <si>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</si>
  <si>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</si>
  <si>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</si>
  <si>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</si>
  <si>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</si>
  <si>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</si>
  <si>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</si>
  <si>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</si>
  <si>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</si>
  <si>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</si>
  <si>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</si>
  <si>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</si>
  <si>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</si>
  <si>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</si>
  <si>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</si>
  <si>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</si>
  <si>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</si>
  <si>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</si>
  <si>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</si>
  <si>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</si>
  <si>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</si>
  <si>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</si>
  <si>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</si>
  <si>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</si>
  <si>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</si>
  <si>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</si>
  <si>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</si>
  <si>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</si>
  <si>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</si>
  <si>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</si>
  <si>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</si>
  <si>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</si>
  <si>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</si>
  <si>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</si>
  <si>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</si>
  <si>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</si>
  <si>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</si>
  <si>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</si>
  <si>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</si>
  <si>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</si>
  <si>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</si>
  <si>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</si>
  <si>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</si>
  <si>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</si>
  <si>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</si>
  <si>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</si>
  <si>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</si>
  <si>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</si>
  <si>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</si>
  <si>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</si>
  <si>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</si>
  <si>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</si>
  <si>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</si>
  <si>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</si>
  <si>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</si>
  <si>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</si>
  <si>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</si>
  <si>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</si>
  <si>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</si>
  <si>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</si>
  <si>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</si>
  <si>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</si>
  <si>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</si>
  <si>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</si>
  <si>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</si>
  <si>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</si>
  <si>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</si>
  <si>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</si>
  <si>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</si>
  <si>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</si>
  <si>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</si>
  <si>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</si>
  <si>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</si>
  <si>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</si>
  <si>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</si>
  <si>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</si>
  <si>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</si>
  <si>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</si>
  <si>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</si>
  <si>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</si>
  <si>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</si>
  <si>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</si>
  <si>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</si>
  <si>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</si>
  <si>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</si>
  <si>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</si>
  <si>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</si>
  <si>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</si>
  <si>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</si>
  <si>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</si>
  <si>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</si>
  <si>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</si>
  <si>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</si>
  <si>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</si>
  <si>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</si>
  <si>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</si>
  <si>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</si>
  <si>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</si>
  <si>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</si>
  <si>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</si>
  <si>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</si>
  <si>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</si>
  <si>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</si>
  <si>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</si>
  <si>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</si>
  <si>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</si>
  <si>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</si>
  <si>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</si>
  <si>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</si>
  <si>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</si>
  <si>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</si>
  <si>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</si>
  <si>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</si>
  <si>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</si>
  <si>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</si>
  <si>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</si>
  <si>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</si>
  <si>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</si>
  <si>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</si>
  <si>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</si>
  <si>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</si>
  <si>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</si>
  <si>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</si>
  <si>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</si>
  <si>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</si>
  <si>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</si>
  <si>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</si>
  <si>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</si>
  <si>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</si>
  <si>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</si>
  <si>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</si>
  <si>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</si>
  <si>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</si>
  <si>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</si>
  <si>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</si>
  <si>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</si>
  <si>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</si>
  <si>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</si>
  <si>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</si>
  <si>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</si>
  <si>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</si>
  <si>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</si>
  <si>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</si>
  <si>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</si>
  <si>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</si>
  <si>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</si>
  <si>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</si>
  <si>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</si>
  <si>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</si>
  <si>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</si>
  <si>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</si>
  <si>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</si>
  <si>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</si>
  <si>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</si>
  <si>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</si>
  <si>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</si>
  <si>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</si>
  <si>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</si>
  <si>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</si>
  <si>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</si>
  <si>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</si>
  <si>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</si>
  <si>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</si>
  <si>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</si>
  <si>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</si>
  <si>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</si>
  <si>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</si>
  <si>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</si>
  <si>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</si>
  <si>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</si>
  <si>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</si>
  <si>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</si>
  <si>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</si>
  <si>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</si>
  <si>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</si>
  <si>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</si>
  <si>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</si>
  <si>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</si>
  <si>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</si>
  <si>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</si>
  <si>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</si>
  <si>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</si>
  <si>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</si>
  <si>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</si>
  <si>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</si>
  <si>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</si>
  <si>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</si>
  <si>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</si>
  <si>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</si>
  <si>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</si>
  <si>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</si>
  <si>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</si>
  <si>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</si>
  <si>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</si>
  <si>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</si>
  <si>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</si>
  <si>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</si>
  <si>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</si>
  <si>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</si>
  <si>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</si>
  <si>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</si>
  <si>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</si>
  <si>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</si>
  <si>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</si>
  <si>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</si>
  <si>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</si>
  <si>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</si>
  <si>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</si>
  <si>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</si>
  <si>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</si>
  <si>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</si>
  <si>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</si>
  <si>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</si>
  <si>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</si>
  <si>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</si>
  <si>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</si>
  <si>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</si>
  <si>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</si>
  <si>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</si>
  <si>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</si>
  <si>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</si>
  <si>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</si>
  <si>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</si>
  <si>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</si>
  <si>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</si>
  <si>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</si>
  <si>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</si>
  <si>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</si>
  <si>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</si>
  <si>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</si>
  <si>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</si>
  <si>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</si>
  <si>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</si>
  <si>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</si>
  <si>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</si>
  <si>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</si>
  <si>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</si>
  <si>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</si>
  <si>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</si>
  <si>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</si>
  <si>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</si>
  <si>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</si>
  <si>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</si>
  <si>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</si>
  <si>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</si>
  <si>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</si>
  <si>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</si>
  <si>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</si>
  <si>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</si>
  <si>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</si>
  <si>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</si>
  <si>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</si>
  <si>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</si>
  <si>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</si>
  <si>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</si>
  <si>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</si>
  <si>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</si>
  <si>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</si>
  <si>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</si>
  <si>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</si>
  <si>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</si>
  <si>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</si>
  <si>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</si>
  <si>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</si>
  <si>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</si>
  <si>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</si>
  <si>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</si>
  <si>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</si>
  <si>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</si>
  <si>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</si>
  <si>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</si>
  <si>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</si>
  <si>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</si>
  <si>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</si>
  <si>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</si>
  <si>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</si>
  <si>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</si>
  <si>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</si>
  <si>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</si>
  <si>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</si>
  <si>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</si>
  <si>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</si>
  <si>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</si>
  <si>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</si>
  <si>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</si>
  <si>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</si>
  <si>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</si>
  <si>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</si>
  <si>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</si>
  <si>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</si>
  <si>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</si>
  <si>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</si>
  <si>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</si>
  <si>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</si>
  <si>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</si>
  <si>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</si>
  <si>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</si>
  <si>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</si>
  <si>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</si>
  <si>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</si>
  <si>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</si>
  <si>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</si>
  <si>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</si>
  <si>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</si>
  <si>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</si>
  <si>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</si>
  <si>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</si>
  <si>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</si>
  <si>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</si>
  <si>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</si>
  <si>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</si>
  <si>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</si>
  <si>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</si>
  <si>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</si>
  <si>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</si>
  <si>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</si>
  <si>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</si>
  <si>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</si>
  <si>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</si>
  <si>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</si>
  <si>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</si>
  <si>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</si>
  <si>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</si>
  <si>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</si>
  <si>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</si>
  <si>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</si>
  <si>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</si>
  <si>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</si>
  <si>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</si>
  <si>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</si>
  <si>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</si>
  <si>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</si>
  <si>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</si>
  <si>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</si>
  <si>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</si>
  <si>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</si>
  <si>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</si>
  <si>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</si>
  <si>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</si>
  <si>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</si>
  <si>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</si>
  <si>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</si>
  <si>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</si>
  <si>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</si>
  <si>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</si>
  <si>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</si>
  <si>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</si>
  <si>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</si>
  <si>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</si>
  <si>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</si>
  <si>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</si>
  <si>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</si>
  <si>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</si>
  <si>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</si>
  <si>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</si>
  <si>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</si>
  <si>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</si>
  <si>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</si>
  <si>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</si>
  <si>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</si>
  <si>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</si>
  <si>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</si>
  <si>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</si>
  <si>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</si>
  <si>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</si>
  <si>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</si>
  <si>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</si>
  <si>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</si>
  <si>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</si>
  <si>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</si>
  <si>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</si>
  <si>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</si>
  <si>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</si>
  <si>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</si>
  <si>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</si>
  <si>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</si>
  <si>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</si>
  <si>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</si>
  <si>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</si>
  <si>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</si>
  <si>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</si>
  <si>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</si>
  <si>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</si>
  <si>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</si>
  <si>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</si>
  <si>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</si>
  <si>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</si>
  <si>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</si>
  <si>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</si>
  <si>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</si>
  <si>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</si>
  <si>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</si>
  <si>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</si>
  <si>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</si>
  <si>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</si>
  <si>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</si>
  <si>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</si>
  <si>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</si>
  <si>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</si>
  <si>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</si>
  <si>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</si>
  <si>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</si>
  <si>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</si>
  <si>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</si>
  <si>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</si>
  <si>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</si>
  <si>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</si>
  <si>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</si>
  <si>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</si>
  <si>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</si>
  <si>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</si>
  <si>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</si>
  <si>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</si>
  <si>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</si>
  <si>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</si>
  <si>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</si>
  <si>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</si>
  <si>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</si>
  <si>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</si>
  <si>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</si>
  <si>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</si>
  <si>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</si>
  <si>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</si>
  <si>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</si>
  <si>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</si>
  <si>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</si>
  <si>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</si>
  <si>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</si>
  <si>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</si>
  <si>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</si>
  <si>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</si>
  <si>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</si>
  <si>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</si>
  <si>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</si>
  <si>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</si>
  <si>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</si>
  <si>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</si>
  <si>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</si>
  <si>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</si>
  <si>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</si>
  <si>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</si>
  <si>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</si>
  <si>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</si>
  <si>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</si>
  <si>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</si>
  <si>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</si>
  <si>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</si>
  <si>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</si>
  <si>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</si>
  <si>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</si>
  <si>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</si>
  <si>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</si>
  <si>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</si>
  <si>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</si>
  <si>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</si>
  <si>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</si>
  <si>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</si>
  <si>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</si>
  <si>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</si>
  <si>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</si>
  <si>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</si>
  <si>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</si>
  <si>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</si>
  <si>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</si>
  <si>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</si>
  <si>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</si>
  <si>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</si>
  <si>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</si>
  <si>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</si>
  <si>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</si>
  <si>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</si>
  <si>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</si>
  <si>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</si>
  <si>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</si>
  <si>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</si>
  <si>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</si>
  <si>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</si>
  <si>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</si>
  <si>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</si>
  <si>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</si>
  <si>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</si>
  <si>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</si>
  <si>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</si>
  <si>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</si>
  <si>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</si>
  <si>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</si>
  <si>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</si>
  <si>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</si>
  <si>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</si>
  <si>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</si>
  <si>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</si>
  <si>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</si>
  <si>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</si>
  <si>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</si>
  <si>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</si>
  <si>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</si>
  <si>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</si>
  <si>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</si>
  <si>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</si>
  <si>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</si>
  <si>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</si>
  <si>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</si>
  <si>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</si>
  <si>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</si>
  <si>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</si>
  <si>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</si>
  <si>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</si>
  <si>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</si>
  <si>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</si>
  <si>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</si>
  <si>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</si>
  <si>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</si>
  <si>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</si>
  <si>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</si>
  <si>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</si>
  <si>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</si>
  <si>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</si>
  <si>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</si>
  <si>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</si>
  <si>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</si>
  <si>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</si>
  <si>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</si>
  <si>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</si>
  <si>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</si>
  <si>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</si>
  <si>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</si>
  <si>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</si>
  <si>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</si>
  <si>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</si>
  <si>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</si>
  <si>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</si>
  <si>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</si>
  <si>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</si>
  <si>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</si>
  <si>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</si>
  <si>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</si>
  <si>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</si>
  <si>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</si>
  <si>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</si>
  <si>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</si>
  <si>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</si>
  <si>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</si>
  <si>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</si>
  <si>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</si>
  <si>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</si>
  <si>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</si>
  <si>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</si>
  <si>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</si>
  <si>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</si>
  <si>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</si>
  <si>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</si>
  <si>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</si>
  <si>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</si>
  <si>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</si>
  <si>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</si>
  <si>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</si>
  <si>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</si>
  <si>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</si>
  <si>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</si>
  <si>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</si>
  <si>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</si>
  <si>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</si>
  <si>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</si>
  <si>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</si>
  <si>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</si>
  <si>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</si>
  <si>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</si>
  <si>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</si>
  <si>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</si>
  <si>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</si>
  <si>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</si>
  <si>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</si>
  <si>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</si>
  <si>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</si>
  <si>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</si>
  <si>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</si>
  <si>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</si>
  <si>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</si>
  <si>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</si>
  <si>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</si>
  <si>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</si>
  <si>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</si>
  <si>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</si>
  <si>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</si>
  <si>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</si>
  <si>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</si>
  <si>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</si>
  <si>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</si>
  <si>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</si>
  <si>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</si>
  <si>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</si>
  <si>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</si>
  <si>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</si>
  <si>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</si>
  <si>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</si>
  <si>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</si>
  <si>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</si>
  <si>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</si>
  <si>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</si>
  <si>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</si>
  <si>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</si>
  <si>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</si>
  <si>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</si>
  <si>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</si>
  <si>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</si>
  <si>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</si>
  <si>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</si>
  <si>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</si>
  <si>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</si>
  <si>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</si>
  <si>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</si>
  <si>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</si>
  <si>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</si>
  <si>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</si>
  <si>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</si>
  <si>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</si>
  <si>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</si>
  <si>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</si>
  <si>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</si>
  <si>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</si>
  <si>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</si>
  <si>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</si>
  <si>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</si>
  <si>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</si>
  <si>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</si>
  <si>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</si>
  <si>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</si>
  <si>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</si>
  <si>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</si>
  <si>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</si>
  <si>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</si>
  <si>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</si>
  <si>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</si>
  <si>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</si>
  <si>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</si>
  <si>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</si>
  <si>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</si>
  <si>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</si>
  <si>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</si>
  <si>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</si>
  <si>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</si>
  <si>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</si>
  <si>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</si>
  <si>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</si>
  <si>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</si>
  <si>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</si>
  <si>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</si>
  <si>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</si>
  <si>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</si>
  <si>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</si>
  <si>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</si>
  <si>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</si>
  <si>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</si>
  <si>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</si>
  <si>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</si>
  <si>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</si>
  <si>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</si>
  <si>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</si>
  <si>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</si>
  <si>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</si>
  <si>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</si>
  <si>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</si>
  <si>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</si>
  <si>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</si>
  <si>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</si>
  <si>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</si>
  <si>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</si>
  <si>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</si>
  <si>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</si>
  <si>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</si>
  <si>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</si>
  <si>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</si>
  <si>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</si>
  <si>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</si>
  <si>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</si>
  <si>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</si>
  <si>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</si>
  <si>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</si>
  <si>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</si>
  <si>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</si>
  <si>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</si>
  <si>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</si>
  <si>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</si>
  <si>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</si>
  <si>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</si>
  <si>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</si>
  <si>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</si>
  <si>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</si>
  <si>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</si>
  <si>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</si>
  <si>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</si>
  <si>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</si>
  <si>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</si>
  <si>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</si>
  <si>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</si>
  <si>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</si>
  <si>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</si>
  <si>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</si>
  <si>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</si>
  <si>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</si>
  <si>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</si>
  <si>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</si>
  <si>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</si>
  <si>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</si>
  <si>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</si>
  <si>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</si>
  <si>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</si>
  <si>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</si>
  <si>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</si>
  <si>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</si>
  <si>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</si>
  <si>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</si>
  <si>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</si>
  <si>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</si>
  <si>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</si>
  <si>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</si>
  <si>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</si>
  <si>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</si>
  <si>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</si>
  <si>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</si>
  <si>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</si>
  <si>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</si>
  <si>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</si>
  <si>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</si>
  <si>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</si>
  <si>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</si>
  <si>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</si>
  <si>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</si>
  <si>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</si>
  <si>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</si>
  <si>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</si>
  <si>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</si>
  <si>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</si>
  <si>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</si>
  <si>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</si>
  <si>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</si>
  <si>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</si>
  <si>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</si>
  <si>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</si>
  <si>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</si>
  <si>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</si>
  <si>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</si>
  <si>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</si>
  <si>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</si>
  <si>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</si>
  <si>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</si>
  <si>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</si>
  <si>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</si>
  <si>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</si>
  <si>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</si>
  <si>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</si>
  <si>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</si>
  <si>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</si>
  <si>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</si>
  <si>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</si>
  <si>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</si>
  <si>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</si>
  <si>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</si>
  <si>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</si>
  <si>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</si>
  <si>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</si>
  <si>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</si>
  <si>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</si>
  <si>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</si>
  <si>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</si>
  <si>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</si>
  <si>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</si>
  <si>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</si>
  <si>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</si>
  <si>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</si>
  <si>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</si>
  <si>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</si>
  <si>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</si>
  <si>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</si>
  <si>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</si>
  <si>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</si>
  <si>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</si>
  <si>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</si>
  <si>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</si>
  <si>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</si>
  <si>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</si>
  <si>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</si>
  <si>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</si>
  <si>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</si>
  <si>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</si>
  <si>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</si>
  <si>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</si>
  <si>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</si>
  <si>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</si>
  <si>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</si>
  <si>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</si>
  <si>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</si>
  <si>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</si>
  <si>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</si>
  <si>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</si>
  <si>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</si>
  <si>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</si>
  <si>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</si>
  <si>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</si>
  <si>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</si>
  <si>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</si>
  <si>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</si>
  <si>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</si>
  <si>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</si>
  <si>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</si>
  <si>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</si>
  <si>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</si>
  <si>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</si>
  <si>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</si>
  <si>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</si>
  <si>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</si>
  <si>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</si>
  <si>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</si>
  <si>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</si>
  <si>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</si>
  <si>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</si>
  <si>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</si>
  <si>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</si>
  <si>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</si>
  <si>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</si>
  <si>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</si>
  <si>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</si>
  <si>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</si>
  <si>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</si>
  <si>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</si>
  <si>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</si>
  <si>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</si>
  <si>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</si>
  <si>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</si>
  <si>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</si>
  <si>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</si>
  <si>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</si>
  <si>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</si>
  <si>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</si>
  <si>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</si>
  <si>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</si>
  <si>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</si>
  <si>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</si>
  <si>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</si>
  <si>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</si>
  <si>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</si>
  <si>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</si>
  <si>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</si>
  <si>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</si>
  <si>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</si>
  <si>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</si>
  <si>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</si>
  <si>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</si>
  <si>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</si>
  <si>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</si>
  <si>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</si>
  <si>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</si>
  <si>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</si>
  <si>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</si>
  <si>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</si>
  <si>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</si>
  <si>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</si>
  <si>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</si>
  <si>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</si>
  <si>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</si>
  <si>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</si>
  <si>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</si>
  <si>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</si>
  <si>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</si>
  <si>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</si>
  <si>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</si>
  <si>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</si>
  <si>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</si>
  <si>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</si>
  <si>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</si>
  <si>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</si>
  <si>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</si>
  <si>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</si>
  <si>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</si>
  <si>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</si>
  <si>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</si>
  <si>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</si>
  <si>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</si>
  <si>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</si>
  <si>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</si>
  <si>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</si>
  <si>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</si>
  <si>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</si>
  <si>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</si>
  <si>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</si>
  <si>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</si>
  <si>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</si>
  <si>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</si>
  <si>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</si>
  <si>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</si>
  <si>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</si>
  <si>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</si>
  <si>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</si>
  <si>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</si>
  <si>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</si>
  <si>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</si>
  <si>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</si>
  <si>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</si>
  <si>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</si>
  <si>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</si>
  <si>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</si>
  <si>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</si>
  <si>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</si>
  <si>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</si>
  <si>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</si>
  <si>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</si>
  <si>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</si>
  <si>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</si>
  <si>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</si>
  <si>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</si>
  <si>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</si>
  <si>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</si>
  <si>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</si>
  <si>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</si>
  <si>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</si>
  <si>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</si>
  <si>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</si>
  <si>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</si>
  <si>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</si>
  <si>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</si>
  <si>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</si>
  <si>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</si>
  <si>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</si>
  <si>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</si>
  <si>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</si>
  <si>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</si>
  <si>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</si>
  <si>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</si>
  <si>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</si>
  <si>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</si>
  <si>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</si>
  <si>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</si>
  <si>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</si>
  <si>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</si>
  <si>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</si>
  <si>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</si>
  <si>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</si>
  <si>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</si>
  <si>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</si>
  <si>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</si>
  <si>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</si>
  <si>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</si>
  <si>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</si>
  <si>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</si>
  <si>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</si>
  <si>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</si>
  <si>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</si>
  <si>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</si>
  <si>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</si>
  <si>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</si>
  <si>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</si>
  <si>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</si>
  <si>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</si>
  <si>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</si>
  <si>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</si>
  <si>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</si>
  <si>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</si>
  <si>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</si>
  <si>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</si>
  <si>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</si>
  <si>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</si>
  <si>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</si>
  <si>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</si>
  <si>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</si>
  <si>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</si>
  <si>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</si>
  <si>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</si>
  <si>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</si>
  <si>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</si>
  <si>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</si>
  <si>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</si>
  <si>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</si>
  <si>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</si>
  <si>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</si>
  <si>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</si>
  <si>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</si>
  <si>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</si>
  <si>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</si>
  <si>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</si>
  <si>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</si>
  <si>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</si>
  <si>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</si>
  <si>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</si>
  <si>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</si>
  <si>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</si>
  <si>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</si>
  <si>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</si>
  <si>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</si>
  <si>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</si>
  <si>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</si>
  <si>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</si>
  <si>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</si>
  <si>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</si>
  <si>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</si>
  <si>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</si>
  <si>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</si>
  <si>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</si>
  <si>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</si>
  <si>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</si>
  <si>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</si>
  <si>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</si>
  <si>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</si>
  <si>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</si>
  <si>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</si>
  <si>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</si>
  <si>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</si>
  <si>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</si>
  <si>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</si>
  <si>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</si>
  <si>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</si>
  <si>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</si>
  <si>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</si>
  <si>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</si>
  <si>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</si>
  <si>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</si>
  <si>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</si>
  <si>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</si>
  <si>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</si>
  <si>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</si>
  <si>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</si>
  <si>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</si>
  <si>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</si>
  <si>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</si>
  <si>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</si>
  <si>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</si>
  <si>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</si>
  <si>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</si>
  <si>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</si>
  <si>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</si>
  <si>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</si>
  <si>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</si>
  <si>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</si>
  <si>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</si>
  <si>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</si>
  <si>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</si>
  <si>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</si>
  <si>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</si>
  <si>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</si>
  <si>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</si>
  <si>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</si>
  <si>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</si>
  <si>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</si>
  <si>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</si>
  <si>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</si>
  <si>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</si>
  <si>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</si>
  <si>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</si>
  <si>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</si>
  <si>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</si>
  <si>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</si>
  <si>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</si>
  <si>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</si>
  <si>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</si>
  <si>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</si>
  <si>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</si>
  <si>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</si>
  <si>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</si>
  <si>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</si>
  <si>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</si>
  <si>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</si>
  <si>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</si>
  <si>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</si>
  <si>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</si>
  <si>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</si>
  <si>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</si>
  <si>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</si>
  <si>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</si>
  <si>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</si>
  <si>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</si>
  <si>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</si>
  <si>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</si>
  <si>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</si>
  <si>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</si>
  <si>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</si>
  <si>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</si>
  <si>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</si>
  <si>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</si>
  <si>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</si>
  <si>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</si>
  <si>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</si>
  <si>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</si>
  <si>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</si>
  <si>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</si>
  <si>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</si>
  <si>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</si>
  <si>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</si>
  <si>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</si>
  <si>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</si>
  <si>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</si>
  <si>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</si>
  <si>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</si>
  <si>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</si>
  <si>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</si>
  <si>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</si>
  <si>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</si>
  <si>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</si>
  <si>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</si>
  <si>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</si>
  <si>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</si>
  <si>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</si>
  <si>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</si>
  <si>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</si>
  <si>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</si>
  <si>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</si>
  <si>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</si>
  <si>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</si>
  <si>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</si>
  <si>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</si>
  <si>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</si>
  <si>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</si>
  <si>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</si>
  <si>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</si>
  <si>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</si>
  <si>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</si>
  <si>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</si>
  <si>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</si>
  <si>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</si>
  <si>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</si>
  <si>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</si>
  <si>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</si>
  <si>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</si>
  <si>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</si>
  <si>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</si>
  <si>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</si>
  <si>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</si>
  <si>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</si>
  <si>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</si>
  <si>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</si>
  <si>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</si>
  <si>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</si>
  <si>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</si>
  <si>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</si>
  <si>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</si>
  <si>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</si>
  <si>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</si>
  <si>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</si>
  <si>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</si>
  <si>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</si>
  <si>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</si>
  <si>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</si>
  <si>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</si>
  <si>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</si>
  <si>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</si>
  <si>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</si>
  <si>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</si>
  <si>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</si>
  <si>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</si>
  <si>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</si>
  <si>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</si>
  <si>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</si>
  <si>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</si>
  <si>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</si>
  <si>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</si>
  <si>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</si>
  <si>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</si>
  <si>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</si>
  <si>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</si>
  <si>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</si>
  <si>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</si>
  <si>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</si>
  <si>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</si>
  <si>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</si>
  <si>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</si>
  <si>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</si>
  <si>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</si>
  <si>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</si>
  <si>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</si>
  <si>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</si>
  <si>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</si>
  <si>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</si>
  <si>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</si>
  <si>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</si>
  <si>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</si>
  <si>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</si>
  <si>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</si>
  <si>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</si>
  <si>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</si>
  <si>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</si>
  <si>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</si>
  <si>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</si>
  <si>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</si>
  <si>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</si>
  <si>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</si>
  <si>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</si>
  <si>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</si>
  <si>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</si>
  <si>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</si>
  <si>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</si>
  <si>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</si>
  <si>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</si>
  <si>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</si>
  <si>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</si>
  <si>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</si>
  <si>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</si>
  <si>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</si>
  <si>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</si>
  <si>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</si>
  <si>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</si>
  <si>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</si>
  <si>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</si>
  <si>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</si>
  <si>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</si>
  <si>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</si>
  <si>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</si>
  <si>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</si>
  <si>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</si>
  <si>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</si>
  <si>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</si>
  <si>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</si>
  <si>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</si>
  <si>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</si>
  <si>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</si>
  <si>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</si>
  <si>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</si>
  <si>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</si>
  <si>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</si>
  <si>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</si>
  <si>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</si>
  <si>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</si>
  <si>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</si>
  <si>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</si>
  <si>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</si>
  <si>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</si>
  <si>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</si>
  <si>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</si>
  <si>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</si>
  <si>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</si>
  <si>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</si>
  <si>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</si>
  <si>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</si>
  <si>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</si>
  <si>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</si>
  <si>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</si>
  <si>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</si>
  <si>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</si>
  <si>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</si>
  <si>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</si>
  <si>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</si>
  <si>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</si>
  <si>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</si>
  <si>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</si>
  <si>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</si>
  <si>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</si>
  <si>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</si>
  <si>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</si>
  <si>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</si>
  <si>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</si>
  <si>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</si>
  <si>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</si>
  <si>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</si>
  <si>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</si>
  <si>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</si>
  <si>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</si>
  <si>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</si>
  <si>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</si>
  <si>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</si>
  <si>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</si>
  <si>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</si>
  <si>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</si>
  <si>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</si>
  <si>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</si>
  <si>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</si>
  <si>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</si>
  <si>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</si>
  <si>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</si>
  <si>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</si>
  <si>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</si>
  <si>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</si>
  <si>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</si>
  <si>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</si>
  <si>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</si>
  <si>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</si>
  <si>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</si>
  <si>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</si>
  <si>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</si>
  <si>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</si>
  <si>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</si>
  <si>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</si>
  <si>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</si>
  <si>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</si>
  <si>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</si>
  <si>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</si>
  <si>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</si>
  <si>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</si>
  <si>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</si>
  <si>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</si>
  <si>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</si>
  <si>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</si>
  <si>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</si>
  <si>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</si>
  <si>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</si>
  <si>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</si>
  <si>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</si>
  <si>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</si>
  <si>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</si>
  <si>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</si>
  <si>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</si>
  <si>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</si>
  <si>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</si>
  <si>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</si>
  <si>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</si>
  <si>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</si>
  <si>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</si>
  <si>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</si>
  <si>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</si>
  <si>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</si>
  <si>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</si>
  <si>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</si>
  <si>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</si>
  <si>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</si>
  <si>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</si>
  <si>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</si>
  <si>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</si>
  <si>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</si>
  <si>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</si>
  <si>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</si>
  <si>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</si>
  <si>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</si>
  <si>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</si>
  <si>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</si>
  <si>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</si>
  <si>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</si>
  <si>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</si>
  <si>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</si>
  <si>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</si>
  <si>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</si>
  <si>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</si>
  <si>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</si>
  <si>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</si>
  <si>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</si>
  <si>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</si>
  <si>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</si>
  <si>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</si>
  <si>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</si>
  <si>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</si>
  <si>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</si>
  <si>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</si>
  <si>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</si>
  <si>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</si>
  <si>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</si>
  <si>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</si>
  <si>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</si>
  <si>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</si>
  <si>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</si>
  <si>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</si>
  <si>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</si>
  <si>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</si>
  <si>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</si>
  <si>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</si>
  <si>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</si>
  <si>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</si>
  <si>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</si>
  <si>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</si>
  <si>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</si>
  <si>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</si>
  <si>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</si>
  <si>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</si>
  <si>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</si>
  <si>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</si>
  <si>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</si>
  <si>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</si>
  <si>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</si>
  <si>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</si>
  <si>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</si>
  <si>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</si>
  <si>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</si>
  <si>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</si>
  <si>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</si>
  <si>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</si>
  <si>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</si>
  <si>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</si>
  <si>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</si>
  <si>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</si>
  <si>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</si>
  <si>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</si>
  <si>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</si>
  <si>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</si>
  <si>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</si>
  <si>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</si>
  <si>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</si>
  <si>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</si>
  <si>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</si>
  <si>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</si>
  <si>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</si>
  <si>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</si>
  <si>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</si>
  <si>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</si>
  <si>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</si>
  <si>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</si>
  <si>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</si>
  <si>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</si>
  <si>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</si>
  <si>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</si>
  <si>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</si>
  <si>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</si>
  <si>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</si>
  <si>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</si>
  <si>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</si>
  <si>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</si>
  <si>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</si>
  <si>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</si>
  <si>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</si>
  <si>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</si>
  <si>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</si>
  <si>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</si>
  <si>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</si>
  <si>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</si>
  <si>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</si>
  <si>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</si>
  <si>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</si>
  <si>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</si>
  <si>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</si>
  <si>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</si>
  <si>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</si>
  <si>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</si>
  <si>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</si>
  <si>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</si>
  <si>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</si>
  <si>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</si>
  <si>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</si>
  <si>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</si>
  <si>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</si>
  <si>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</si>
  <si>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</si>
  <si>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</si>
  <si>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</si>
  <si>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</si>
  <si>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</si>
  <si>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</si>
  <si>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</si>
  <si>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</si>
  <si>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</si>
  <si>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</si>
  <si>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</si>
  <si>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</si>
  <si>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</si>
  <si>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</si>
  <si>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</si>
  <si>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</si>
  <si>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</si>
  <si>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</si>
  <si>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</si>
  <si>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</si>
  <si>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</si>
  <si>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</si>
  <si>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</si>
  <si>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</si>
  <si>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</si>
  <si>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</si>
  <si>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</si>
  <si>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</si>
  <si>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</si>
  <si>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</si>
  <si>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</si>
  <si>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</si>
  <si>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</si>
  <si>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</si>
  <si>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</si>
  <si>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</si>
  <si>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</si>
  <si>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</si>
  <si>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</si>
  <si>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</si>
  <si>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</si>
  <si>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</si>
  <si>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</si>
  <si>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</si>
  <si>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</si>
  <si>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</si>
  <si>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</si>
  <si>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</si>
  <si>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</si>
  <si>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</si>
  <si>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</si>
  <si>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</si>
  <si>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</si>
  <si>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</si>
  <si>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</si>
  <si>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</si>
  <si>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</si>
  <si>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</si>
  <si>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</si>
  <si>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</si>
  <si>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</si>
  <si>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</si>
  <si>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</si>
  <si>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</si>
  <si>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</si>
  <si>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</si>
  <si>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</si>
  <si>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</si>
  <si>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</si>
  <si>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</si>
  <si>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</si>
  <si>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</si>
  <si>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</si>
  <si>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</si>
  <si>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</si>
  <si>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</si>
  <si>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</si>
  <si>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</si>
  <si>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</si>
  <si>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</si>
  <si>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</si>
  <si>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</si>
  <si>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</si>
  <si>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</si>
  <si>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</si>
  <si>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</si>
  <si>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</si>
  <si>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</si>
  <si>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</si>
  <si>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</si>
  <si>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</si>
  <si>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</si>
  <si>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</si>
  <si>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</si>
  <si>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</si>
  <si>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</si>
  <si>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</si>
  <si>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</si>
  <si>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</si>
  <si>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</si>
  <si>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</si>
  <si>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</si>
  <si>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</si>
  <si>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</si>
  <si>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</si>
  <si>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</si>
  <si>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</si>
  <si>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</si>
  <si>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</si>
  <si>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</si>
  <si>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</si>
  <si>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</si>
  <si>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</si>
  <si>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</si>
  <si>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</si>
  <si>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</si>
  <si>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</si>
  <si>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</si>
  <si>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</si>
  <si>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</si>
  <si>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</si>
  <si>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</si>
  <si>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</si>
  <si>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</si>
  <si>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</si>
  <si>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</si>
  <si>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</si>
  <si>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</si>
  <si>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</si>
  <si>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</si>
  <si>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</si>
  <si>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</si>
  <si>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</si>
  <si>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</si>
  <si>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</si>
  <si>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</si>
  <si>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</si>
  <si>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</si>
  <si>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</si>
  <si>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</si>
  <si>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</si>
  <si>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</si>
  <si>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</si>
  <si>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</si>
  <si>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</si>
  <si>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</si>
  <si>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</si>
  <si>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</si>
  <si>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</si>
  <si>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</si>
  <si>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</si>
  <si>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</si>
  <si>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</si>
  <si>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</si>
  <si>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</si>
  <si>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</si>
  <si>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</si>
  <si>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</si>
  <si>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</si>
  <si>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</si>
  <si>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</si>
  <si>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</si>
  <si>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</si>
  <si>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</si>
  <si>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</si>
  <si>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</si>
  <si>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</si>
  <si>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</si>
  <si>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</si>
  <si>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</si>
  <si>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</si>
  <si>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</si>
  <si>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</si>
  <si>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</si>
  <si>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</si>
  <si>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</si>
  <si>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</si>
  <si>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</si>
  <si>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</si>
  <si>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</si>
  <si>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</si>
  <si>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</si>
  <si>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</si>
  <si>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</si>
  <si>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</si>
  <si>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</si>
  <si>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</si>
  <si>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</si>
  <si>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</si>
  <si>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</si>
  <si>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</si>
  <si>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</si>
  <si>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</si>
  <si>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</si>
  <si>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</si>
  <si>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</si>
  <si>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</si>
  <si>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</si>
  <si>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</si>
  <si>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</si>
  <si>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</si>
  <si>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</si>
  <si>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</si>
  <si>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</si>
  <si>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</si>
  <si>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</si>
  <si>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</si>
  <si>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</si>
  <si>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</si>
  <si>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</si>
  <si>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</si>
  <si>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</si>
  <si>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</si>
  <si>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</si>
  <si>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</si>
  <si>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</si>
  <si>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</si>
  <si>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</si>
  <si>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</si>
  <si>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</si>
  <si>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</si>
  <si>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</si>
  <si>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</si>
  <si>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</si>
  <si>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</si>
  <si>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</si>
  <si>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</si>
  <si>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</si>
  <si>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</si>
  <si>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</si>
  <si>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</si>
  <si>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</si>
  <si>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</si>
  <si>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</si>
  <si>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</si>
  <si>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</si>
  <si>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</si>
  <si>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</si>
  <si>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</si>
  <si>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</si>
  <si>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</si>
  <si>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</si>
  <si>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</si>
  <si>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</si>
  <si>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</si>
  <si>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</si>
  <si>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</si>
  <si>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</si>
  <si>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</si>
  <si>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</si>
  <si>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</si>
  <si>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</si>
  <si>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</si>
  <si>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</si>
  <si>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</si>
  <si>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</si>
  <si>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</si>
  <si>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</si>
  <si>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</si>
  <si>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</si>
  <si>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</si>
  <si>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</si>
  <si>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</si>
  <si>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</si>
  <si>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</si>
  <si>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</si>
  <si>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</si>
  <si>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</si>
  <si>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</si>
  <si>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</si>
  <si>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</si>
  <si>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</si>
  <si>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</si>
  <si>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</si>
  <si>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</si>
  <si>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</si>
  <si>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</si>
  <si>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</si>
  <si>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</si>
  <si>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</si>
  <si>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</si>
  <si>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</si>
  <si>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</si>
  <si>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</si>
  <si>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</si>
  <si>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</si>
  <si>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</si>
  <si>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</si>
  <si>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</si>
  <si>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</si>
  <si>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</si>
  <si>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</si>
  <si>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</si>
  <si>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</si>
  <si>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</si>
  <si>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</si>
  <si>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</si>
  <si>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</si>
  <si>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</si>
  <si>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</si>
  <si>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</si>
  <si>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</si>
  <si>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</si>
  <si>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</si>
  <si>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</si>
  <si>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</si>
  <si>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</si>
  <si>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</si>
  <si>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</si>
  <si>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</si>
  <si>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</si>
  <si>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</si>
  <si>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</si>
  <si>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</si>
  <si>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</si>
  <si>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</si>
  <si>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</si>
  <si>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</si>
  <si>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</si>
  <si>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</si>
  <si>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</si>
  <si>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</si>
  <si>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</si>
  <si>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</si>
  <si>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</si>
  <si>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</si>
  <si>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</si>
  <si>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</si>
  <si>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</si>
  <si>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</si>
  <si>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</si>
  <si>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</si>
  <si>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</si>
  <si>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</si>
  <si>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</si>
  <si>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</si>
  <si>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</si>
  <si>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</si>
  <si>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</si>
  <si>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</si>
  <si>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</si>
  <si>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</si>
  <si>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</si>
  <si>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</si>
  <si>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</si>
  <si>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</si>
  <si>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</si>
  <si>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</si>
  <si>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</si>
  <si>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</si>
  <si>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</si>
  <si>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</si>
  <si>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</si>
  <si>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</si>
  <si>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</si>
  <si>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</si>
  <si>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</si>
  <si>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</si>
  <si>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</si>
  <si>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</si>
  <si>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</si>
  <si>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</si>
  <si>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</si>
  <si>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</si>
  <si>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</si>
  <si>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</si>
  <si>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</si>
  <si>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</si>
  <si>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</si>
  <si>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</si>
  <si>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</si>
  <si>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</si>
  <si>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</si>
  <si>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</si>
  <si>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</si>
  <si>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</si>
  <si>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</si>
  <si>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</si>
  <si>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</si>
  <si>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</si>
  <si>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</si>
  <si>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</si>
  <si>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</si>
  <si>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</si>
  <si>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</si>
  <si>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</si>
  <si>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</si>
  <si>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</si>
  <si>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</si>
  <si>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</si>
  <si>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</si>
  <si>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</si>
  <si>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</si>
  <si>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</si>
  <si>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</si>
  <si>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</si>
  <si>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</si>
  <si>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</si>
  <si>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</si>
  <si>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</si>
  <si>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</si>
  <si>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</si>
  <si>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</si>
  <si>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</si>
  <si>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</si>
  <si>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</si>
  <si>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</si>
  <si>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</si>
  <si>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</si>
  <si>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</si>
  <si>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</si>
  <si>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</si>
  <si>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</si>
  <si>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</si>
  <si>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</si>
  <si>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</si>
  <si>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</si>
  <si>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</si>
  <si>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</si>
  <si>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</si>
  <si>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</si>
  <si>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</si>
  <si>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</si>
  <si>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</si>
  <si>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</si>
  <si>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</si>
  <si>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</si>
  <si>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</si>
  <si>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</si>
  <si>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</si>
  <si>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</si>
  <si>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</si>
  <si>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</si>
  <si>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</si>
  <si>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</si>
  <si>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</si>
  <si>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</si>
  <si>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</si>
  <si>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</si>
  <si>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</si>
  <si>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</si>
  <si>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</si>
  <si>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</si>
  <si>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</si>
  <si>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</si>
  <si>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</si>
  <si>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</si>
  <si>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</si>
  <si>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</si>
  <si>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</si>
  <si>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</si>
  <si>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</si>
  <si>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</si>
  <si>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</si>
  <si>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</si>
  <si>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</si>
  <si>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</si>
  <si>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</si>
  <si>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</si>
  <si>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</si>
  <si>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</si>
  <si>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</si>
  <si>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</si>
  <si>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</si>
  <si>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</si>
  <si>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</si>
  <si>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</si>
  <si>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</si>
  <si>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</si>
  <si>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</si>
  <si>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</si>
  <si>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</si>
  <si>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</si>
  <si>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</si>
  <si>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</si>
  <si>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</si>
  <si>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</si>
  <si>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</si>
  <si>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</si>
  <si>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</si>
  <si>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</si>
  <si>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</si>
  <si>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</si>
  <si>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</si>
  <si>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</si>
  <si>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</si>
  <si>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</si>
  <si>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</si>
  <si>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</si>
  <si>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</si>
  <si>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</si>
  <si>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</si>
  <si>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</si>
  <si>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</si>
  <si>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</si>
  <si>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</si>
  <si>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</si>
  <si>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</si>
  <si>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</si>
  <si>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</si>
  <si>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</si>
  <si>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</si>
  <si>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</si>
  <si>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</si>
  <si>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</si>
  <si>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</si>
  <si>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</si>
  <si>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</si>
  <si>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</si>
  <si>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</si>
  <si>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</si>
  <si>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</si>
  <si>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</si>
  <si>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</si>
  <si>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</si>
  <si>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</si>
  <si>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</si>
  <si>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</si>
  <si>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</si>
  <si>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</si>
  <si>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</si>
  <si>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</si>
  <si>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</si>
  <si>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</si>
  <si>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</si>
  <si>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</si>
  <si>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</si>
  <si>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</si>
  <si>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</si>
  <si>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</si>
  <si>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</si>
  <si>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</si>
  <si>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</si>
  <si>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</si>
  <si>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</si>
  <si>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</si>
  <si>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</si>
  <si>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</si>
  <si>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</si>
  <si>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</si>
  <si>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</si>
  <si>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</si>
  <si>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</si>
  <si>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</si>
  <si>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</si>
  <si>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</si>
  <si>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</si>
  <si>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</si>
  <si>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</si>
  <si>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</si>
  <si>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</si>
  <si>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</si>
  <si>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</si>
  <si>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</si>
  <si>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</si>
  <si>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</si>
  <si>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</si>
  <si>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</si>
  <si>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</si>
  <si>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</si>
  <si>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</si>
  <si>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</si>
  <si>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</si>
  <si>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</si>
  <si>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</si>
  <si>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</si>
  <si>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</si>
  <si>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</si>
  <si>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</si>
  <si>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</si>
  <si>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</si>
  <si>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</si>
  <si>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</si>
  <si>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</si>
  <si>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</si>
  <si>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</si>
  <si>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</si>
  <si>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</si>
  <si>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</si>
  <si>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</si>
  <si>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</si>
  <si>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</si>
  <si>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</si>
  <si>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</si>
  <si>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</si>
  <si>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</si>
  <si>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</si>
  <si>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</si>
  <si>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</si>
  <si>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</si>
  <si>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</si>
  <si>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</si>
  <si>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</si>
  <si>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</si>
  <si>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</si>
  <si>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</si>
  <si>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</si>
  <si>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</si>
  <si>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</si>
  <si>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</si>
  <si>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</si>
  <si>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</si>
  <si>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</si>
  <si>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</si>
  <si>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</si>
  <si>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</si>
  <si>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</si>
  <si>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</si>
  <si>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</si>
  <si>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</si>
  <si>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</si>
  <si>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</si>
  <si>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</si>
  <si>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</si>
  <si>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</si>
  <si>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</si>
  <si>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</si>
  <si>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</si>
  <si>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</si>
  <si>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</si>
  <si>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</si>
  <si>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</si>
  <si>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</si>
  <si>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</si>
  <si>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</si>
  <si>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</si>
  <si>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</si>
  <si>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</si>
  <si>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</si>
  <si>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</si>
  <si>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</si>
  <si>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</si>
  <si>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</si>
  <si>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</si>
  <si>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</si>
  <si>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</si>
  <si>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</si>
  <si>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</si>
  <si>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</si>
  <si>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</si>
  <si>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</si>
  <si>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</si>
  <si>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</si>
  <si>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</si>
  <si>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</si>
  <si>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</si>
  <si>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</si>
  <si>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</si>
  <si>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</si>
  <si>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</si>
  <si>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</si>
  <si>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</si>
  <si>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</si>
  <si>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</si>
  <si>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</si>
  <si>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</si>
  <si>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</si>
  <si>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</si>
  <si>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</si>
  <si>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</si>
  <si>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</si>
  <si>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</si>
  <si>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</si>
  <si>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</si>
  <si>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</si>
  <si>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</si>
  <si>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</si>
  <si>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</si>
  <si>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</si>
  <si>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</si>
  <si>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</si>
  <si>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</si>
  <si>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</si>
  <si>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</si>
  <si>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</si>
  <si>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</si>
  <si>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</si>
  <si>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</si>
  <si>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</si>
  <si>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</si>
  <si>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</si>
  <si>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</si>
  <si>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</si>
  <si>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</si>
  <si>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</si>
  <si>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</si>
  <si>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</si>
  <si>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</si>
  <si>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</si>
  <si>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</si>
  <si>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</si>
  <si>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</si>
  <si>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</si>
  <si>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</si>
  <si>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</si>
  <si>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</si>
  <si>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</si>
  <si>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</si>
  <si>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</si>
  <si>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</si>
  <si>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</si>
  <si>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</si>
  <si>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</si>
  <si>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</si>
  <si>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</si>
  <si>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</si>
  <si>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</si>
  <si>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</si>
  <si>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</si>
  <si>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</si>
  <si>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</si>
  <si>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</si>
  <si>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</si>
  <si>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</si>
  <si>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</si>
  <si>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</si>
  <si>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</si>
  <si>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</si>
  <si>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</si>
  <si>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</si>
  <si>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</si>
  <si>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</si>
  <si>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</si>
  <si>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</si>
  <si>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</si>
  <si>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</si>
  <si>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</si>
  <si>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</si>
  <si>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</si>
  <si>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</si>
  <si>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</si>
  <si>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</si>
  <si>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</si>
  <si>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</si>
  <si>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</si>
  <si>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</si>
  <si>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</si>
  <si>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</si>
  <si>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</si>
  <si>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</si>
  <si>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</si>
  <si>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</si>
  <si>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</si>
  <si>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</si>
  <si>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</si>
  <si>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</si>
  <si>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</si>
  <si>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</si>
  <si>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</si>
  <si>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</si>
  <si>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</si>
  <si>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</si>
  <si>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</si>
  <si>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</si>
  <si>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</si>
  <si>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</si>
  <si>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</si>
  <si>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</si>
  <si>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</si>
  <si>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</si>
  <si>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</si>
  <si>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</si>
  <si>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</si>
  <si>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</si>
  <si>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</si>
  <si>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</si>
  <si>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</si>
  <si>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</si>
  <si>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</si>
  <si>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</si>
  <si>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</si>
  <si>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</si>
  <si>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</si>
  <si>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</si>
  <si>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</si>
  <si>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</si>
  <si>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</si>
  <si>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</si>
  <si>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</si>
  <si>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</si>
  <si>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</si>
  <si>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</si>
  <si>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</si>
  <si>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</si>
  <si>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</si>
  <si>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</si>
  <si>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</si>
  <si>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</si>
  <si>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</si>
  <si>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</si>
  <si>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</si>
  <si>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</si>
  <si>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</si>
  <si>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</si>
  <si>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</si>
  <si>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</si>
  <si>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</si>
  <si>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</si>
  <si>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</si>
  <si>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</si>
  <si>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</si>
  <si>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</si>
  <si>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</si>
  <si>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</si>
  <si>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</si>
  <si>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</si>
  <si>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</si>
  <si>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</si>
  <si>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</si>
  <si>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</si>
  <si>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</si>
  <si>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</si>
  <si>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</si>
  <si>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</si>
  <si>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</si>
  <si>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</si>
  <si>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</si>
  <si>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</si>
  <si>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</si>
  <si>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</si>
  <si>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</si>
  <si>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</si>
  <si>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</si>
  <si>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</si>
  <si>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</si>
  <si>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</si>
  <si>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</si>
  <si>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</si>
  <si>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</si>
  <si>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</si>
  <si>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</si>
  <si>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</si>
  <si>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</si>
  <si>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</si>
  <si>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</si>
  <si>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</si>
  <si>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</si>
  <si>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</si>
  <si>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</si>
  <si>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</si>
  <si>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</si>
  <si>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</si>
  <si>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</si>
  <si>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</si>
  <si>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</si>
  <si>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</si>
  <si>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</si>
  <si>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</si>
  <si>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</si>
  <si>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</si>
  <si>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</si>
  <si>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</si>
  <si>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</si>
  <si>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</si>
  <si>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</si>
  <si>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</si>
  <si>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</si>
  <si>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</si>
  <si>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</si>
  <si>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</si>
  <si>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</si>
  <si>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</si>
  <si>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</si>
  <si>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</si>
  <si>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</si>
  <si>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</si>
  <si>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</si>
  <si>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</si>
  <si>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</si>
  <si>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</si>
  <si>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</si>
  <si>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</si>
  <si>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</si>
  <si>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</si>
  <si>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</si>
  <si>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</si>
  <si>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</si>
  <si>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</si>
  <si>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</si>
  <si>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</si>
  <si>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</si>
  <si>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</si>
  <si>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</si>
  <si>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</si>
  <si>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</si>
  <si>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</si>
  <si>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</si>
  <si>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</si>
  <si>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</si>
  <si>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</si>
  <si>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</si>
  <si>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</si>
  <si>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</si>
  <si>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</si>
  <si>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</si>
  <si>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</si>
  <si>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</si>
  <si>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</si>
  <si>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</si>
  <si>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</si>
  <si>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</si>
  <si>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</si>
  <si>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</si>
  <si>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</si>
  <si>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</si>
  <si>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</si>
  <si>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</si>
  <si>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</si>
  <si>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</si>
  <si>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</si>
  <si>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</si>
  <si>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</si>
  <si>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</si>
  <si>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</si>
  <si>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</si>
  <si>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</si>
  <si>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</si>
  <si>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</si>
  <si>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</si>
  <si>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</si>
  <si>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</si>
  <si>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</si>
  <si>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</si>
  <si>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</si>
  <si>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</si>
  <si>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</si>
  <si>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</si>
  <si>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</si>
  <si>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</si>
  <si>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</si>
  <si>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</si>
  <si>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</si>
  <si>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</si>
  <si>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</si>
  <si>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</si>
  <si>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</si>
  <si>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</si>
  <si>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</si>
  <si>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</si>
  <si>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</si>
  <si>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</si>
  <si>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</si>
  <si>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</si>
  <si>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</si>
  <si>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</si>
  <si>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</si>
  <si>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</si>
  <si>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</si>
  <si>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</si>
  <si>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</si>
  <si>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</si>
  <si>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</si>
  <si>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</si>
  <si>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</si>
  <si>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</si>
  <si>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</si>
  <si>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</si>
  <si>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</si>
  <si>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</si>
  <si>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</si>
  <si>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</si>
  <si>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</si>
  <si>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</si>
  <si>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</si>
  <si>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</si>
  <si>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</si>
  <si>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</si>
  <si>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</si>
  <si>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</si>
  <si>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</si>
  <si>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</si>
  <si>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</si>
  <si>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</si>
  <si>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</si>
  <si>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</si>
  <si>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</si>
  <si>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</si>
  <si>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</si>
  <si>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</si>
  <si>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</si>
  <si>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</si>
  <si>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</si>
  <si>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</si>
  <si>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</si>
  <si>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</si>
  <si>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</si>
  <si>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</si>
  <si>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</si>
  <si>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</si>
  <si>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</si>
  <si>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</si>
  <si>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</si>
  <si>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</si>
  <si>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</si>
  <si>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</si>
  <si>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</si>
  <si>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</si>
  <si>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</si>
  <si>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</si>
  <si>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</si>
  <si>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</si>
  <si>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</si>
  <si>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</si>
  <si>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</si>
  <si>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</si>
  <si>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</si>
  <si>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</si>
  <si>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</si>
  <si>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</si>
  <si>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</si>
  <si>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</si>
  <si>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</si>
  <si>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</si>
  <si>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</si>
  <si>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</si>
  <si>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</si>
  <si>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</si>
  <si>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</si>
  <si>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</si>
  <si>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</si>
  <si>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</si>
  <si>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</si>
  <si>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</si>
  <si>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</si>
  <si>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</si>
  <si>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</si>
  <si>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</si>
  <si>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</si>
  <si>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</si>
  <si>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</si>
  <si>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</si>
  <si>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</si>
  <si>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</si>
  <si>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</si>
  <si>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</si>
  <si>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</si>
  <si>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</si>
  <si>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</si>
  <si>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</si>
  <si>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</si>
  <si>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</si>
  <si>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</si>
  <si>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</si>
  <si>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</si>
  <si>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</si>
  <si>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</si>
  <si>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</si>
  <si>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</si>
  <si>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</si>
  <si>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</si>
  <si>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</si>
  <si>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</si>
  <si>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</si>
  <si>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</si>
  <si>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</si>
  <si>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</si>
  <si>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</si>
  <si>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</si>
  <si>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</si>
  <si>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</si>
  <si>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</si>
  <si>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</si>
  <si>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</si>
  <si>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</si>
  <si>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</si>
  <si>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</si>
  <si>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</si>
  <si>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</si>
  <si>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</si>
  <si>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</si>
  <si>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</si>
  <si>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</si>
  <si>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</si>
  <si>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</si>
  <si>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</si>
  <si>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</si>
  <si>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</si>
  <si>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</si>
  <si>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</si>
  <si>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</si>
  <si>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</si>
  <si>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</si>
  <si>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</si>
  <si>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</si>
  <si>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</si>
  <si>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</si>
  <si>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</si>
  <si>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</si>
  <si>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</si>
  <si>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</si>
  <si>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</si>
  <si>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</si>
  <si>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</si>
  <si>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</si>
  <si>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</si>
  <si>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</si>
  <si>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</si>
  <si>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</si>
  <si>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</si>
  <si>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</si>
  <si>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</si>
  <si>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</si>
  <si>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</si>
  <si>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</si>
  <si>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</si>
  <si>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</si>
  <si>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</si>
  <si>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</si>
  <si>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</si>
  <si>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</si>
  <si>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</si>
  <si>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</si>
  <si>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</si>
  <si>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</si>
  <si>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</si>
  <si>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</si>
  <si>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</si>
  <si>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</si>
  <si>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</si>
  <si>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</si>
  <si>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</si>
  <si>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</si>
  <si>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</si>
  <si>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</si>
  <si>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</si>
  <si>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</si>
  <si>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</si>
  <si>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</si>
  <si>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</si>
  <si>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</si>
  <si>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</si>
  <si>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</si>
  <si>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</si>
  <si>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</si>
  <si>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</si>
  <si>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</si>
  <si>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</si>
  <si>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</si>
  <si>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</si>
  <si>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</si>
  <si>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</si>
  <si>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</si>
  <si>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</si>
  <si>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</si>
  <si>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</si>
  <si>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</si>
  <si>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</si>
  <si>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</si>
  <si>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</si>
  <si>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</si>
  <si>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</si>
  <si>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</si>
  <si>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</si>
  <si>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</si>
  <si>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</si>
  <si>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</si>
  <si>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</si>
  <si>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</si>
  <si>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</si>
  <si>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</si>
  <si>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</si>
  <si>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</si>
  <si>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</si>
  <si>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</si>
  <si>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</si>
  <si>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</si>
  <si>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</si>
  <si>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</si>
  <si>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</si>
  <si>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</si>
  <si>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</si>
  <si>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</si>
  <si>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</si>
  <si>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</si>
  <si>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</si>
  <si>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</si>
  <si>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</si>
  <si>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</si>
  <si>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</si>
  <si>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</si>
  <si>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</si>
  <si>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</si>
  <si>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</si>
  <si>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</si>
  <si>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</si>
  <si>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</si>
  <si>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</si>
  <si>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</si>
  <si>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</si>
  <si>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</si>
  <si>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</si>
  <si>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</si>
  <si>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</si>
  <si>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</si>
  <si>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</si>
  <si>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</si>
  <si>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</si>
  <si>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</si>
  <si>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</si>
  <si>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</si>
  <si>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</si>
  <si>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</si>
  <si>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</si>
  <si>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</si>
  <si>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</si>
  <si>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</si>
  <si>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</si>
  <si>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</si>
  <si>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</si>
  <si>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</si>
  <si>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</si>
  <si>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</si>
  <si>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</si>
  <si>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</si>
  <si>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</si>
  <si>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</si>
  <si>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</si>
  <si>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</si>
  <si>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</si>
  <si>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</si>
  <si>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</si>
  <si>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</si>
  <si>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</si>
  <si>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</si>
  <si>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</si>
  <si>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</si>
  <si>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</si>
  <si>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</si>
  <si>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</si>
  <si>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</si>
  <si>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</si>
  <si>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</si>
  <si>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</si>
  <si>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</si>
  <si>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</si>
  <si>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</si>
  <si>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</si>
  <si>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</si>
  <si>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</si>
  <si>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</si>
  <si>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</si>
  <si>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</si>
  <si>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</si>
  <si>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</si>
  <si>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</si>
  <si>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</si>
  <si>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</si>
  <si>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</si>
  <si>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</si>
  <si>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</si>
  <si>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</si>
  <si>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</si>
  <si>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</si>
  <si>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</si>
  <si>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</si>
  <si>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</si>
  <si>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</si>
  <si>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</si>
  <si>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</si>
  <si>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</si>
  <si>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</si>
  <si>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</si>
  <si>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</si>
  <si>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</si>
  <si>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</si>
  <si>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</si>
  <si>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</si>
  <si>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</si>
  <si>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</si>
  <si>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</si>
  <si>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</si>
  <si>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</si>
  <si>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</si>
  <si>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</si>
  <si>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</si>
  <si>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</si>
  <si>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</si>
  <si>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</si>
  <si>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</si>
  <si>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</si>
  <si>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</si>
  <si>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</si>
  <si>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</si>
  <si>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</si>
  <si>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</si>
  <si>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</si>
  <si>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</si>
  <si>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</si>
  <si>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</si>
  <si>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</si>
  <si>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</si>
  <si>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</si>
  <si>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</si>
  <si>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</si>
  <si>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</si>
  <si>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</si>
  <si>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</si>
  <si>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</si>
  <si>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</si>
  <si>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</si>
  <si>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</si>
  <si>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</si>
  <si>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</si>
  <si>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</si>
  <si>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</si>
  <si>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</si>
  <si>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</si>
  <si>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</si>
  <si>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</si>
  <si>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</si>
  <si>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</si>
  <si>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</si>
  <si>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</si>
  <si>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</si>
  <si>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</si>
  <si>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</si>
  <si>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</si>
  <si>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</si>
  <si>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</si>
  <si>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</si>
  <si>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</si>
  <si>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</si>
  <si>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</si>
  <si>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</si>
  <si>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</si>
  <si>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</si>
  <si>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</si>
  <si>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</si>
  <si>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</si>
  <si>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</si>
  <si>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</si>
  <si>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</si>
  <si>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</si>
  <si>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</si>
  <si>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</si>
  <si>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</si>
  <si>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</si>
  <si>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</si>
  <si>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</si>
  <si>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</si>
  <si>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</si>
  <si>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</si>
  <si>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</si>
  <si>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</si>
  <si>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</si>
  <si>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</si>
  <si>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</si>
  <si>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</si>
  <si>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</si>
  <si>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</si>
  <si>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</si>
  <si>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</si>
  <si>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</si>
  <si>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</si>
  <si>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</si>
  <si>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</si>
  <si>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</si>
  <si>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</si>
  <si>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</si>
  <si>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</si>
  <si>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</si>
  <si>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</si>
  <si>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</si>
  <si>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</si>
  <si>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</si>
  <si>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</si>
  <si>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</si>
  <si>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</si>
  <si>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</si>
  <si>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</si>
  <si>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</si>
  <si>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</si>
  <si>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</si>
  <si>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</si>
  <si>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</si>
  <si>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</si>
  <si>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</si>
  <si>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</si>
  <si>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</si>
  <si>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</si>
  <si>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</si>
  <si>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</si>
  <si>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</si>
  <si>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</si>
  <si>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</si>
  <si>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</si>
  <si>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</si>
  <si>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</si>
  <si>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</si>
  <si>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</si>
  <si>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</si>
  <si>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</si>
  <si>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</si>
  <si>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</si>
  <si>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</si>
  <si>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</si>
  <si>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</si>
  <si>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</si>
  <si>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</si>
  <si>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</si>
  <si>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</si>
  <si>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</si>
  <si>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</si>
  <si>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</si>
  <si>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</si>
  <si>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</si>
  <si>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</si>
  <si>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</si>
  <si>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</si>
  <si>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</si>
  <si>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</si>
  <si>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</si>
  <si>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</si>
  <si>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</si>
  <si>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</si>
  <si>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</si>
  <si>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</si>
  <si>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</si>
  <si>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</si>
  <si>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</si>
  <si>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</si>
  <si>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</si>
  <si>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</si>
  <si>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</si>
  <si>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</si>
  <si>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</si>
  <si>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</si>
  <si>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</si>
  <si>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</si>
  <si>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</si>
  <si>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</si>
  <si>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</si>
  <si>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</si>
  <si>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</si>
  <si>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</si>
  <si>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</si>
  <si>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</si>
  <si>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</si>
  <si>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</si>
  <si>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</si>
  <si>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</si>
  <si>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</si>
  <si>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</si>
  <si>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</si>
  <si>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</si>
  <si>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</si>
  <si>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</si>
  <si>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</si>
  <si>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</si>
  <si>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</si>
  <si>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</si>
  <si>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</si>
  <si>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</si>
  <si>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</si>
  <si>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</si>
  <si>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</si>
  <si>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</si>
  <si>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</si>
  <si>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</si>
  <si>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</si>
  <si>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</si>
  <si>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</si>
  <si>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</si>
  <si>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</si>
  <si>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</si>
  <si>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</si>
  <si>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</si>
  <si>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</si>
  <si>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</si>
  <si>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</si>
  <si>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</si>
  <si>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</si>
  <si>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</si>
  <si>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</si>
  <si>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</si>
  <si>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</si>
  <si>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</si>
  <si>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</si>
  <si>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</si>
  <si>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</si>
  <si>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</si>
  <si>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</si>
  <si>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</si>
  <si>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</si>
  <si>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</si>
  <si>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</si>
  <si>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</si>
  <si>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</si>
  <si>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</si>
  <si>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</si>
  <si>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</si>
  <si>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</si>
  <si>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</si>
  <si>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</si>
  <si>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</si>
  <si>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</si>
  <si>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</si>
  <si>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</si>
  <si>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</si>
  <si>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</si>
  <si>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</si>
  <si>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</si>
  <si>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</si>
  <si>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</si>
  <si>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</si>
  <si>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</si>
  <si>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</si>
  <si>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</si>
  <si>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</si>
  <si>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</si>
  <si>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</si>
  <si>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</si>
  <si>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</si>
  <si>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</si>
  <si>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</si>
  <si>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</si>
  <si>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</si>
  <si>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</si>
  <si>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</si>
  <si>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</si>
  <si>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</si>
  <si>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</si>
  <si>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</si>
  <si>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</si>
  <si>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</si>
  <si>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</si>
  <si>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</si>
  <si>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</si>
  <si>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</si>
  <si>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</si>
  <si>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</si>
  <si>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</si>
  <si>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</si>
  <si>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</si>
  <si>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</si>
  <si>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</si>
  <si>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</si>
  <si>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</si>
  <si>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</si>
  <si>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</si>
  <si>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</si>
  <si>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</si>
  <si>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</si>
  <si>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</si>
  <si>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</si>
  <si>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</si>
  <si>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</si>
  <si>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</si>
  <si>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</si>
  <si>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</si>
  <si>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</si>
  <si>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</si>
  <si>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</si>
  <si>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</si>
  <si>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</si>
  <si>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</si>
  <si>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</si>
  <si>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</si>
  <si>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</si>
  <si>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</si>
  <si>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</si>
  <si>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</si>
  <si>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</si>
  <si>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</si>
  <si>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</si>
  <si>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</si>
  <si>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</si>
  <si>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</si>
  <si>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</si>
  <si>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</si>
  <si>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</si>
  <si>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</si>
  <si>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</si>
  <si>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</si>
  <si>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</si>
  <si>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</si>
  <si>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</si>
  <si>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</si>
  <si>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</si>
  <si>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</si>
  <si>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</si>
  <si>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</si>
  <si>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</si>
  <si>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</si>
  <si>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</si>
  <si>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</si>
  <si>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</si>
  <si>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</si>
  <si>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</si>
  <si>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</si>
  <si>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</si>
  <si>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</si>
  <si>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</si>
  <si>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</si>
  <si>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</si>
  <si>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</si>
  <si>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</si>
  <si>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</si>
  <si>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</si>
  <si>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</si>
  <si>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</si>
  <si>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</si>
  <si>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</si>
  <si>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</si>
  <si>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</si>
  <si>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</si>
  <si>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</si>
  <si>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</si>
  <si>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</si>
  <si>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</si>
  <si>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</si>
  <si>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</si>
  <si>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</si>
  <si>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</si>
  <si>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</si>
  <si>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</si>
  <si>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</si>
  <si>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</si>
  <si>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</si>
  <si>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</si>
  <si>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</si>
  <si>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</si>
  <si>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</si>
  <si>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</si>
  <si>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</si>
  <si>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</si>
  <si>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</si>
  <si>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</si>
  <si>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</si>
  <si>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</si>
  <si>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</si>
  <si>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</si>
  <si>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</si>
  <si>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</si>
  <si>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</si>
  <si>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</si>
  <si>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</si>
  <si>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</si>
  <si>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</si>
  <si>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</si>
  <si>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</si>
  <si>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</si>
  <si>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</si>
  <si>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</si>
  <si>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</si>
  <si>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</si>
  <si>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</si>
  <si>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</si>
  <si>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</si>
  <si>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</si>
  <si>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</si>
  <si>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</si>
  <si>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</si>
  <si>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</si>
  <si>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</si>
  <si>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</si>
  <si>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</si>
  <si>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</si>
  <si>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</si>
  <si>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</si>
  <si>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</si>
  <si>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</si>
  <si>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</si>
  <si>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</si>
  <si>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</si>
  <si>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</si>
  <si>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</si>
  <si>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</si>
  <si>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</si>
  <si>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</si>
  <si>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</si>
  <si>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</si>
  <si>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</si>
  <si>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</si>
  <si>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</si>
  <si>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</si>
  <si>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</si>
  <si>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</si>
  <si>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</si>
  <si>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</si>
  <si>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</si>
  <si>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</si>
  <si>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</si>
  <si>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</si>
  <si>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</si>
  <si>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</si>
  <si>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</si>
  <si>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</si>
  <si>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</si>
  <si>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</si>
  <si>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</si>
  <si>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</si>
  <si>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</si>
  <si>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</si>
  <si>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</si>
  <si>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</si>
  <si>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</si>
  <si>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</si>
  <si>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</si>
  <si>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</si>
  <si>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</si>
  <si>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</si>
  <si>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</si>
  <si>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</si>
  <si>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</si>
  <si>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</si>
  <si>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</si>
  <si>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</si>
  <si>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</si>
  <si>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</si>
  <si>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</si>
  <si>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</si>
  <si>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</si>
  <si>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</si>
  <si>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</si>
  <si>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</si>
  <si>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</si>
  <si>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</si>
  <si>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</si>
  <si>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</si>
  <si>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</si>
  <si>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</si>
  <si>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</si>
  <si>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</si>
  <si>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</si>
  <si>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</si>
  <si>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</si>
  <si>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</si>
  <si>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</si>
  <si>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</si>
  <si>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</si>
  <si>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</si>
  <si>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</si>
  <si>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</si>
  <si>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</si>
  <si>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</si>
  <si>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</si>
  <si>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</si>
  <si>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</si>
  <si>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</si>
  <si>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</si>
  <si>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</si>
  <si>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</si>
  <si>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</si>
  <si>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</si>
  <si>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</si>
  <si>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</si>
  <si>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</si>
  <si>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</si>
  <si>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</si>
  <si>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</si>
  <si>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</si>
  <si>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</si>
  <si>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</si>
  <si>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</si>
  <si>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</si>
  <si>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</si>
  <si>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</si>
  <si>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</si>
  <si>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</si>
  <si>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</si>
  <si>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</si>
  <si>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</si>
  <si>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</si>
  <si>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</si>
  <si>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</si>
  <si>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</si>
  <si>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</si>
  <si>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</si>
  <si>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</si>
  <si>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</si>
  <si>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</si>
  <si>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</si>
  <si>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</si>
  <si>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</si>
  <si>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</si>
  <si>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</si>
  <si>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</si>
  <si>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</si>
  <si>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</si>
  <si>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</si>
  <si>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</si>
  <si>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</si>
  <si>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</si>
  <si>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</si>
  <si>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</si>
  <si>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</si>
  <si>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</si>
  <si>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</si>
  <si>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</si>
  <si>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</si>
  <si>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</si>
  <si>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</si>
  <si>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</si>
  <si>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</si>
  <si>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</si>
  <si>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</si>
  <si>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</si>
  <si>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</si>
  <si>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</si>
  <si>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</si>
  <si>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</si>
  <si>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</si>
  <si>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</si>
  <si>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</si>
  <si>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</si>
  <si>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</si>
  <si>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</si>
  <si>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</si>
  <si>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</si>
  <si>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</si>
  <si>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</si>
  <si>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</si>
  <si>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</si>
  <si>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</si>
  <si>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</si>
  <si>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</si>
  <si>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</si>
  <si>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</si>
  <si>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</si>
  <si>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</si>
  <si>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</si>
  <si>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</si>
  <si>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</si>
  <si>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</si>
  <si>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</si>
  <si>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</si>
  <si>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</si>
  <si>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</si>
  <si>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</si>
  <si>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</si>
  <si>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</si>
  <si>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</si>
  <si>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</si>
  <si>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</si>
  <si>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</si>
  <si>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</si>
  <si>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</si>
  <si>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</si>
  <si>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</si>
  <si>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</si>
  <si>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</si>
  <si>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</si>
  <si>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</si>
  <si>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</si>
  <si>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</si>
  <si>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</si>
  <si>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</si>
  <si>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</si>
  <si>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</si>
  <si>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</si>
  <si>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</si>
  <si>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</si>
  <si>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</si>
  <si>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</si>
  <si>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</si>
  <si>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</si>
  <si>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</si>
  <si>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</si>
  <si>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</si>
  <si>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</si>
  <si>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</si>
  <si>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</si>
  <si>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</si>
  <si>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</si>
  <si>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</si>
  <si>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</si>
  <si>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</si>
  <si>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</si>
  <si>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</si>
  <si>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</si>
  <si>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</si>
  <si>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</si>
  <si>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</si>
  <si>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</si>
  <si>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</si>
  <si>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</si>
  <si>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</si>
  <si>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</si>
  <si>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</si>
  <si>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</si>
  <si>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</si>
  <si>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</si>
  <si>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</si>
  <si>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</si>
  <si>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</si>
  <si>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</si>
  <si>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</si>
  <si>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</si>
  <si>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</si>
  <si>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</si>
  <si>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</si>
  <si>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</si>
  <si>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</si>
  <si>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</si>
  <si>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</si>
  <si>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</si>
  <si>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</si>
  <si>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</si>
  <si>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</si>
  <si>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</si>
  <si>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</si>
  <si>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</si>
  <si>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</si>
  <si>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</si>
  <si>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</si>
  <si>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</si>
  <si>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</si>
  <si>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</si>
  <si>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</si>
  <si>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</si>
  <si>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</si>
  <si>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</si>
  <si>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</si>
  <si>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</si>
  <si>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</si>
  <si>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</si>
  <si>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</si>
  <si>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</si>
  <si>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</si>
  <si>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</si>
  <si>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</si>
  <si>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</si>
  <si>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</si>
  <si>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</si>
  <si>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</si>
  <si>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</si>
  <si>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</si>
  <si>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</si>
  <si>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</si>
  <si>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</si>
  <si>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</si>
  <si>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</si>
  <si>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</si>
  <si>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</si>
  <si>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</si>
  <si>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</si>
  <si>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</si>
  <si>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</si>
  <si>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</si>
  <si>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</si>
  <si>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</si>
  <si>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</si>
  <si>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</si>
  <si>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</si>
  <si>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</si>
  <si>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</si>
  <si>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</si>
  <si>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</si>
  <si>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</si>
  <si>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</si>
  <si>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</si>
  <si>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</si>
  <si>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</si>
  <si>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</si>
  <si>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</si>
  <si>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</si>
  <si>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</si>
  <si>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</si>
  <si>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</si>
  <si>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</si>
  <si>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</si>
  <si>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</si>
  <si>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</si>
  <si>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</si>
  <si>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</si>
  <si>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</si>
  <si>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</si>
  <si>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</si>
  <si>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</si>
  <si>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</si>
  <si>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</si>
  <si>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</si>
  <si>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</si>
  <si>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</si>
  <si>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</si>
  <si>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</si>
  <si>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</si>
  <si>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</si>
  <si>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</si>
  <si>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</si>
  <si>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</si>
  <si>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</si>
  <si>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</si>
  <si>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</si>
  <si>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</si>
  <si>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</si>
  <si>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</si>
  <si>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</si>
  <si>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</si>
  <si>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</si>
  <si>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</si>
  <si>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</si>
  <si>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</si>
  <si>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</si>
  <si>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</si>
  <si>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</si>
  <si>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</si>
  <si>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</si>
  <si>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</si>
  <si>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</si>
  <si>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</si>
  <si>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</si>
  <si>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</si>
  <si>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</si>
  <si>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</si>
  <si>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</si>
  <si>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</si>
  <si>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</si>
  <si>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</si>
  <si>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</si>
  <si>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</si>
  <si>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</si>
  <si>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</si>
  <si>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</si>
  <si>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</si>
  <si>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</si>
  <si>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</si>
  <si>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</si>
  <si>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</si>
  <si>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</si>
  <si>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</si>
  <si>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</si>
  <si>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</si>
  <si>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</si>
  <si>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</si>
  <si>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</si>
  <si>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</si>
  <si>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</si>
  <si>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</si>
  <si>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</si>
  <si>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</si>
  <si>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</si>
  <si>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</si>
  <si>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</si>
  <si>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</si>
  <si>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</si>
  <si>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</si>
  <si>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</si>
  <si>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</si>
  <si>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</si>
  <si>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</si>
  <si>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</si>
  <si>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</si>
  <si>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</si>
  <si>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</si>
  <si>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</si>
  <si>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</si>
  <si>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</si>
  <si>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</si>
  <si>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</si>
  <si>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</si>
  <si>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</si>
  <si>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</si>
  <si>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</si>
  <si>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</si>
  <si>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</si>
  <si>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</si>
  <si>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</si>
  <si>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</si>
  <si>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</si>
  <si>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</si>
  <si>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</si>
  <si>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</si>
  <si>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</si>
  <si>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</si>
  <si>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</si>
  <si>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</si>
  <si>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</si>
  <si>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</si>
  <si>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</si>
  <si>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</si>
  <si>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</si>
  <si>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</si>
  <si>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</si>
  <si>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</si>
  <si>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</si>
  <si>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</si>
  <si>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</si>
  <si>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</si>
  <si>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</si>
  <si>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</si>
  <si>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</si>
  <si>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</si>
  <si>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</si>
  <si>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</si>
  <si>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</si>
  <si>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</si>
  <si>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</si>
  <si>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</si>
  <si>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</si>
  <si>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</si>
  <si>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</si>
  <si>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</si>
  <si>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</si>
  <si>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</si>
  <si>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</si>
  <si>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</si>
  <si>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</si>
  <si>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</si>
  <si>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</si>
  <si>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</si>
  <si>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</si>
  <si>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</si>
  <si>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</si>
  <si>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</si>
  <si>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</si>
  <si>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</si>
  <si>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</si>
  <si>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</si>
  <si>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</si>
  <si>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</si>
  <si>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</si>
  <si>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</si>
  <si>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</si>
  <si>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</si>
  <si>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</si>
  <si>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</si>
  <si>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</si>
  <si>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</si>
  <si>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</si>
  <si>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</si>
  <si>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</si>
  <si>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</si>
  <si>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</si>
  <si>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</si>
  <si>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</si>
  <si>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</si>
  <si>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</si>
  <si>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</si>
  <si>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</si>
  <si>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</si>
  <si>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</si>
  <si>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</si>
  <si>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</si>
  <si>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</si>
  <si>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</si>
  <si>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</si>
  <si>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</si>
  <si>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</si>
  <si>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</si>
  <si>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</si>
  <si>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</si>
  <si>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</si>
  <si>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</si>
  <si>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</si>
  <si>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</si>
  <si>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</si>
  <si>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</si>
  <si>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</si>
  <si>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</si>
  <si>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</si>
  <si>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</si>
  <si>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</si>
  <si>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</si>
  <si>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</si>
  <si>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</si>
  <si>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</si>
  <si>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</si>
  <si>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</si>
  <si>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</si>
  <si>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</si>
  <si>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</si>
  <si>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</si>
  <si>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</si>
  <si>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</si>
  <si>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</si>
  <si>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</si>
  <si>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</si>
  <si>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</si>
  <si>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</si>
  <si>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</si>
  <si>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</si>
  <si>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</si>
  <si>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</si>
  <si>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</si>
  <si>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</si>
  <si>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</si>
  <si>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</si>
  <si>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</si>
  <si>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</si>
  <si>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</si>
  <si>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</si>
  <si>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</si>
  <si>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</si>
  <si>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</si>
  <si>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</si>
  <si>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</si>
  <si>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</si>
  <si>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</si>
  <si>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</si>
  <si>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</si>
  <si>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</si>
  <si>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</si>
  <si>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</si>
  <si>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</si>
  <si>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</si>
  <si>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</si>
  <si>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</si>
  <si>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</si>
  <si>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</si>
  <si>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</si>
  <si>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</si>
  <si>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</si>
  <si>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</si>
  <si>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</si>
  <si>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</si>
  <si>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</si>
  <si>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</si>
  <si>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</si>
  <si>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</si>
  <si>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</si>
  <si>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</si>
  <si>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</si>
  <si>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</si>
  <si>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</si>
  <si>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</si>
  <si>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</si>
  <si>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</si>
  <si>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</si>
  <si>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</si>
  <si>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</si>
  <si>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</si>
  <si>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</si>
  <si>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</si>
  <si>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</si>
  <si>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</si>
  <si>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</si>
  <si>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</si>
  <si>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</si>
  <si>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</si>
  <si>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</si>
  <si>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</si>
  <si>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</si>
  <si>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</si>
  <si>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</si>
  <si>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</si>
  <si>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</si>
  <si>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</si>
  <si>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</si>
  <si>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</si>
  <si>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</si>
  <si>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</si>
  <si>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</si>
  <si>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</si>
  <si>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</si>
  <si>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</si>
  <si>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</si>
  <si>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</si>
  <si>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</si>
  <si>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</si>
  <si>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</si>
  <si>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</si>
  <si>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</si>
  <si>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</si>
  <si>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</si>
  <si>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</si>
  <si>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</si>
  <si>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</si>
  <si>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</si>
  <si>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</si>
  <si>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</si>
  <si>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</si>
  <si>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</si>
  <si>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</si>
  <si>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</si>
  <si>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</si>
  <si>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</si>
  <si>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</si>
  <si>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</si>
  <si>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</si>
  <si>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</si>
  <si>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</si>
  <si>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</si>
  <si>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</si>
  <si>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</si>
  <si>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</si>
  <si>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</si>
  <si>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</si>
  <si>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</si>
  <si>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</si>
  <si>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</si>
  <si>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</si>
  <si>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</si>
  <si>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</si>
  <si>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</si>
  <si>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</si>
  <si>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</si>
  <si>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</si>
  <si>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</si>
  <si>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</si>
  <si>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</si>
  <si>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</si>
  <si>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</si>
  <si>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</si>
  <si>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</si>
  <si>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</si>
  <si>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</si>
  <si>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</si>
  <si>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</si>
  <si>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</si>
  <si>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</si>
  <si>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</si>
  <si>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</si>
  <si>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</si>
  <si>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</si>
  <si>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</si>
  <si>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</si>
  <si>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</si>
  <si>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</si>
  <si>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</si>
  <si>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</si>
  <si>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</si>
  <si>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</si>
  <si>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</si>
  <si>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</si>
  <si>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</si>
  <si>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</si>
  <si>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</si>
  <si>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</si>
  <si>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</si>
  <si>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</si>
  <si>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</si>
  <si>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</si>
  <si>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</si>
  <si>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</si>
  <si>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</si>
  <si>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</si>
  <si>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</si>
  <si>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</si>
  <si>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</si>
  <si>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</si>
  <si>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</si>
  <si>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</si>
  <si>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</si>
  <si>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</si>
  <si>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</si>
  <si>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</si>
  <si>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</si>
  <si>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</si>
  <si>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</si>
  <si>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</si>
  <si>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</si>
  <si>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</si>
  <si>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</si>
  <si>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</si>
  <si>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</si>
  <si>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</si>
  <si>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</si>
  <si>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</si>
  <si>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</si>
  <si>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</si>
  <si>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</si>
  <si>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</si>
  <si>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</si>
  <si>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</si>
  <si>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</si>
  <si>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</si>
  <si>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</si>
  <si>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</si>
  <si>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</si>
  <si>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</si>
  <si>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</si>
  <si>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</si>
  <si>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</si>
  <si>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</si>
  <si>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</si>
  <si>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</si>
  <si>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</si>
  <si>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</si>
  <si>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</si>
  <si>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</si>
  <si>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</si>
  <si>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</si>
  <si>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</si>
  <si>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</si>
  <si>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</si>
  <si>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</si>
  <si>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</si>
  <si>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</si>
  <si>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</si>
  <si>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</si>
  <si>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</si>
  <si>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</si>
  <si>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</si>
  <si>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</si>
  <si>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</si>
  <si>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</si>
  <si>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</si>
  <si>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</si>
  <si>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</si>
  <si>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</si>
  <si>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</si>
  <si>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</si>
  <si>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</si>
  <si>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</si>
  <si>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</si>
  <si>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</si>
  <si>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</si>
  <si>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</si>
  <si>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</si>
  <si>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</si>
  <si>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</si>
  <si>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</si>
  <si>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</si>
  <si>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</si>
  <si>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</si>
  <si>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</si>
  <si>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</si>
  <si>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</si>
  <si>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</si>
  <si>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</si>
  <si>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</si>
  <si>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</si>
  <si>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</si>
  <si>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</si>
  <si>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</si>
  <si>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</si>
  <si>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</si>
  <si>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</si>
  <si>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</si>
  <si>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</si>
  <si>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</si>
  <si>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</si>
  <si>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</si>
  <si>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</si>
  <si>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</si>
  <si>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</si>
  <si>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</si>
  <si>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</si>
  <si>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</si>
  <si>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</si>
  <si>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</si>
  <si>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</si>
  <si>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</si>
  <si>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</si>
  <si>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</si>
  <si>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</si>
  <si>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</si>
  <si>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</si>
  <si>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</si>
  <si>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</si>
  <si>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</si>
  <si>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</si>
  <si>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</si>
  <si>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</si>
  <si>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</si>
  <si>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</si>
  <si>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</si>
  <si>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</si>
  <si>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</si>
  <si>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</si>
  <si>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</si>
  <si>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</si>
  <si>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</si>
  <si>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</si>
  <si>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</si>
  <si>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</si>
  <si>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</si>
  <si>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</si>
  <si>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</si>
  <si>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</si>
  <si>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</si>
  <si>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</si>
  <si>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</si>
  <si>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</si>
  <si>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</si>
  <si>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</si>
  <si>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</si>
  <si>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</si>
  <si>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</si>
  <si>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</si>
  <si>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</si>
  <si>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</si>
  <si>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</si>
  <si>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</si>
  <si>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</si>
  <si>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</si>
  <si>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</si>
  <si>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</si>
  <si>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</si>
  <si>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</si>
  <si>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</si>
  <si>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</si>
  <si>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</si>
  <si>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</si>
  <si>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</si>
  <si>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</si>
  <si>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</si>
  <si>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</si>
  <si>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</si>
  <si>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</si>
  <si>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</si>
  <si>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</si>
  <si>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</si>
  <si>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</si>
  <si>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</si>
  <si>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</si>
  <si>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</si>
  <si>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</si>
  <si>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</si>
  <si>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</si>
  <si>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</si>
  <si>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</si>
  <si>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</si>
  <si>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</si>
  <si>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</si>
  <si>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</si>
  <si>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</si>
  <si>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</si>
  <si>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</si>
  <si>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</si>
  <si>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</si>
  <si>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</si>
  <si>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</si>
  <si>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</si>
  <si>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</si>
  <si>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</si>
  <si>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</si>
  <si>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</si>
  <si>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</si>
  <si>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</si>
  <si>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</si>
  <si>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</si>
  <si>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</si>
  <si>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</si>
  <si>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</si>
  <si>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</si>
  <si>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</si>
  <si>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</si>
  <si>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</si>
  <si>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</si>
  <si>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</si>
  <si>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</si>
  <si>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</si>
  <si>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</si>
  <si>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</si>
  <si>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</si>
  <si>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</si>
  <si>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</si>
  <si>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</si>
  <si>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</si>
  <si>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</si>
  <si>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</si>
  <si>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</si>
  <si>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</si>
  <si>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</si>
  <si>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</si>
  <si>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</si>
  <si>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</si>
  <si>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</si>
  <si>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</si>
  <si>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</si>
  <si>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</si>
  <si>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</si>
  <si>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</si>
  <si>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</si>
  <si>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</si>
  <si>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</si>
  <si>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</si>
  <si>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</si>
  <si>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</si>
  <si>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</si>
  <si>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</si>
  <si>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</si>
  <si>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</si>
  <si>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</si>
  <si>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</si>
  <si>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</si>
  <si>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</si>
  <si>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</si>
  <si>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</si>
  <si>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</si>
  <si>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</si>
  <si>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</si>
  <si>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</si>
  <si>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</si>
  <si>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</si>
  <si>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</si>
  <si>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</si>
  <si>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</si>
  <si>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</si>
  <si>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</si>
  <si>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</si>
  <si>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</si>
  <si>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</si>
  <si>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</si>
  <si>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</si>
  <si>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</si>
  <si>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</si>
  <si>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</si>
  <si>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</si>
  <si>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</si>
  <si>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</si>
  <si>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</si>
  <si>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</si>
  <si>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</si>
  <si>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</si>
  <si>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</si>
  <si>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</si>
  <si>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</si>
  <si>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</si>
  <si>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</si>
  <si>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</si>
  <si>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</si>
  <si>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</si>
  <si>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</si>
  <si>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</si>
  <si>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</si>
  <si>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</si>
  <si>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</si>
  <si>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</si>
  <si>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</si>
  <si>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</si>
  <si>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</si>
  <si>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</si>
  <si>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</si>
  <si>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</si>
  <si>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</si>
  <si>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</si>
  <si>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</si>
  <si>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</si>
  <si>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</si>
  <si>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</si>
  <si>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</si>
  <si>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</si>
  <si>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</si>
  <si>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</si>
  <si>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</si>
  <si>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</si>
  <si>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</si>
  <si>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</si>
  <si>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</si>
  <si>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</si>
  <si>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</si>
  <si>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</si>
  <si>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</si>
  <si>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</si>
  <si>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</si>
  <si>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</si>
  <si>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</si>
  <si>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</si>
  <si>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</si>
  <si>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</si>
  <si>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</si>
  <si>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</si>
  <si>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</si>
  <si>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</si>
  <si>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</si>
  <si>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</si>
  <si>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</si>
  <si>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</si>
  <si>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</si>
  <si>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</si>
  <si>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</si>
  <si>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</si>
  <si>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</si>
  <si>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</si>
  <si>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</si>
  <si>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</si>
  <si>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</si>
  <si>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</si>
  <si>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</si>
  <si>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</si>
  <si>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</si>
  <si>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</si>
  <si>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</si>
  <si>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</si>
  <si>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</si>
  <si>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</si>
  <si>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</si>
  <si>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</si>
  <si>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</si>
  <si>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</si>
  <si>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</si>
  <si>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</si>
  <si>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</si>
  <si>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</si>
  <si>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</si>
  <si>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</si>
  <si>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</si>
  <si>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</si>
  <si>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</si>
  <si>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</si>
  <si>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</si>
  <si>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</si>
  <si>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</si>
  <si>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</si>
  <si>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</si>
  <si>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</si>
  <si>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</si>
  <si>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</si>
  <si>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</si>
  <si>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</si>
  <si>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</si>
  <si>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</si>
  <si>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</si>
  <si>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</si>
  <si>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</si>
  <si>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</si>
  <si>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</si>
  <si>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</si>
  <si>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</si>
  <si>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</si>
  <si>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</si>
  <si>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</si>
  <si>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</si>
  <si>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</si>
  <si>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</si>
  <si>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</si>
  <si>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</si>
  <si>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</si>
  <si>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</si>
  <si>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</si>
  <si>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</si>
  <si>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</si>
  <si>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</si>
  <si>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</si>
  <si>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</si>
  <si>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</si>
  <si>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</si>
  <si>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</si>
  <si>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</si>
  <si>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</si>
  <si>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</si>
  <si>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</si>
  <si>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</si>
  <si>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</si>
  <si>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</si>
  <si>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</si>
  <si>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</si>
  <si>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</si>
  <si>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</si>
  <si>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</si>
  <si>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</si>
  <si>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</si>
  <si>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</si>
  <si>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</si>
  <si>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</si>
  <si>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</si>
  <si>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</si>
  <si>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</si>
  <si>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</si>
  <si>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</si>
  <si>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</si>
  <si>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</si>
  <si>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</si>
  <si>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</si>
  <si>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</si>
  <si>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</si>
  <si>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</si>
  <si>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</si>
  <si>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</si>
  <si>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</si>
  <si>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</si>
  <si>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</si>
  <si>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</si>
  <si>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</si>
  <si>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</si>
  <si>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</si>
  <si>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</si>
  <si>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</si>
  <si>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</si>
  <si>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</si>
  <si>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</si>
  <si>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</si>
  <si>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</si>
  <si>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</si>
  <si>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</si>
  <si>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</si>
  <si>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</si>
  <si>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</si>
  <si>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</si>
  <si>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</si>
  <si>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</si>
  <si>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</si>
  <si>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</si>
  <si>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</si>
  <si>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</si>
  <si>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</si>
  <si>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</si>
  <si>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</si>
  <si>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</si>
  <si>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</si>
  <si>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</si>
  <si>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</si>
  <si>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</si>
  <si>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</si>
  <si>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</si>
  <si>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</si>
  <si>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</si>
  <si>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</si>
  <si>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</si>
  <si>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</si>
  <si>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</si>
  <si>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</si>
  <si>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</si>
  <si>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</si>
  <si>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</si>
  <si>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</si>
  <si>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</si>
  <si>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</si>
  <si>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</si>
  <si>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</si>
  <si>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</si>
  <si>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</si>
  <si>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</si>
  <si>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</si>
  <si>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</si>
  <si>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</si>
  <si>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</si>
  <si>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</si>
  <si>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</si>
  <si>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</si>
  <si>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</si>
  <si>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</si>
  <si>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</si>
  <si>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</si>
  <si>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</si>
  <si>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</si>
  <si>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</si>
  <si>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</si>
  <si>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</si>
  <si>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</si>
  <si>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</si>
  <si>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</si>
  <si>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</si>
  <si>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</si>
  <si>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</si>
  <si>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</si>
  <si>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</si>
  <si>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</si>
  <si>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</si>
  <si>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</si>
  <si>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</si>
  <si>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</si>
  <si>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</si>
  <si>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</si>
  <si>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</si>
  <si>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</si>
  <si>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</si>
  <si>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</si>
  <si>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</si>
  <si>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</si>
  <si>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</si>
  <si>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</si>
  <si>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</si>
  <si>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</si>
  <si>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</si>
  <si>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</si>
  <si>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</si>
  <si>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</si>
  <si>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</si>
  <si>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</si>
  <si>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</si>
  <si>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</si>
  <si>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</si>
  <si>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</si>
  <si>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</si>
  <si>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</si>
  <si>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</si>
  <si>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</si>
  <si>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</si>
  <si>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</si>
  <si>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</si>
  <si>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</si>
  <si>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</si>
  <si>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</si>
  <si>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</si>
  <si>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</si>
  <si>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</si>
  <si>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</si>
  <si>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</si>
  <si>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</si>
  <si>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</si>
  <si>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</si>
  <si>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</si>
  <si>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</si>
  <si>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</si>
  <si>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</si>
  <si>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</si>
  <si>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</si>
  <si>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</si>
  <si>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</si>
  <si>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</si>
  <si>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</si>
  <si>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</si>
  <si>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</si>
  <si>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</si>
  <si>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</si>
  <si>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</si>
  <si>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</si>
  <si>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</si>
  <si>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</si>
  <si>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</si>
  <si>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</si>
  <si>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</si>
  <si>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</si>
  <si>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</si>
  <si>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</si>
  <si>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</si>
  <si>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</si>
  <si>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</si>
  <si>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</si>
  <si>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</si>
  <si>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</si>
  <si>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</si>
  <si>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</si>
  <si>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</si>
  <si>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</si>
  <si>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</si>
  <si>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</si>
  <si>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</si>
  <si>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</si>
  <si>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</si>
  <si>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</si>
  <si>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</si>
  <si>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</si>
  <si>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</si>
  <si>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</si>
  <si>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</si>
  <si>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</si>
  <si>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</si>
  <si>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</si>
  <si>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</si>
  <si>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</si>
  <si>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</si>
  <si>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</si>
  <si>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</si>
  <si>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</si>
  <si>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</si>
  <si>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</si>
  <si>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</si>
  <si>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</si>
  <si>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</si>
  <si>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</si>
  <si>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</si>
  <si>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</si>
  <si>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</si>
  <si>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</si>
  <si>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</si>
  <si>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</si>
  <si>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</si>
  <si>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</si>
  <si>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</si>
  <si>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</si>
  <si>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</si>
  <si>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</si>
  <si>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</si>
  <si>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</si>
  <si>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</si>
  <si>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</si>
  <si>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</si>
  <si>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</si>
  <si>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</si>
  <si>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</si>
  <si>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</si>
  <si>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</si>
  <si>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</si>
  <si>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</si>
  <si>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</si>
  <si>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</si>
  <si>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</si>
  <si>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</si>
  <si>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</si>
  <si>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</si>
  <si>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</si>
  <si>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</si>
  <si>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</si>
  <si>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</si>
  <si>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</si>
  <si>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</si>
  <si>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</si>
  <si>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</si>
  <si>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</si>
  <si>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</si>
  <si>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</si>
  <si>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</si>
  <si>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</si>
  <si>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</si>
  <si>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</si>
  <si>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</si>
  <si>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</si>
  <si>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</si>
  <si>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</si>
  <si>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</si>
  <si>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</si>
  <si>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</si>
  <si>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</si>
  <si>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</si>
  <si>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</si>
  <si>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</si>
  <si>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</si>
  <si>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</si>
  <si>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</si>
  <si>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</si>
  <si>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</si>
  <si>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</si>
  <si>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</si>
  <si>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</si>
  <si>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</si>
  <si>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</si>
  <si>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</si>
  <si>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</si>
  <si>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</si>
  <si>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</si>
  <si>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</si>
  <si>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</si>
  <si>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</si>
  <si>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</si>
  <si>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</si>
  <si>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</si>
  <si>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</si>
  <si>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</si>
  <si>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</si>
  <si>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</si>
  <si>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</si>
  <si>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</si>
  <si>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</si>
  <si>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</si>
  <si>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</si>
  <si>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</si>
  <si>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</si>
  <si>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</si>
  <si>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</si>
  <si>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</si>
  <si>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</si>
  <si>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</si>
  <si>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</si>
  <si>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</si>
  <si>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</si>
  <si>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</si>
  <si>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</si>
  <si>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</si>
  <si>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</si>
  <si>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</si>
  <si>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</si>
  <si>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</si>
  <si>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</si>
  <si>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</si>
  <si>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</si>
  <si>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</si>
  <si>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</si>
  <si>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</si>
  <si>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</si>
  <si>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</si>
  <si>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</si>
  <si>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</si>
  <si>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</si>
  <si>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</si>
  <si>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</si>
  <si>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</si>
  <si>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</si>
  <si>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</si>
  <si>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</si>
  <si>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</si>
  <si>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</si>
  <si>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</si>
  <si>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</si>
  <si>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</si>
  <si>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</si>
  <si>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</si>
  <si>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</si>
  <si>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</si>
  <si>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</si>
  <si>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</si>
  <si>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</si>
  <si>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</si>
  <si>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</si>
  <si>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</si>
  <si>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</si>
  <si>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</si>
  <si>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</si>
  <si>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</si>
  <si>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</si>
  <si>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</si>
  <si>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</si>
  <si>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</si>
  <si>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</si>
  <si>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</si>
  <si>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</si>
  <si>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</si>
  <si>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</si>
  <si>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</si>
  <si>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</si>
  <si>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</si>
  <si>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</si>
  <si>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</si>
  <si>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</si>
  <si>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</si>
  <si>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</si>
  <si>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</si>
  <si>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</si>
  <si>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</si>
  <si>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</si>
  <si>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</si>
  <si>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</si>
  <si>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</si>
  <si>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</si>
  <si>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</si>
  <si>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</si>
  <si>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</si>
  <si>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</si>
  <si>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</si>
  <si>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</si>
  <si>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</si>
  <si>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</si>
  <si>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</si>
  <si>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</si>
  <si>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</si>
  <si>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</si>
  <si>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</si>
  <si>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</si>
  <si>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</si>
  <si>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</si>
  <si>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</si>
  <si>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</si>
  <si>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</si>
  <si>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</si>
  <si>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</si>
  <si>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</si>
  <si>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</si>
  <si>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</si>
  <si>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</si>
  <si>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</si>
  <si>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</si>
  <si>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</si>
  <si>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</si>
  <si>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</si>
  <si>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</si>
  <si>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</si>
  <si>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</si>
  <si>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</si>
  <si>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</si>
  <si>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</si>
  <si>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</si>
  <si>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</si>
  <si>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</si>
  <si>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</si>
  <si>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</si>
  <si>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</si>
  <si>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</si>
  <si>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</si>
  <si>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</si>
  <si>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</si>
  <si>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</si>
  <si>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</si>
  <si>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</si>
  <si>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</si>
  <si>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</si>
  <si>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</si>
  <si>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</si>
  <si>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</si>
  <si>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</si>
  <si>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</si>
  <si>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</si>
  <si>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</si>
  <si>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</si>
  <si>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</si>
  <si>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</si>
  <si>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</si>
  <si>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</si>
  <si>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</si>
  <si>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</si>
  <si>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</si>
  <si>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</si>
  <si>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</si>
  <si>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</si>
  <si>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</si>
  <si>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</si>
  <si>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</si>
  <si>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</si>
  <si>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</si>
  <si>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</si>
  <si>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</si>
  <si>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</si>
  <si>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</si>
  <si>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</si>
  <si>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</si>
  <si>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</si>
  <si>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</si>
  <si>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</si>
  <si>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</si>
  <si>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</si>
  <si>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</si>
  <si>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</si>
  <si>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</si>
  <si>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</si>
  <si>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</si>
  <si>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</si>
  <si>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</si>
  <si>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</si>
  <si>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</si>
  <si>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</si>
  <si>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</si>
  <si>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</si>
  <si>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</si>
  <si>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</si>
  <si>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</si>
  <si>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</si>
  <si>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</si>
  <si>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</si>
  <si>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</si>
  <si>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</si>
  <si>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</si>
  <si>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</si>
  <si>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</si>
  <si>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</si>
  <si>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</si>
  <si>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</si>
  <si>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</si>
  <si>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</si>
  <si>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</si>
  <si>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</si>
  <si>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</si>
  <si>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</si>
  <si>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</si>
  <si>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</si>
  <si>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</si>
  <si>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</si>
  <si>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</si>
  <si>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</si>
  <si>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</si>
  <si>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</si>
  <si>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</si>
  <si>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</si>
  <si>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</si>
  <si>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</si>
  <si>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</si>
  <si>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</si>
  <si>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</si>
  <si>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</si>
  <si>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</si>
  <si>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</si>
  <si>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</si>
  <si>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</si>
  <si>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</si>
  <si>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</si>
  <si>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</si>
  <si>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</si>
  <si>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</si>
  <si>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</si>
  <si>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</si>
  <si>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</si>
  <si>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</si>
  <si>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</si>
  <si>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</si>
  <si>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</si>
  <si>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</si>
  <si>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</si>
  <si>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</si>
  <si>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</si>
  <si>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</si>
  <si>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</si>
  <si>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</si>
  <si>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</si>
  <si>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</si>
  <si>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</si>
  <si>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</si>
  <si>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</si>
  <si>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</si>
  <si>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</si>
  <si>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</si>
  <si>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</si>
  <si>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</si>
  <si>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</si>
  <si>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</si>
  <si>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</si>
  <si>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</si>
  <si>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</si>
  <si>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</si>
  <si>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</si>
  <si>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</si>
  <si>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</si>
  <si>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</si>
  <si>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</si>
  <si>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</si>
  <si>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</si>
  <si>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</si>
  <si>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</si>
  <si>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</si>
  <si>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</si>
  <si>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</si>
  <si>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</si>
  <si>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</si>
  <si>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</si>
  <si>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</si>
  <si>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</si>
  <si>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</si>
  <si>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</si>
  <si>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</si>
  <si>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</si>
  <si>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</si>
  <si>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</si>
  <si>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</si>
  <si>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</si>
  <si>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</si>
  <si>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</si>
  <si>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</si>
  <si>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</si>
  <si>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</si>
  <si>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</si>
  <si>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</si>
  <si>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</si>
  <si>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</si>
  <si>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</si>
  <si>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</si>
  <si>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</si>
  <si>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</si>
  <si>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</si>
  <si>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</si>
  <si>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</si>
  <si>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</si>
  <si>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</si>
  <si>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</si>
  <si>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</si>
  <si>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</si>
  <si>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</si>
  <si>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</si>
  <si>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</si>
  <si>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</si>
  <si>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</si>
  <si>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</si>
  <si>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</si>
  <si>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</si>
  <si>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</si>
  <si>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</si>
  <si>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</si>
  <si>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</si>
  <si>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</si>
  <si>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</si>
  <si>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</si>
  <si>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</si>
  <si>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</si>
  <si>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</si>
  <si>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</si>
  <si>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</si>
  <si>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</si>
  <si>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</si>
  <si>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</si>
  <si>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</si>
  <si>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</si>
  <si>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</si>
  <si>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</si>
  <si>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</si>
  <si>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</si>
  <si>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</si>
  <si>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</si>
  <si>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</si>
  <si>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</si>
  <si>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</si>
  <si>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</si>
  <si>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</si>
  <si>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</si>
  <si>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</si>
  <si>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</si>
  <si>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</si>
  <si>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</si>
  <si>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</si>
  <si>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</si>
  <si>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</si>
  <si>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</si>
  <si>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</si>
  <si>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</si>
  <si>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</si>
  <si>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</si>
  <si>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</si>
  <si>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</si>
  <si>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</si>
  <si>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</si>
  <si>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</si>
  <si>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</si>
  <si>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</si>
  <si>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</si>
  <si>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</si>
  <si>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</si>
  <si>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</si>
  <si>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</si>
  <si>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</si>
  <si>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</si>
  <si>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</si>
  <si>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</si>
  <si>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</si>
  <si>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</si>
  <si>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</si>
  <si>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</si>
  <si>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</si>
  <si>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</si>
  <si>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</si>
  <si>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</si>
  <si>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</si>
  <si>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</si>
  <si>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</si>
  <si>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</si>
  <si>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</si>
  <si>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</si>
  <si>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</si>
  <si>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</si>
  <si>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</si>
  <si>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</si>
  <si>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</si>
  <si>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</si>
  <si>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</si>
  <si>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</si>
  <si>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</si>
  <si>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</si>
  <si>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</si>
  <si>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</si>
  <si>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</si>
  <si>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</si>
  <si>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</si>
  <si>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</si>
  <si>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</si>
  <si>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</si>
  <si>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</si>
  <si>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</si>
  <si>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</si>
  <si>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</si>
  <si>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</si>
  <si>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</si>
  <si>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</si>
  <si>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</si>
  <si>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</si>
  <si>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</si>
  <si>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</si>
  <si>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</si>
  <si>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</si>
  <si>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</si>
  <si>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</si>
  <si>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</si>
  <si>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</si>
  <si>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</si>
  <si>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</si>
  <si>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</si>
  <si>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</si>
  <si>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</si>
  <si>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</si>
  <si>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</si>
  <si>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</si>
  <si>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</si>
  <si>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</si>
  <si>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</si>
  <si>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</si>
  <si>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</si>
  <si>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</si>
  <si>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</si>
  <si>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</si>
  <si>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</si>
  <si>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</si>
  <si>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</si>
  <si>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</si>
  <si>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</si>
  <si>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</si>
  <si>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</si>
  <si>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</si>
  <si>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</si>
  <si>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</si>
  <si>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</si>
  <si>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</si>
  <si>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</si>
  <si>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</si>
  <si>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</si>
  <si>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</si>
  <si>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</si>
  <si>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</si>
  <si>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</si>
  <si>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</si>
  <si>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</si>
  <si>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</si>
  <si>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</si>
  <si>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</si>
  <si>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</si>
  <si>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</si>
  <si>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</si>
  <si>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</si>
  <si>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</si>
  <si>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</si>
  <si>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</si>
  <si>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</si>
  <si>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</si>
  <si>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</si>
  <si>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</si>
  <si>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</si>
  <si>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</si>
  <si>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</si>
  <si>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</si>
  <si>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</si>
  <si>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</si>
  <si>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</si>
  <si>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</si>
  <si>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</si>
  <si>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</si>
  <si>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</si>
  <si>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</si>
  <si>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</si>
  <si>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</si>
  <si>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</si>
  <si>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</si>
  <si>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</si>
  <si>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</si>
  <si>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</si>
  <si>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</si>
  <si>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</si>
  <si>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</si>
  <si>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</si>
  <si>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</si>
  <si>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</si>
  <si>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</si>
  <si>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</si>
  <si>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</si>
  <si>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</si>
  <si>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</si>
  <si>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</si>
  <si>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</si>
  <si>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</si>
  <si>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</si>
  <si>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</si>
  <si>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</si>
  <si>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</si>
  <si>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</si>
  <si>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</si>
  <si>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</si>
  <si>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</si>
  <si>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</si>
  <si>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</si>
  <si>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</si>
  <si>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</si>
  <si>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</si>
  <si>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</si>
  <si>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</si>
  <si>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</si>
  <si>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</si>
  <si>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</si>
  <si>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</si>
  <si>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</si>
  <si>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</si>
  <si>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</si>
  <si>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</si>
  <si>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</si>
  <si>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</si>
  <si>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</si>
  <si>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</si>
  <si>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</si>
  <si>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</si>
  <si>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</si>
  <si>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</si>
  <si>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</si>
  <si>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</si>
  <si>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</si>
  <si>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</si>
  <si>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</si>
  <si>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</si>
  <si>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</si>
  <si>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</si>
  <si>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</si>
  <si>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</si>
  <si>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</si>
  <si>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</si>
  <si>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</si>
  <si>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</si>
  <si>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</si>
  <si>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</si>
  <si>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</si>
  <si>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</si>
  <si>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</si>
  <si>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</si>
  <si>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</si>
  <si>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</si>
  <si>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</si>
  <si>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</si>
  <si>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</si>
  <si>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</si>
  <si>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</si>
  <si>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</si>
  <si>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</si>
  <si>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</si>
  <si>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</si>
  <si>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</si>
  <si>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</si>
  <si>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</si>
  <si>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</si>
  <si>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</si>
  <si>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</si>
  <si>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</si>
  <si>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</si>
  <si>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</si>
  <si>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</si>
  <si>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</si>
  <si>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</si>
  <si>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</si>
  <si>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</si>
  <si>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</si>
  <si>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</si>
  <si>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</si>
  <si>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</si>
  <si>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</si>
  <si>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</si>
  <si>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</si>
  <si>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</si>
  <si>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</si>
  <si>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</si>
  <si>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</si>
  <si>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</si>
  <si>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</si>
  <si>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</si>
  <si>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</si>
  <si>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</si>
  <si>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</si>
  <si>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</si>
  <si>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</si>
  <si>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</si>
  <si>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</si>
  <si>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</si>
  <si>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</si>
  <si>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</si>
  <si>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</si>
  <si>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</si>
  <si>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</si>
  <si>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</si>
  <si>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</si>
  <si>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</si>
  <si>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</si>
  <si>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</si>
  <si>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</si>
  <si>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</si>
  <si>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</si>
  <si>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</si>
  <si>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</si>
  <si>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</si>
  <si>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</si>
  <si>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</si>
  <si>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</si>
  <si>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</si>
  <si>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</si>
  <si>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</si>
  <si>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</si>
  <si>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</si>
  <si>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</si>
  <si>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</si>
  <si>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</si>
  <si>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</si>
  <si>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</si>
  <si>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</si>
  <si>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</si>
  <si>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</si>
  <si>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</si>
  <si>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</si>
  <si>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</si>
  <si>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</si>
  <si>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</si>
  <si>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</si>
  <si>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</si>
  <si>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</si>
  <si>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</si>
  <si>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</si>
  <si>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</si>
  <si>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</si>
  <si>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</si>
  <si>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</si>
  <si>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</si>
  <si>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</si>
  <si>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</si>
  <si>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</si>
  <si>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</si>
  <si>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</si>
  <si>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</si>
  <si>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</si>
  <si>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</si>
  <si>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</si>
  <si>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</si>
  <si>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</si>
  <si>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</si>
  <si>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</si>
  <si>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</si>
  <si>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</si>
  <si>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</si>
  <si>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</si>
  <si>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</si>
  <si>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</si>
  <si>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</si>
  <si>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</si>
  <si>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</si>
  <si>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</si>
  <si>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</si>
  <si>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</si>
  <si>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</si>
  <si>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</si>
  <si>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</si>
  <si>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</si>
  <si>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</si>
  <si>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</si>
  <si>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</si>
  <si>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</si>
  <si>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</si>
  <si>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</si>
  <si>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</si>
  <si>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</si>
  <si>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</si>
  <si>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</si>
  <si>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</si>
  <si>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</si>
  <si>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</si>
  <si>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</si>
  <si>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</si>
  <si>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</si>
  <si>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</si>
  <si>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</si>
  <si>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</si>
  <si>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</si>
  <si>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</si>
  <si>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</si>
  <si>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</si>
  <si>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</si>
  <si>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</si>
  <si>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</si>
  <si>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</si>
  <si>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</si>
  <si>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</si>
  <si>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</si>
  <si>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</si>
  <si>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</si>
  <si>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</si>
  <si>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</si>
  <si>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</si>
  <si>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</si>
  <si>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</si>
  <si>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</si>
  <si>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</si>
  <si>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</si>
  <si>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</si>
  <si>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</si>
  <si>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</si>
  <si>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</si>
  <si>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</si>
  <si>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</si>
  <si>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</si>
  <si>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</si>
  <si>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</si>
  <si>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</si>
  <si>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</si>
  <si>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</si>
  <si>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</si>
  <si>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</si>
  <si>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</si>
  <si>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</si>
  <si>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</si>
  <si>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</si>
  <si>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</si>
  <si>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</si>
  <si>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</si>
  <si>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</si>
  <si>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</si>
  <si>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</si>
  <si>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</si>
  <si>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</si>
  <si>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</si>
  <si>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</si>
  <si>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</si>
  <si>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</si>
  <si>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</si>
  <si>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</si>
  <si>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</si>
  <si>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</si>
  <si>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</si>
  <si>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</si>
  <si>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</si>
  <si>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</si>
  <si>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</si>
  <si>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</si>
  <si>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</si>
  <si>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</si>
  <si>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</si>
  <si>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</si>
  <si>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</si>
  <si>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</si>
  <si>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</si>
  <si>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</si>
  <si>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</si>
  <si>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</si>
  <si>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</si>
  <si>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</si>
  <si>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</si>
  <si>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</si>
  <si>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</si>
  <si>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</si>
  <si>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</si>
  <si>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</si>
  <si>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</si>
  <si>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</si>
  <si>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</si>
  <si>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</si>
  <si>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</si>
  <si>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</si>
  <si>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</si>
  <si>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</si>
  <si>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</si>
  <si>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</si>
  <si>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</si>
  <si>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</si>
  <si>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</si>
  <si>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</si>
  <si>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</si>
  <si>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</si>
  <si>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</si>
  <si>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</si>
  <si>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</si>
  <si>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</si>
  <si>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</si>
  <si>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</si>
  <si>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</si>
  <si>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</si>
  <si>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</si>
  <si>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</si>
  <si>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</si>
  <si>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</si>
  <si>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</si>
  <si>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</si>
  <si>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</si>
  <si>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</si>
  <si>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</si>
  <si>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</si>
  <si>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</si>
  <si>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</si>
  <si>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</si>
  <si>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</si>
  <si>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</si>
  <si>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</si>
  <si>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</si>
  <si>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</si>
  <si>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</si>
  <si>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</si>
  <si>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</si>
  <si>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</si>
  <si>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</si>
  <si>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</si>
  <si>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</si>
  <si>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</si>
  <si>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</si>
  <si>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</si>
  <si>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</si>
  <si>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</si>
  <si>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</si>
  <si>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</si>
  <si>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</si>
  <si>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</si>
  <si>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</si>
  <si>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</si>
  <si>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</si>
  <si>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</si>
  <si>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</si>
  <si>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</si>
  <si>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</si>
  <si>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</si>
  <si>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</si>
  <si>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</si>
  <si>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</si>
  <si>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</si>
  <si>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</si>
  <si>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</si>
  <si>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</si>
  <si>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</si>
  <si>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</si>
  <si>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</si>
  <si>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</si>
  <si>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</si>
  <si>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</si>
  <si>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</si>
  <si>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</si>
  <si>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</si>
  <si>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</si>
  <si>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</si>
  <si>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</si>
  <si>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</si>
  <si>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</si>
  <si>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</si>
  <si>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</si>
  <si>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</si>
  <si>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</si>
  <si>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</si>
  <si>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</si>
  <si>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</si>
  <si>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</si>
  <si>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</si>
  <si>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</si>
  <si>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</si>
  <si>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</si>
  <si>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</si>
  <si>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</si>
  <si>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</si>
  <si>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</si>
  <si>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</si>
  <si>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</si>
  <si>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</si>
  <si>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</si>
  <si>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</si>
  <si>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</si>
  <si>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</si>
  <si>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</si>
  <si>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</si>
  <si>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</si>
  <si>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</si>
  <si>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</si>
  <si>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</si>
  <si>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</si>
  <si>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</si>
  <si>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</si>
  <si>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</si>
  <si>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</si>
  <si>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</si>
  <si>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</si>
  <si>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</si>
  <si>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</si>
  <si>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</si>
  <si>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</si>
  <si>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</si>
  <si>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</si>
  <si>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</si>
  <si>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</si>
  <si>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</si>
  <si>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</si>
  <si>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</si>
  <si>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</si>
  <si>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</si>
  <si>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</si>
  <si>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</si>
  <si>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</si>
  <si>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</si>
  <si>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</si>
  <si>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</si>
  <si>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</si>
  <si>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</si>
  <si>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</si>
  <si>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</si>
  <si>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</si>
  <si>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</si>
  <si>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</si>
  <si>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</si>
  <si>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</si>
  <si>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</si>
  <si>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</si>
  <si>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</si>
  <si>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</si>
  <si>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</si>
  <si>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</si>
  <si>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</si>
  <si>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</si>
  <si>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</si>
  <si>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</si>
  <si>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</si>
  <si>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</si>
  <si>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</si>
  <si>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</si>
  <si>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</si>
  <si>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</si>
  <si>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</si>
  <si>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</si>
  <si>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</si>
  <si>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</si>
  <si>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</si>
  <si>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</si>
  <si>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</si>
  <si>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</si>
  <si>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</si>
  <si>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</si>
  <si>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</si>
  <si>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</si>
  <si>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</si>
  <si>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</si>
  <si>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</si>
  <si>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</si>
  <si>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</si>
  <si>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</si>
  <si>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</si>
  <si>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</si>
  <si>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</si>
  <si>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</si>
  <si>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</si>
  <si>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</si>
  <si>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</si>
  <si>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</si>
  <si>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</si>
  <si>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</si>
  <si>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</si>
  <si>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</si>
  <si>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</si>
  <si>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</si>
  <si>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</si>
  <si>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</si>
  <si>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</si>
  <si>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</si>
  <si>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</si>
  <si>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</si>
  <si>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</si>
  <si>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</si>
  <si>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</si>
  <si>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</si>
  <si>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</si>
  <si>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</si>
  <si>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</si>
  <si>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</si>
  <si>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</si>
  <si>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</si>
  <si>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</si>
  <si>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</si>
  <si>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</si>
  <si>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</si>
  <si>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</si>
  <si>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</si>
  <si>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</si>
  <si>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</si>
  <si>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</si>
  <si>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</si>
  <si>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</si>
  <si>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</si>
  <si>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</si>
  <si>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</si>
  <si>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</si>
  <si>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</si>
  <si>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</si>
  <si>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</si>
  <si>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</si>
  <si>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</si>
  <si>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</si>
  <si>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</si>
  <si>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</si>
  <si>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</si>
  <si>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</si>
  <si>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</si>
  <si>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</si>
  <si>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</si>
  <si>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</si>
  <si>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</si>
  <si>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</si>
  <si>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</si>
  <si>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</si>
  <si>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</si>
  <si>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</si>
  <si>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</si>
  <si>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</si>
  <si>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</si>
  <si>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</si>
  <si>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</si>
  <si>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</si>
  <si>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</si>
  <si>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</si>
  <si>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</si>
  <si>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</si>
  <si>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</si>
  <si>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</si>
  <si>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</si>
  <si>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</si>
  <si>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</si>
  <si>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</si>
  <si>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</si>
  <si>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</si>
  <si>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</si>
  <si>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</si>
  <si>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</si>
  <si>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</si>
  <si>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</si>
  <si>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</si>
  <si>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</si>
  <si>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</si>
  <si>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</si>
  <si>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</si>
  <si>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</si>
  <si>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</si>
  <si>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</si>
  <si>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</si>
  <si>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</si>
  <si>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</si>
  <si>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</si>
  <si>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</si>
  <si>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</si>
  <si>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</si>
  <si>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</si>
  <si>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</si>
  <si>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</si>
  <si>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</si>
  <si>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</si>
  <si>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</si>
  <si>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</si>
  <si>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</si>
  <si>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</si>
  <si>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</si>
  <si>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</si>
  <si>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</si>
  <si>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</si>
  <si>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</si>
  <si>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</si>
  <si>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</si>
  <si>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</si>
  <si>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</si>
  <si>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</si>
  <si>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</si>
  <si>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</si>
  <si>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</si>
  <si>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</si>
  <si>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</si>
  <si>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</si>
  <si>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</si>
  <si>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</si>
  <si>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</si>
  <si>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</si>
  <si>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</si>
  <si>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</si>
  <si>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</si>
  <si>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</si>
  <si>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</si>
  <si>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</si>
  <si>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</si>
  <si>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</si>
  <si>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</si>
  <si>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</si>
  <si>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</si>
  <si>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</si>
  <si>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</si>
  <si>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</si>
  <si>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</si>
  <si>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</si>
  <si>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</si>
  <si>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</si>
  <si>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</si>
  <si>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</si>
  <si>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</si>
  <si>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</si>
  <si>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</si>
  <si>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</si>
  <si>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</si>
  <si>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</si>
  <si>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</si>
  <si>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</si>
  <si>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</si>
  <si>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</si>
  <si>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</si>
  <si>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</si>
  <si>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</si>
  <si>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</si>
  <si>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</si>
  <si>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</si>
  <si>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</si>
  <si>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</si>
  <si>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</si>
  <si>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</si>
  <si>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</si>
  <si>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</si>
  <si>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</si>
  <si>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</si>
  <si>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</si>
  <si>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</si>
  <si>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</si>
  <si>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</si>
  <si>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</si>
  <si>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</si>
  <si>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</si>
  <si>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</si>
  <si>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</si>
  <si>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</si>
  <si>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</si>
  <si>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</si>
  <si>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</si>
  <si>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</si>
  <si>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</si>
  <si>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</si>
  <si>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</si>
  <si>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</si>
  <si>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</si>
  <si>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</si>
  <si>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</si>
  <si>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</si>
  <si>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</si>
  <si>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</si>
  <si>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</si>
  <si>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</si>
  <si>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</si>
  <si>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</si>
  <si>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</si>
  <si>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</si>
  <si>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</si>
  <si>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</si>
  <si>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</si>
  <si>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</si>
  <si>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</si>
  <si>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</si>
  <si>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</si>
  <si>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</si>
  <si>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</si>
  <si>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</si>
  <si>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</si>
  <si>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</si>
  <si>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</si>
  <si>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</si>
  <si>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</si>
  <si>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</si>
  <si>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</si>
  <si>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</si>
  <si>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</si>
  <si>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</si>
  <si>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</si>
  <si>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</si>
  <si>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</si>
  <si>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</si>
  <si>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</si>
  <si>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</si>
  <si>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</si>
  <si>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</si>
  <si>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</si>
  <si>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</si>
  <si>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</si>
  <si>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</si>
  <si>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</si>
  <si>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</si>
  <si>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</si>
  <si>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</si>
  <si>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</si>
  <si>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</si>
  <si>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</si>
  <si>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</si>
  <si>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</si>
  <si>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</si>
  <si>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</si>
  <si>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</si>
  <si>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</si>
  <si>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</si>
  <si>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</si>
  <si>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</si>
  <si>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</si>
  <si>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</si>
  <si>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</si>
  <si>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</si>
  <si>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</si>
  <si>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</si>
  <si>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</si>
  <si>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</si>
  <si>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</si>
  <si>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</si>
  <si>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</si>
  <si>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</si>
  <si>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</si>
  <si>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</si>
  <si>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</si>
  <si>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</si>
  <si>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</si>
  <si>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</si>
  <si>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</si>
  <si>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</si>
  <si>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</si>
  <si>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</si>
  <si>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</si>
  <si>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</si>
  <si>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</si>
  <si>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</si>
  <si>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</si>
  <si>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</si>
  <si>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</si>
  <si>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</si>
  <si>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</si>
  <si>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</si>
  <si>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</si>
  <si>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</si>
  <si>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</si>
  <si>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</si>
  <si>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</si>
  <si>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</si>
  <si>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</si>
  <si>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</si>
  <si>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</si>
  <si>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</si>
  <si>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</si>
  <si>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</si>
  <si>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</si>
  <si>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</si>
  <si>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</si>
  <si>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</si>
  <si>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</si>
  <si>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</si>
  <si>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</si>
  <si>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</si>
  <si>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</si>
  <si>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</si>
  <si>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</si>
  <si>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</si>
  <si>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</si>
  <si>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</si>
  <si>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</si>
  <si>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</si>
  <si>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</si>
  <si>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</si>
  <si>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</si>
  <si>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</si>
  <si>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</si>
  <si>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</si>
  <si>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</si>
  <si>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</si>
  <si>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</si>
  <si>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</si>
  <si>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</si>
  <si>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</si>
  <si>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</si>
  <si>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</si>
  <si>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</si>
  <si>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</si>
  <si>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</si>
  <si>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</si>
  <si>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</si>
  <si>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</si>
  <si>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</si>
  <si>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</si>
  <si>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</si>
  <si>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</si>
  <si>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</si>
  <si>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</si>
  <si>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</si>
  <si>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</si>
  <si>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</si>
  <si>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</si>
  <si>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</si>
  <si>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</si>
  <si>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</si>
  <si>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</si>
  <si>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</si>
  <si>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</si>
  <si>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</si>
  <si>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</si>
  <si>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</si>
  <si>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</si>
  <si>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</si>
  <si>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</si>
  <si>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</si>
  <si>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</si>
  <si>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</si>
  <si>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</si>
  <si>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</si>
  <si>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</si>
  <si>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</si>
  <si>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</si>
  <si>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</si>
  <si>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</si>
  <si>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</si>
  <si>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</si>
  <si>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</si>
  <si>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</si>
  <si>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</si>
  <si>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</si>
  <si>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</si>
  <si>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</si>
  <si>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</si>
  <si>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</si>
  <si>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</si>
  <si>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</si>
  <si>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</si>
  <si>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</si>
  <si>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</si>
  <si>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</si>
  <si>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</si>
  <si>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</si>
  <si>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</si>
  <si>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</si>
  <si>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</si>
  <si>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</si>
  <si>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</si>
  <si>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</si>
  <si>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</si>
  <si>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</si>
  <si>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</si>
  <si>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</si>
  <si>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</si>
  <si>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</si>
  <si>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</si>
  <si>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</si>
  <si>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</si>
  <si>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</si>
  <si>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</si>
  <si>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</si>
  <si>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</si>
  <si>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</si>
  <si>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</si>
  <si>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</si>
  <si>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</si>
  <si>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</si>
  <si>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</si>
  <si>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</si>
  <si>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</si>
  <si>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</si>
  <si>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</si>
  <si>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</si>
  <si>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</si>
  <si>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</si>
  <si>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</si>
  <si>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</si>
  <si>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</si>
  <si>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</si>
  <si>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</si>
  <si>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</si>
  <si>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</si>
  <si>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</si>
  <si>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</si>
  <si>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</si>
  <si>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</si>
  <si>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</si>
  <si>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</si>
  <si>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</si>
  <si>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</si>
  <si>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</si>
  <si>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</si>
  <si>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</si>
  <si>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</si>
  <si>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</si>
  <si>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</si>
  <si>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</si>
  <si>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</si>
  <si>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</si>
  <si>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</si>
  <si>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</si>
  <si>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</si>
  <si>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</si>
  <si>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</si>
  <si>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</si>
  <si>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</si>
  <si>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</si>
  <si>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</si>
  <si>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</si>
  <si>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</si>
  <si>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</si>
  <si>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</si>
  <si>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</si>
  <si>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</si>
  <si>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</si>
  <si>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</si>
  <si>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</si>
  <si>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</si>
  <si>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</si>
  <si>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</si>
  <si>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</si>
  <si>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</si>
  <si>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</si>
  <si>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</si>
  <si>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</si>
  <si>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</si>
  <si>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</si>
  <si>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</si>
  <si>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</si>
  <si>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</si>
  <si>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</si>
  <si>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</si>
  <si>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</si>
  <si>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</si>
  <si>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</si>
  <si>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</si>
  <si>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</si>
  <si>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</si>
  <si>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</si>
  <si>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</si>
  <si>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</si>
  <si>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</si>
  <si>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</si>
  <si>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</si>
  <si>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</si>
  <si>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</si>
  <si>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</si>
  <si>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</si>
  <si>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</si>
  <si>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</si>
  <si>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</si>
  <si>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</si>
  <si>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</si>
  <si>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</si>
  <si>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</si>
  <si>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</si>
  <si>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</si>
  <si>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</si>
  <si>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</si>
  <si>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</si>
  <si>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</si>
  <si>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</si>
  <si>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</si>
  <si>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</si>
  <si>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</si>
  <si>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</si>
  <si>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</si>
  <si>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</si>
  <si>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</si>
  <si>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</si>
  <si>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</si>
  <si>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</si>
  <si>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</si>
  <si>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</si>
  <si>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</si>
  <si>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</si>
  <si>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</si>
  <si>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</si>
  <si>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</si>
  <si>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</si>
  <si>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</si>
  <si>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</si>
  <si>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</si>
  <si>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</si>
  <si>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</si>
  <si>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</si>
  <si>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</si>
  <si>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</si>
  <si>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</si>
  <si>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</si>
  <si>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</si>
  <si>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</si>
  <si>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</si>
  <si>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</si>
  <si>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</si>
  <si>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</si>
  <si>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</si>
  <si>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</si>
  <si>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</si>
  <si>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</si>
  <si>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</si>
  <si>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</si>
  <si>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</si>
  <si>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</si>
  <si>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</si>
  <si>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</si>
  <si>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</si>
  <si>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</si>
  <si>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</si>
  <si>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</si>
  <si>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</si>
  <si>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</si>
  <si>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</si>
  <si>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</si>
  <si>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</si>
  <si>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</si>
  <si>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</si>
  <si>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</si>
  <si>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</si>
  <si>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</si>
  <si>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</si>
  <si>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</si>
  <si>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</si>
  <si>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</si>
  <si>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</si>
  <si>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</si>
  <si>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</si>
  <si>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</si>
  <si>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</si>
  <si>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</si>
  <si>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</si>
  <si>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</si>
  <si>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</si>
  <si>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</si>
  <si>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</si>
  <si>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</si>
  <si>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</si>
  <si>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</si>
  <si>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</si>
  <si>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</si>
  <si>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</si>
  <si>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</si>
  <si>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</si>
  <si>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</si>
  <si>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</si>
  <si>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</si>
  <si>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</si>
  <si>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</si>
  <si>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</si>
  <si>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</si>
  <si>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</si>
  <si>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</si>
  <si>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</si>
  <si>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</si>
  <si>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</si>
  <si>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</si>
  <si>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</si>
  <si>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</si>
  <si>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</si>
  <si>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</si>
  <si>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</si>
  <si>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</si>
  <si>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</si>
  <si>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</si>
  <si>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</si>
  <si>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</si>
  <si>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</si>
  <si>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</si>
  <si>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</si>
  <si>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</si>
  <si>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</si>
  <si>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</si>
  <si>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</si>
  <si>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</si>
  <si>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</si>
  <si>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</si>
  <si>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</si>
  <si>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</si>
  <si>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</si>
  <si>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</si>
  <si>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</si>
  <si>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</si>
  <si>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</si>
  <si>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</si>
  <si>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</si>
  <si>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</si>
  <si>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</si>
  <si>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</si>
  <si>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</si>
  <si>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</si>
  <si>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</si>
  <si>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</si>
  <si>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</si>
  <si>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</si>
  <si>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</si>
  <si>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</si>
  <si>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</si>
  <si>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</si>
  <si>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</si>
  <si>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</si>
  <si>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</si>
  <si>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</si>
  <si>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</si>
  <si>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</si>
  <si>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</si>
  <si>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</si>
  <si>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</si>
  <si>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</si>
  <si>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</si>
  <si>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</si>
  <si>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</si>
  <si>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</si>
  <si>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</si>
  <si>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</si>
  <si>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</si>
  <si>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</si>
  <si>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</si>
  <si>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</si>
  <si>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</si>
  <si>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</si>
  <si>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</si>
  <si>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</si>
  <si>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</si>
  <si>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</si>
  <si>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</si>
  <si>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</si>
  <si>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</si>
  <si>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</si>
  <si>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</si>
  <si>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</si>
  <si>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</si>
  <si>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</si>
  <si>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</si>
  <si>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</si>
  <si>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</si>
  <si>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</si>
  <si>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</si>
  <si>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</si>
  <si>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</si>
  <si>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</si>
  <si>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</si>
  <si>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</si>
  <si>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</si>
  <si>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</si>
  <si>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</si>
  <si>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</si>
  <si>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</si>
  <si>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</si>
  <si>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</si>
  <si>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</si>
  <si>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</si>
  <si>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</si>
  <si>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</si>
  <si>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</si>
  <si>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</si>
  <si>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</si>
  <si>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</si>
  <si>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</si>
  <si>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</si>
  <si>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</si>
  <si>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</si>
  <si>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</si>
  <si>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</si>
  <si>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</si>
  <si>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</si>
  <si>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</si>
  <si>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</si>
  <si>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</si>
  <si>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</si>
  <si>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</si>
  <si>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</si>
  <si>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</si>
  <si>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</si>
  <si>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</si>
  <si>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</si>
  <si>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</si>
  <si>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</si>
  <si>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</si>
  <si>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</si>
  <si>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</si>
  <si>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</si>
  <si>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</si>
  <si>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</si>
  <si>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</si>
  <si>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</si>
  <si>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</si>
  <si>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</si>
  <si>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</si>
  <si>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</si>
  <si>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</si>
  <si>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</si>
  <si>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</si>
  <si>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</si>
  <si>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</si>
  <si>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</si>
  <si>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</si>
  <si>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</si>
  <si>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</si>
  <si>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</si>
  <si>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</si>
  <si>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</si>
  <si>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</si>
  <si>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</si>
  <si>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</si>
  <si>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</si>
  <si>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</si>
  <si>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</si>
  <si>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</si>
  <si>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</si>
  <si>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</si>
  <si>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</si>
  <si>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</si>
  <si>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</si>
  <si>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</si>
  <si>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</si>
  <si>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</si>
  <si>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</si>
  <si>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</si>
  <si>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</si>
  <si>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</si>
  <si>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</si>
  <si>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</si>
  <si>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</si>
  <si>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</si>
  <si>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</si>
  <si>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</si>
  <si>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</si>
  <si>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</si>
  <si>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</si>
  <si>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</si>
  <si>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</si>
  <si>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</si>
  <si>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</si>
  <si>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</si>
  <si>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</si>
  <si>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</si>
  <si>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</si>
  <si>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</si>
  <si>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</si>
  <si>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</si>
  <si>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</si>
  <si>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</si>
  <si>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</si>
  <si>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</si>
  <si>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</si>
  <si>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</si>
  <si>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</si>
  <si>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</si>
  <si>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</si>
  <si>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</si>
  <si>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</si>
  <si>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</si>
  <si>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</si>
  <si>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</si>
  <si>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</si>
  <si>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</si>
  <si>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</si>
  <si>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</si>
  <si>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</si>
  <si>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</si>
  <si>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</si>
  <si>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</si>
  <si>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</si>
  <si>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</si>
  <si>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</si>
  <si>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</si>
  <si>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</si>
  <si>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</si>
  <si>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</si>
  <si>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</si>
  <si>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</si>
  <si>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</si>
  <si>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</si>
  <si>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</si>
  <si>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</si>
  <si>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</si>
  <si>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</si>
  <si>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</si>
  <si>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</si>
  <si>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</si>
  <si>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</si>
  <si>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</si>
  <si>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</si>
  <si>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</si>
  <si>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</si>
  <si>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</si>
  <si>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</si>
  <si>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</si>
  <si>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</si>
  <si>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</si>
  <si>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</si>
  <si>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</si>
  <si>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</si>
  <si>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</si>
  <si>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</si>
  <si>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</si>
  <si>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</si>
  <si>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</si>
  <si>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</si>
  <si>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</si>
  <si>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</si>
  <si>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</si>
  <si>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</si>
  <si>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</si>
  <si>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</si>
  <si>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</si>
  <si>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</si>
  <si>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</si>
  <si>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</si>
  <si>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</si>
  <si>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</si>
  <si>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</si>
  <si>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</si>
  <si>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</si>
  <si>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</si>
  <si>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</si>
  <si>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</si>
  <si>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</si>
  <si>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</si>
  <si>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</si>
  <si>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</si>
  <si>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</si>
  <si>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</si>
  <si>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</si>
  <si>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</si>
  <si>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</si>
  <si>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</si>
  <si>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</si>
  <si>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</si>
  <si>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</si>
  <si>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</si>
  <si>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</si>
  <si>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</si>
  <si>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</si>
  <si>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</si>
  <si>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</si>
  <si>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</si>
  <si>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</si>
  <si>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</si>
  <si>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</si>
  <si>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</si>
  <si>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</si>
  <si>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</si>
  <si>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</si>
  <si>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</si>
  <si>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</si>
  <si>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</si>
  <si>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</si>
  <si>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</si>
  <si>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</si>
  <si>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</si>
  <si>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</si>
  <si>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</si>
  <si>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</si>
  <si>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</si>
  <si>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</si>
  <si>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</si>
  <si>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</si>
  <si>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</si>
  <si>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</si>
  <si>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</si>
  <si>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</si>
  <si>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</si>
  <si>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</si>
  <si>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</si>
  <si>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</si>
  <si>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</si>
  <si>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</si>
  <si>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</si>
  <si>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</si>
  <si>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</si>
  <si>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</si>
  <si>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</si>
  <si>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</si>
  <si>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</si>
  <si>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</si>
  <si>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</si>
  <si>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</si>
  <si>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</si>
  <si>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</si>
  <si>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</si>
  <si>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</si>
  <si>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</si>
  <si>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</si>
  <si>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</si>
  <si>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</si>
  <si>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</si>
  <si>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</si>
  <si>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</si>
  <si>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</si>
  <si>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</si>
  <si>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</si>
  <si>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</si>
  <si>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</si>
  <si>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</si>
  <si>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</si>
  <si>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</si>
  <si>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</si>
  <si>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</si>
  <si>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</si>
  <si>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</si>
  <si>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</si>
  <si>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</si>
  <si>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</si>
  <si>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</si>
  <si>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</si>
  <si>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</si>
  <si>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</si>
  <si>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</si>
  <si>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</si>
  <si>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</si>
  <si>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</si>
  <si>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</si>
  <si>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</si>
  <si>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</si>
  <si>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</si>
  <si>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</si>
  <si>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</si>
  <si>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</si>
  <si>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</si>
  <si>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</si>
  <si>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</si>
  <si>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</si>
  <si>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</si>
  <si>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</si>
  <si>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</si>
  <si>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</si>
  <si>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</si>
  <si>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</si>
  <si>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</si>
  <si>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</si>
  <si>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</si>
  <si>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</si>
  <si>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</si>
  <si>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</si>
  <si>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</si>
  <si>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</si>
  <si>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</si>
  <si>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</si>
  <si>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</si>
  <si>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</si>
  <si>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</si>
  <si>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</si>
  <si>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</si>
  <si>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</si>
  <si>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</si>
  <si>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</si>
  <si>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</si>
  <si>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</si>
  <si>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</si>
  <si>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</si>
  <si>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</si>
  <si>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</si>
  <si>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</si>
  <si>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</si>
  <si>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</si>
  <si>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</si>
  <si>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</si>
  <si>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</si>
  <si>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</si>
  <si>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</si>
  <si>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</si>
  <si>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</si>
  <si>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</si>
  <si>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</si>
  <si>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</si>
  <si>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</si>
  <si>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</si>
  <si>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</si>
  <si>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</si>
  <si>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</si>
  <si>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</si>
  <si>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</si>
  <si>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</si>
  <si>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</si>
  <si>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</si>
  <si>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</si>
  <si>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</si>
  <si>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</si>
  <si>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</si>
  <si>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</si>
  <si>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</si>
  <si>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</si>
  <si>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</si>
  <si>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</si>
  <si>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</si>
  <si>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</si>
  <si>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</si>
  <si>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</si>
  <si>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</si>
  <si>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</si>
  <si>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</si>
  <si>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</si>
  <si>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</si>
  <si>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</si>
  <si>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</si>
  <si>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</si>
  <si>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</si>
  <si>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</si>
  <si>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</si>
  <si>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</si>
  <si>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</si>
  <si>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</si>
  <si>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</si>
  <si>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</si>
  <si>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</si>
  <si>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</si>
  <si>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</si>
  <si>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</si>
  <si>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</si>
  <si>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</si>
  <si>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</si>
  <si>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</si>
  <si>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</si>
  <si>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</si>
  <si>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</si>
  <si>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</si>
  <si>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</si>
  <si>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</si>
  <si>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</si>
  <si>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</si>
  <si>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</si>
  <si>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</si>
  <si>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</si>
  <si>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</si>
  <si>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</si>
  <si>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</si>
  <si>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</si>
  <si>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</si>
  <si>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</si>
  <si>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</si>
  <si>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</si>
  <si>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</si>
  <si>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</si>
  <si>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</si>
  <si>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</si>
  <si>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</si>
  <si>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</si>
  <si>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</si>
  <si>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</si>
  <si>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</si>
  <si>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</si>
  <si>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</si>
  <si>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</si>
  <si>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</si>
  <si>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</si>
  <si>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</si>
  <si>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</si>
  <si>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</si>
  <si>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</si>
  <si>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</si>
  <si>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</si>
  <si>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</si>
  <si>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</si>
  <si>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</si>
  <si>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</si>
  <si>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</si>
  <si>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</si>
  <si>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</si>
  <si>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</si>
  <si>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</si>
  <si>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</si>
  <si>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</si>
  <si>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</si>
  <si>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</si>
  <si>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</si>
  <si>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</si>
  <si>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</si>
  <si>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</si>
  <si>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</si>
  <si>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</si>
  <si>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</si>
  <si>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</si>
  <si>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</si>
  <si>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</si>
  <si>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</si>
  <si>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</si>
  <si>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</si>
  <si>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</si>
  <si>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</si>
  <si>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</si>
  <si>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</si>
  <si>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</si>
  <si>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</si>
  <si>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</si>
  <si>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</si>
  <si>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</si>
  <si>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</si>
  <si>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</si>
  <si>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</si>
  <si>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</si>
  <si>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</si>
  <si>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</si>
  <si>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</si>
  <si>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</si>
  <si>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</si>
  <si>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</si>
  <si>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</si>
  <si>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</si>
  <si>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</si>
  <si>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</si>
  <si>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</si>
  <si>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</si>
  <si>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</si>
  <si>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</si>
  <si>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</si>
  <si>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</si>
  <si>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</si>
  <si>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</si>
  <si>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</si>
  <si>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</si>
  <si>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</si>
  <si>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</si>
  <si>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</si>
  <si>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</si>
  <si>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</si>
  <si>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</si>
  <si>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</si>
  <si>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</si>
  <si>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</si>
  <si>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</si>
  <si>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</si>
  <si>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</si>
  <si>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</si>
  <si>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</si>
  <si>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</si>
  <si>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</si>
  <si>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</si>
  <si>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</si>
  <si>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</si>
  <si>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</si>
  <si>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</si>
  <si>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</si>
  <si>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</si>
  <si>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</si>
  <si>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</si>
  <si>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</si>
  <si>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</si>
  <si>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</si>
  <si>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</si>
  <si>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</si>
  <si>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</si>
  <si>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</si>
  <si>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</si>
  <si>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</si>
  <si>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</si>
  <si>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</si>
  <si>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</si>
  <si>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</si>
  <si>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</si>
  <si>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</si>
  <si>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</si>
  <si>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</si>
  <si>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</si>
  <si>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</si>
  <si>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</si>
  <si>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</si>
  <si>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</si>
  <si>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</si>
  <si>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</si>
  <si>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</si>
  <si>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</si>
  <si>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</si>
  <si>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</si>
  <si>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</si>
  <si>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</si>
  <si>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</si>
  <si>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</si>
  <si>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</si>
  <si>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</si>
  <si>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</si>
  <si>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</si>
  <si>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</si>
  <si>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</si>
  <si>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</si>
  <si>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</si>
  <si>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</si>
  <si>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</si>
  <si>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</si>
  <si>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</si>
  <si>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</si>
  <si>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</si>
  <si>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</si>
  <si>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</si>
  <si>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</si>
  <si>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</si>
  <si>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</si>
  <si>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</si>
  <si>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</si>
  <si>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</si>
  <si>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</si>
  <si>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</si>
  <si>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</si>
  <si>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</si>
  <si>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</si>
  <si>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</si>
  <si>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</si>
  <si>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</si>
  <si>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</si>
  <si>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</si>
  <si>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</si>
  <si>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</si>
  <si>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</si>
  <si>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</si>
  <si>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</si>
  <si>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</si>
  <si>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</si>
  <si>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</si>
  <si>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</si>
  <si>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</si>
  <si>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</si>
  <si>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</si>
  <si>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</si>
  <si>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</si>
  <si>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</si>
  <si>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</si>
  <si>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</si>
  <si>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</si>
  <si>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</si>
  <si>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</si>
  <si>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</si>
  <si>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</si>
  <si>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</si>
  <si>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</si>
  <si>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</si>
  <si>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</si>
  <si>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</si>
  <si>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</si>
  <si>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</si>
  <si>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</si>
  <si>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</si>
  <si>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</si>
  <si>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</si>
  <si>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</si>
  <si>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</si>
  <si>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</si>
  <si>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</si>
  <si>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</si>
  <si>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</si>
  <si>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</si>
  <si>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</si>
  <si>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</si>
  <si>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</si>
  <si>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</si>
  <si>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</si>
  <si>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</si>
  <si>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</si>
  <si>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</si>
  <si>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</si>
  <si>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</si>
  <si>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</si>
  <si>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</si>
  <si>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</si>
  <si>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</si>
  <si>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</si>
  <si>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</si>
  <si>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</si>
  <si>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</si>
  <si>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</si>
  <si>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</si>
  <si>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</si>
  <si>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</si>
  <si>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</si>
  <si>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</si>
  <si>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</si>
  <si>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</si>
  <si>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</si>
  <si>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</si>
  <si>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</si>
  <si>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</si>
  <si>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</si>
  <si>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</si>
  <si>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</si>
  <si>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</si>
  <si>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</si>
  <si>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</si>
  <si>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</si>
  <si>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</si>
  <si>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</si>
  <si>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</si>
  <si>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</si>
  <si>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</si>
  <si>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</si>
  <si>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</si>
  <si>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</si>
  <si>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</si>
  <si>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</si>
  <si>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</si>
  <si>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</si>
  <si>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</si>
  <si>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</si>
  <si>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</si>
  <si>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</si>
  <si>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</si>
  <si>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</si>
  <si>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</si>
  <si>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</si>
  <si>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</si>
  <si>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</si>
  <si>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</si>
  <si>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</si>
  <si>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</si>
  <si>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</si>
  <si>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</si>
  <si>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</si>
  <si>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</si>
  <si>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</si>
  <si>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</si>
  <si>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</si>
  <si>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</si>
  <si>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</si>
  <si>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</si>
  <si>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</si>
  <si>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</si>
  <si>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</si>
  <si>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</si>
  <si>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</si>
  <si>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</si>
  <si>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</si>
  <si>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</si>
  <si>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</si>
  <si>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</si>
  <si>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</si>
  <si>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</si>
  <si>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</si>
  <si>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</si>
  <si>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</si>
  <si>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</si>
  <si>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</si>
  <si>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</si>
  <si>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</si>
  <si>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</si>
  <si>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</si>
  <si>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</si>
  <si>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</si>
  <si>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</si>
  <si>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</si>
  <si>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</si>
  <si>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</si>
  <si>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</si>
  <si>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</si>
  <si>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</si>
  <si>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</si>
  <si>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</si>
  <si>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</si>
  <si>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</si>
  <si>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</si>
  <si>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</si>
  <si>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</si>
  <si>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</si>
  <si>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</si>
  <si>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</si>
  <si>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</si>
  <si>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</si>
  <si>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</si>
  <si>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</si>
  <si>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</si>
  <si>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</si>
  <si>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</si>
  <si>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</si>
  <si>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</si>
  <si>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</si>
  <si>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</si>
  <si>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</si>
  <si>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</si>
  <si>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</si>
  <si>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</si>
  <si>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</si>
  <si>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</si>
  <si>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</si>
  <si>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</si>
  <si>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</si>
  <si>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</si>
  <si>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</si>
  <si>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</si>
  <si>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</si>
  <si>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</si>
  <si>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</si>
  <si>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</si>
  <si>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</si>
  <si>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</si>
  <si>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</si>
  <si>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</si>
  <si>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</si>
  <si>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</si>
  <si>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</si>
  <si>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</si>
  <si>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</si>
  <si>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</si>
  <si>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</si>
  <si>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</si>
  <si>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</si>
  <si>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</si>
  <si>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</si>
  <si>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</si>
  <si>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</si>
  <si>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</si>
  <si>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</si>
  <si>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</si>
  <si>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</si>
  <si>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</si>
  <si>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</si>
  <si>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</si>
  <si>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</si>
  <si>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</si>
  <si>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</si>
  <si>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</si>
  <si>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</si>
  <si>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</si>
  <si>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</si>
  <si>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</si>
  <si>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</si>
  <si>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</si>
  <si>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</si>
  <si>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</si>
  <si>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</si>
  <si>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</si>
  <si>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</si>
  <si>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</si>
  <si>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</si>
  <si>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</si>
  <si>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</si>
  <si>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</si>
  <si>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</si>
  <si>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</si>
  <si>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</si>
  <si>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</si>
  <si>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</si>
  <si>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</si>
  <si>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</si>
  <si>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</si>
  <si>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</si>
  <si>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</si>
  <si>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</si>
  <si>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</si>
  <si>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</si>
  <si>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</si>
  <si>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</si>
  <si>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</si>
  <si>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</si>
  <si>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</si>
  <si>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</si>
  <si>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</si>
  <si>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</si>
  <si>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</si>
  <si>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</si>
  <si>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</si>
  <si>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</si>
  <si>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</si>
  <si>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</si>
  <si>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</si>
  <si>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</si>
  <si>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</si>
  <si>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</si>
  <si>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</si>
  <si>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</si>
  <si>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</si>
  <si>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</si>
  <si>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</si>
  <si>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</si>
  <si>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</si>
  <si>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</si>
  <si>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</si>
  <si>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</si>
  <si>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</si>
  <si>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</si>
  <si>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</si>
  <si>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</si>
  <si>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</si>
  <si>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</si>
  <si>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</si>
  <si>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</si>
  <si>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</si>
  <si>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</si>
  <si>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</si>
  <si>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</si>
  <si>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</si>
  <si>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</si>
  <si>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</si>
  <si>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</si>
  <si>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</si>
  <si>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</si>
  <si>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</si>
  <si>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</si>
  <si>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</si>
  <si>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</si>
  <si>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</si>
  <si>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</si>
  <si>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</si>
  <si>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</si>
  <si>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</si>
  <si>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</si>
  <si>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</si>
  <si>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</si>
  <si>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</si>
  <si>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</si>
  <si>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</si>
  <si>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</si>
  <si>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</si>
  <si>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</si>
  <si>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</si>
  <si>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</si>
  <si>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</si>
  <si>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</si>
  <si>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</si>
  <si>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</si>
  <si>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</si>
  <si>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</si>
  <si>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</si>
  <si>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</si>
  <si>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</si>
  <si>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</si>
  <si>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</si>
  <si>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</si>
  <si>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</si>
  <si>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</si>
  <si>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</si>
  <si>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</si>
  <si>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</si>
  <si>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</si>
  <si>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</si>
  <si>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</si>
  <si>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</si>
  <si>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</si>
  <si>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</si>
  <si>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</si>
  <si>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</si>
  <si>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</si>
  <si>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</si>
  <si>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</si>
  <si>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</si>
  <si>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</si>
  <si>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</si>
  <si>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</si>
  <si>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</si>
  <si>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</si>
  <si>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</si>
  <si>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</si>
  <si>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</si>
  <si>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</si>
  <si>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</si>
  <si>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</si>
  <si>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</si>
  <si>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</si>
  <si>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</si>
  <si>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</si>
  <si>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</si>
  <si>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</si>
  <si>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</si>
  <si>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</si>
  <si>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</si>
  <si>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</si>
  <si>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</si>
  <si>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</si>
  <si>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</si>
  <si>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</si>
  <si>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</si>
  <si>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</si>
  <si>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</si>
  <si>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</si>
  <si>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</si>
  <si>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</si>
  <si>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</si>
  <si>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</si>
  <si>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</si>
  <si>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</si>
  <si>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</si>
  <si>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</si>
  <si>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</si>
  <si>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</si>
  <si>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</si>
  <si>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</si>
  <si>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</si>
  <si>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</si>
  <si>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</si>
  <si>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</si>
  <si>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</si>
  <si>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</si>
  <si>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</si>
  <si>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</si>
  <si>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</si>
  <si>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</si>
  <si>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</si>
  <si>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</si>
  <si>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</si>
  <si>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</si>
  <si>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</si>
  <si>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</si>
  <si>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</si>
  <si>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</si>
  <si>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</si>
  <si>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</si>
  <si>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</si>
  <si>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</si>
  <si>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</si>
  <si>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</si>
  <si>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</si>
  <si>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</si>
  <si>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</si>
  <si>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</si>
  <si>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</si>
  <si>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</si>
  <si>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</si>
  <si>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</si>
  <si>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</si>
  <si>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</si>
  <si>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</si>
  <si>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</si>
  <si>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</si>
  <si>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</si>
  <si>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</si>
  <si>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</si>
  <si>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</si>
  <si>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</si>
  <si>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</si>
  <si>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</si>
  <si>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</si>
  <si>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</si>
  <si>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</si>
  <si>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</si>
  <si>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</si>
  <si>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</si>
  <si>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</si>
  <si>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</si>
  <si>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</si>
  <si>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</si>
  <si>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</si>
  <si>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</si>
  <si>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</si>
  <si>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</si>
  <si>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</si>
  <si>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</si>
  <si>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</si>
  <si>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</si>
  <si>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</si>
  <si>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</si>
  <si>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</si>
  <si>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</si>
  <si>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</si>
  <si>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</si>
  <si>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</si>
  <si>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</si>
  <si>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</si>
  <si>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</si>
  <si>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</si>
  <si>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</si>
  <si>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</si>
  <si>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</si>
  <si>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</si>
  <si>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</si>
  <si>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</si>
  <si>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</si>
  <si>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</si>
  <si>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</si>
  <si>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</si>
  <si>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</si>
  <si>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</si>
  <si>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</si>
  <si>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</si>
  <si>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</si>
  <si>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</si>
  <si>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</si>
  <si>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</si>
  <si>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</si>
  <si>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</si>
  <si>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</si>
  <si>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</si>
  <si>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</si>
  <si>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</si>
  <si>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</si>
  <si>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</si>
  <si>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</si>
  <si>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</si>
  <si>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</si>
  <si>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</si>
  <si>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</si>
  <si>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</si>
  <si>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</si>
  <si>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</si>
  <si>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</si>
  <si>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</si>
  <si>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</si>
  <si>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</si>
  <si>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</si>
  <si>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</si>
  <si>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</si>
  <si>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</si>
  <si>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</si>
  <si>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</si>
  <si>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</si>
  <si>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</si>
  <si>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</si>
  <si>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</si>
  <si>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</si>
  <si>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</si>
  <si>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</si>
  <si>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</si>
  <si>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</si>
  <si>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</si>
  <si>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</si>
  <si>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</si>
  <si>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</si>
  <si>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</si>
  <si>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</si>
  <si>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</si>
  <si>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</si>
  <si>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</si>
  <si>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</si>
  <si>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</si>
  <si>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</si>
  <si>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</si>
  <si>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</si>
  <si>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</si>
  <si>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</si>
  <si>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</si>
  <si>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</si>
  <si>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</si>
  <si>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</si>
  <si>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</si>
  <si>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</si>
  <si>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</si>
  <si>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</si>
  <si>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</si>
  <si>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</si>
  <si>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</si>
  <si>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</si>
  <si>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</si>
  <si>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</si>
  <si>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</si>
  <si>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</si>
  <si>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</si>
  <si>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</si>
  <si>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</si>
  <si>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</si>
  <si>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</si>
  <si>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</si>
  <si>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</si>
  <si>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</si>
  <si>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</si>
  <si>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</si>
  <si>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</si>
  <si>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</si>
  <si>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</si>
  <si>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</si>
  <si>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</si>
  <si>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</si>
  <si>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</si>
  <si>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</si>
  <si>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</si>
  <si>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</si>
  <si>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</si>
  <si>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</si>
  <si>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</si>
  <si>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</si>
  <si>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</si>
  <si>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</si>
  <si>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</si>
  <si>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</si>
  <si>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</si>
  <si>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</si>
  <si>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</si>
  <si>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</si>
  <si>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</si>
  <si>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</si>
  <si>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</si>
  <si>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</si>
  <si>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</si>
  <si>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</si>
  <si>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</si>
  <si>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</si>
  <si>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</si>
  <si>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</si>
  <si>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</si>
  <si>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</si>
  <si>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</si>
  <si>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</si>
  <si>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</si>
  <si>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</si>
  <si>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</si>
  <si>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</si>
  <si>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</si>
  <si>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</si>
  <si>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</si>
  <si>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</si>
  <si>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</si>
  <si>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</si>
  <si>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</si>
  <si>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</si>
  <si>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</si>
  <si>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</si>
  <si>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</si>
  <si>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</si>
  <si>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</si>
  <si>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</si>
  <si>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</si>
  <si>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</si>
  <si>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</si>
  <si>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</si>
  <si>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</si>
  <si>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</si>
  <si>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</si>
  <si>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</si>
  <si>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</si>
  <si>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</si>
  <si>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</si>
  <si>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</si>
  <si>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</si>
  <si>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</si>
  <si>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</si>
  <si>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</si>
  <si>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</si>
  <si>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</si>
  <si>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</si>
  <si>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</si>
  <si>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</si>
  <si>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</si>
  <si>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</si>
  <si>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</si>
  <si>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</si>
  <si>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</si>
  <si>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</si>
  <si>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</si>
  <si>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</si>
  <si>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</si>
  <si>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</si>
  <si>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</si>
  <si>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</si>
  <si>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</si>
  <si>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</si>
  <si>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</si>
  <si>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</si>
  <si>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</si>
  <si>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</si>
  <si>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</si>
  <si>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</si>
  <si>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</si>
  <si>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</si>
  <si>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</si>
  <si>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</si>
  <si>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</si>
  <si>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</si>
  <si>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</si>
  <si>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</si>
  <si>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</si>
  <si>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</si>
  <si>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</si>
  <si>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</si>
  <si>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</si>
  <si>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</si>
  <si>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</si>
  <si>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</si>
  <si>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</si>
  <si>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</si>
  <si>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</si>
  <si>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</si>
  <si>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</si>
  <si>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</si>
  <si>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</si>
  <si>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</si>
  <si>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</si>
  <si>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</si>
  <si>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</si>
  <si>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</si>
  <si>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</si>
  <si>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</si>
  <si>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</si>
  <si>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</si>
  <si>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</si>
  <si>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</si>
  <si>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</si>
  <si>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</si>
  <si>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</si>
  <si>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</si>
  <si>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</si>
  <si>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</si>
  <si>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</si>
  <si>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</si>
  <si>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</si>
  <si>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</si>
  <si>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</si>
  <si>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</si>
  <si>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</si>
  <si>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</si>
  <si>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</si>
  <si>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</si>
  <si>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</si>
  <si>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</si>
  <si>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</si>
  <si>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</si>
  <si>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</si>
  <si>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</si>
  <si>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</si>
  <si>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</si>
  <si>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</si>
  <si>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</si>
  <si>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</si>
  <si>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</si>
  <si>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</si>
  <si>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</si>
  <si>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</si>
  <si>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</si>
  <si>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</si>
  <si>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</si>
  <si>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</si>
  <si>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</si>
  <si>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</si>
  <si>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</si>
  <si>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</si>
  <si>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</si>
  <si>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</si>
  <si>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</si>
  <si>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</si>
  <si>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</si>
  <si>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</si>
  <si>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</si>
  <si>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</si>
  <si>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</si>
  <si>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</si>
  <si>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</si>
  <si>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</si>
  <si>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</si>
  <si>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</si>
  <si>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</si>
  <si>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</si>
  <si>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</si>
  <si>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</si>
  <si>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</si>
  <si>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</si>
  <si>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</si>
  <si>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</si>
  <si>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</si>
  <si>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</si>
  <si>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</si>
  <si>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</si>
  <si>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</si>
  <si>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</si>
  <si>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</si>
  <si>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</si>
  <si>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</si>
  <si>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</si>
  <si>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</si>
  <si>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</si>
  <si>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</si>
  <si>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</si>
  <si>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</si>
  <si>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</si>
  <si>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</si>
  <si>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</si>
  <si>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</si>
  <si>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</si>
  <si>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</si>
  <si>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</si>
  <si>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</si>
  <si>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</si>
  <si>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</si>
  <si>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</si>
  <si>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</si>
  <si>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</si>
  <si>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</si>
  <si>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</si>
  <si>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</si>
  <si>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</si>
  <si>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</si>
  <si>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</si>
  <si>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</si>
  <si>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</si>
  <si>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</si>
  <si>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</si>
  <si>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</si>
  <si>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</si>
  <si>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</si>
  <si>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</si>
  <si>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</si>
  <si>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</si>
  <si>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</si>
  <si>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</si>
  <si>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</si>
  <si>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</si>
  <si>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</si>
  <si>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</si>
  <si>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</si>
  <si>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</si>
  <si>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</si>
  <si>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</si>
  <si>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</si>
  <si>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</si>
  <si>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</si>
  <si>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</si>
  <si>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</si>
  <si>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</si>
  <si>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</si>
  <si>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</si>
  <si>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</si>
  <si>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</si>
  <si>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</si>
  <si>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</si>
  <si>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</si>
  <si>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</si>
  <si>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</si>
  <si>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</si>
  <si>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</si>
  <si>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</si>
  <si>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</si>
  <si>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</si>
  <si>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</si>
  <si>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</si>
  <si>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</si>
  <si>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</si>
  <si>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</si>
  <si>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</si>
  <si>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</si>
  <si>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</si>
  <si>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</si>
  <si>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</si>
  <si>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</si>
  <si>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</si>
  <si>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</si>
  <si>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</si>
  <si>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</si>
  <si>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</si>
  <si>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</si>
  <si>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</si>
  <si>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</si>
  <si>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</si>
  <si>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</si>
  <si>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</si>
  <si>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</si>
  <si>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</si>
  <si>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</si>
  <si>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</si>
  <si>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</si>
  <si>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</si>
  <si>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</si>
  <si>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</si>
  <si>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</si>
  <si>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</si>
  <si>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</si>
  <si>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</si>
  <si>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</si>
  <si>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</si>
  <si>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</si>
  <si>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</si>
  <si>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</si>
  <si>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</si>
  <si>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</si>
  <si>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</si>
  <si>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</si>
  <si>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</si>
  <si>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</si>
  <si>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</si>
  <si>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</si>
  <si>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</si>
  <si>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</si>
  <si>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</si>
  <si>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</si>
  <si>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</si>
  <si>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</si>
  <si>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</si>
  <si>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</si>
  <si>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</si>
  <si>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</si>
  <si>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</si>
  <si>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</si>
  <si>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</si>
  <si>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</si>
  <si>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</si>
  <si>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</si>
  <si>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</si>
  <si>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</si>
  <si>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</si>
  <si>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</si>
  <si>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</si>
  <si>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</si>
  <si>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</si>
  <si>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</si>
  <si>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</si>
  <si>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</si>
  <si>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</si>
  <si>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</si>
  <si>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</si>
  <si>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</si>
  <si>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</si>
  <si>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</si>
  <si>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</si>
  <si>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</si>
  <si>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</si>
  <si>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</si>
  <si>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</si>
  <si>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</si>
  <si>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</si>
  <si>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</si>
  <si>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</si>
  <si>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</si>
  <si>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</si>
  <si>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</si>
  <si>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</si>
  <si>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</si>
  <si>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</si>
  <si>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</si>
  <si>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</si>
  <si>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</si>
  <si>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</si>
  <si>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</si>
  <si>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</si>
  <si>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</si>
  <si>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</si>
  <si>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</si>
  <si>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</si>
  <si>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</si>
  <si>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</si>
  <si>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</si>
  <si>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</si>
  <si>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</si>
  <si>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</si>
  <si>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</si>
  <si>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</si>
  <si>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</si>
  <si>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</si>
  <si>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</si>
  <si>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</si>
  <si>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</si>
  <si>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</si>
  <si>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</si>
  <si>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</si>
  <si>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</si>
  <si>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</si>
  <si>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</si>
  <si>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</si>
  <si>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</si>
  <si>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</si>
  <si>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</si>
  <si>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</si>
  <si>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</si>
  <si>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</si>
  <si>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</si>
  <si>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</si>
  <si>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</si>
  <si>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</si>
  <si>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</si>
  <si>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</si>
  <si>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</si>
  <si>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</si>
  <si>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</si>
  <si>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</si>
  <si>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</si>
  <si>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</si>
  <si>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</si>
  <si>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</si>
  <si>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</si>
  <si>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</si>
  <si>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</si>
  <si>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</si>
  <si>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</si>
  <si>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</si>
  <si>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</si>
  <si>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</si>
  <si>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</si>
  <si>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</si>
  <si>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</si>
  <si>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</si>
  <si>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</si>
  <si>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</si>
  <si>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</si>
  <si>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</si>
  <si>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</si>
  <si>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</si>
  <si>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</si>
  <si>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</si>
  <si>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</si>
  <si>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</si>
  <si>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</si>
  <si>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</si>
  <si>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</si>
  <si>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</si>
  <si>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</si>
  <si>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</si>
  <si>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</si>
  <si>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</si>
  <si>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</si>
  <si>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</si>
  <si>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</si>
  <si>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</si>
  <si>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</si>
  <si>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</si>
  <si>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</si>
  <si>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</si>
  <si>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</si>
  <si>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</si>
  <si>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</si>
  <si>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</si>
  <si>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</si>
  <si>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</si>
  <si>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</si>
  <si>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</si>
  <si>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</si>
  <si>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</si>
  <si>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</si>
  <si>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</si>
  <si>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</si>
  <si>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</si>
  <si>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</si>
  <si>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</si>
  <si>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</si>
  <si>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</si>
  <si>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</si>
  <si>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</si>
  <si>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</si>
  <si>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</si>
  <si>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</si>
  <si>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</si>
  <si>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</si>
  <si>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</si>
  <si>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</si>
  <si>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</si>
  <si>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</si>
  <si>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</si>
  <si>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</si>
  <si>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</si>
  <si>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</si>
  <si>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</si>
  <si>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</si>
  <si>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</si>
  <si>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</si>
  <si>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</si>
  <si>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</si>
  <si>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</si>
  <si>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</si>
  <si>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</si>
  <si>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</si>
  <si>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</si>
  <si>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</si>
  <si>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</si>
  <si>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</si>
  <si>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</si>
  <si>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</si>
  <si>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</si>
  <si>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</si>
  <si>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</si>
  <si>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</si>
  <si>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</si>
  <si>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</si>
  <si>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</si>
  <si>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</si>
  <si>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</si>
  <si>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</si>
  <si>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</si>
  <si>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</si>
  <si>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</si>
  <si>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</si>
  <si>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</si>
  <si>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</si>
  <si>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</si>
  <si>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</si>
  <si>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</si>
  <si>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</si>
  <si>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</si>
  <si>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</si>
  <si>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</si>
  <si>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</si>
  <si>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</si>
  <si>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Avg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</si>
  <si>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</si>
  <si>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</si>
  <si>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</si>
  <si>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</si>
  <si>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</si>
  <si>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</si>
  <si>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</si>
  <si>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</si>
  <si>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</si>
  <si>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</si>
  <si>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</si>
  <si>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</si>
  <si>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</si>
  <si>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</si>
  <si>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</si>
  <si>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</si>
  <si>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</si>
  <si>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</si>
  <si>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</si>
  <si>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</si>
  <si>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</si>
  <si>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</si>
  <si>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</si>
  <si>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</si>
  <si>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</si>
  <si>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</si>
  <si>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</si>
  <si>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</si>
  <si>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</si>
  <si>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</si>
  <si>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</si>
  <si>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</si>
  <si>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</si>
  <si>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</si>
  <si>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</si>
  <si>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</si>
  <si>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</si>
  <si>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</si>
  <si>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</si>
  <si>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</si>
  <si>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</si>
  <si>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</si>
  <si>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</si>
  <si>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</si>
  <si>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</si>
  <si>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</si>
  <si>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</si>
  <si>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</si>
  <si>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</si>
  <si>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</si>
  <si>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</si>
  <si>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</si>
  <si>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</si>
  <si>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</si>
  <si>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</si>
  <si>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</si>
  <si>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</si>
  <si>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</si>
  <si>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</si>
  <si>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</si>
  <si>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</si>
  <si>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</si>
  <si>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</si>
  <si>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</si>
  <si>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</si>
  <si>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</si>
  <si>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</si>
  <si>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</si>
  <si>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</si>
  <si>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</si>
  <si>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Name </t>
  </si>
  <si>
    <t xml:space="preserve">Goal </t>
  </si>
  <si>
    <t>Pledged</t>
  </si>
  <si>
    <t>Avg Donation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</si>
  <si>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</si>
  <si>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</si>
  <si>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</si>
  <si>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</si>
  <si>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</si>
  <si>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</si>
  <si>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</si>
  <si>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</si>
  <si>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</si>
  <si>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</si>
  <si>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</si>
  <si>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</si>
  <si>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</si>
  <si>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</si>
  <si>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</si>
  <si>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</si>
  <si>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(All)</t>
  </si>
  <si>
    <t>Goal</t>
  </si>
  <si>
    <t># Successful</t>
  </si>
  <si>
    <t># Failed</t>
  </si>
  <si>
    <t># Canceled</t>
  </si>
  <si>
    <t>Total Projects</t>
  </si>
  <si>
    <t>% Successful</t>
  </si>
  <si>
    <t>% Failed</t>
  </si>
  <si>
    <t>%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</si>
  <si>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</si>
  <si>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</si>
  <si>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</si>
  <si>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</si>
  <si>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</si>
  <si>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</si>
  <si>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</si>
  <si>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</si>
  <si>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</si>
  <si>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</si>
  <si>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</si>
  <si>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</si>
  <si>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success_rate</t>
  </si>
  <si>
    <t>failure_rate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</si>
</sst>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72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5" fontId="0" fillId="0" borderId="0" xfId="0" applyNumberFormat="1"/>
    <xf numFmtId="172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[Kickstarter_Challenge.xlsx]Theater_Outcomes_by_Launch_date!PivotTable2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60028999193235733"/>
          <c:y val="3.28784451556155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209625801311834E-2"/>
          <c:y val="1.9900578358903871E-2"/>
          <c:w val="0.85948228378260572"/>
          <c:h val="0.9381306780343095"/>
        </c:manualLayout>
      </c:layout>
      <c:lineChart>
        <c:grouping val="standard"/>
        <c:varyColors val="0"/>
        <c:ser>
          <c:idx val="0"/>
          <c:order val="0"/>
          <c:tx>
            <c:strRef>
              <c:f>Theater_Outcomes_by_Launch_date!$B$5:$B$6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Theater_Outcomes_by_Launch_date!$A$7:$A$19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Theater_Outcomes_by_Launch_date!$B$7:$B$19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B6-47C3-81DD-4109332B9B32}"/>
            </c:ext>
          </c:extLst>
        </c:ser>
        <c:ser>
          <c:idx val="1"/>
          <c:order val="1"/>
          <c:tx>
            <c:strRef>
              <c:f>Theater_Outcomes_by_Launch_date!$C$5:$C$6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Theater_Outcomes_by_Launch_date!$A$7:$A$19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Theater_Outcomes_by_Launch_date!$C$7:$C$19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6-47C3-81DD-4109332B9B32}"/>
            </c:ext>
          </c:extLst>
        </c:ser>
        <c:ser>
          <c:idx val="2"/>
          <c:order val="2"/>
          <c:tx>
            <c:strRef>
              <c:f>Theater_Outcomes_by_Launch_date!$D$5:$D$6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Theater_Outcomes_by_Launch_date!$A$7:$A$19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Theater_Outcomes_by_Launch_date!$D$7:$D$19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B6-47C3-81DD-4109332B9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686317263"/>
        <c:axId val="1369600047"/>
      </c:lineChart>
      <c:catAx>
        <c:axId val="1686317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600047"/>
        <c:crosses val="autoZero"/>
        <c:auto val="1"/>
        <c:lblAlgn val="ctr"/>
        <c:lblOffset val="100"/>
        <c:noMultiLvlLbl val="0"/>
      </c:catAx>
      <c:valAx>
        <c:axId val="13696000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317263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42584705964518504"/>
          <c:y val="2.44648318042813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Outcomes_Based_on_Goals!$F$1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Outcomes_Based_on_Goals!$F$2:$F$13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26-4F21-908E-8D696D36E3A0}"/>
            </c:ext>
          </c:extLst>
        </c:ser>
        <c:ser>
          <c:idx val="5"/>
          <c:order val="5"/>
          <c:tx>
            <c:strRef>
              <c:f>Outcomes_Based_on_Goals!$G$1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2225" cap="rnd" cmpd="sng" algn="ctr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Outcomes_Based_on_Goals!$G$2:$G$13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26-4F21-908E-8D696D36E3A0}"/>
            </c:ext>
          </c:extLst>
        </c:ser>
        <c:ser>
          <c:idx val="6"/>
          <c:order val="6"/>
          <c:tx>
            <c:strRef>
              <c:f>Outcomes_Based_on_Goals!$H$1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2225" cap="rnd" cmpd="sng" algn="ctr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Outcomes_Based_on_Goals!$H$2:$H$13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826-4F21-908E-8D696D36E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368753519"/>
        <c:axId val="136875310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Outcomes_Based_on_Goals!$B$1</c15:sqref>
                        </c15:formulaRef>
                      </c:ext>
                    </c:extLst>
                    <c:strCache>
                      <c:ptCount val="1"/>
                      <c:pt idx="0">
                        <c:v># Successful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Outcomes_Based_on_Goals!$A$2:$A$13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Outcomes_Based_on_Goals!$B$2:$B$13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826-4F21-908E-8D696D36E3A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Outcomes_Based_on_Goals!$C$1</c15:sqref>
                        </c15:formulaRef>
                      </c:ext>
                    </c:extLst>
                    <c:strCache>
                      <c:ptCount val="1"/>
                      <c:pt idx="0">
                        <c:v># Failed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Outcomes_Based_on_Goals!$A$2:$A$13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Outcomes_Based_on_Goals!$C$2:$C$13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26-4F21-908E-8D696D36E3A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Outcomes_Based_on_Goals!$D$1</c15:sqref>
                        </c15:formulaRef>
                      </c:ext>
                    </c:extLst>
                    <c:strCache>
                      <c:ptCount val="1"/>
                      <c:pt idx="0">
                        <c:v># Canceled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Outcomes_Based_on_Goals!$A$2:$A$13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Outcomes_Based_on_Goals!$D$2:$D$13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826-4F21-908E-8D696D36E3A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Outcomes_Based_on_Goals!$E$1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Outcomes_Based_on_Goals!$A$2:$A$13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Outcomes_Based_on_Goals!$E$2:$E$13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826-4F21-908E-8D696D36E3A0}"/>
                  </c:ext>
                </c:extLst>
              </c15:ser>
            </c15:filteredLineSeries>
          </c:ext>
        </c:extLst>
      </c:lineChart>
      <c:catAx>
        <c:axId val="136875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753103"/>
        <c:crosses val="autoZero"/>
        <c:auto val="1"/>
        <c:lblAlgn val="ctr"/>
        <c:lblOffset val="100"/>
        <c:noMultiLvlLbl val="0"/>
      </c:catAx>
      <c:valAx>
        <c:axId val="13687531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753519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[Kickstarter_Challenge.xlsx]Parent_cat_stats!PivotTable1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29055145140843"/>
          <c:y val="5.869150554321513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Parent_cat_stats!$B$3:$B$4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Parent_cat_stats!$A$5:$A$6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Parent_cat_stats!$B$5:$B$6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28-4F29-8C69-0302A8110DCD}"/>
            </c:ext>
          </c:extLst>
        </c:ser>
        <c:ser>
          <c:idx val="1"/>
          <c:order val="1"/>
          <c:tx>
            <c:strRef>
              <c:f>Parent_cat_stats!$C$3:$C$4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Parent_cat_stats!$A$5:$A$6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Parent_cat_stats!$C$5:$C$6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28-4F29-8C69-0302A8110DCD}"/>
            </c:ext>
          </c:extLst>
        </c:ser>
        <c:ser>
          <c:idx val="2"/>
          <c:order val="2"/>
          <c:tx>
            <c:strRef>
              <c:f>Parent_cat_stats!$D$3:$D$4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Parent_cat_stats!$A$5:$A$6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Parent_cat_stats!$D$5:$D$6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28-4F29-8C69-0302A8110DCD}"/>
            </c:ext>
          </c:extLst>
        </c:ser>
        <c:ser>
          <c:idx val="3"/>
          <c:order val="3"/>
          <c:tx>
            <c:strRef>
              <c:f>Parent_cat_stats!$E$3:$E$4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Parent_cat_stats!$A$5:$A$6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Parent_cat_stats!$E$5:$E$6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28-4F29-8C69-0302A8110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9070576"/>
        <c:axId val="859073072"/>
      </c:barChart>
      <c:catAx>
        <c:axId val="85907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073072"/>
        <c:crosses val="autoZero"/>
        <c:auto val="1"/>
        <c:lblAlgn val="ctr"/>
        <c:lblOffset val="100"/>
        <c:noMultiLvlLbl val="0"/>
      </c:catAx>
      <c:valAx>
        <c:axId val="8590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07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[Kickstarter_Challenge.xlsx]sub_cat_stats!PivotTable2</c:name>
    <c:fmtId val="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sub_cat_stats!$B$4:$B$5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sub_cat_stats!$A$6:$A$7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sub_cat_stats!$B$6:$B$7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0B-4506-865D-463ADEC96A09}"/>
            </c:ext>
          </c:extLst>
        </c:ser>
        <c:ser>
          <c:idx val="1"/>
          <c:order val="1"/>
          <c:tx>
            <c:strRef>
              <c:f>sub_cat_stats!$C$4:$C$5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sub_cat_stats!$A$6:$A$7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sub_cat_stats!$C$6:$C$7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0B-4506-865D-463ADEC96A09}"/>
            </c:ext>
          </c:extLst>
        </c:ser>
        <c:ser>
          <c:idx val="2"/>
          <c:order val="2"/>
          <c:tx>
            <c:strRef>
              <c:f>sub_cat_stats!$D$4:$D$5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sub_cat_stats!$A$6:$A$7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sub_cat_stats!$D$6:$D$7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0B-4506-865D-463ADEC96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5061584"/>
        <c:axId val="747217808"/>
      </c:barChart>
      <c:catAx>
        <c:axId val="84506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217808"/>
        <c:crosses val="autoZero"/>
        <c:auto val="1"/>
        <c:lblAlgn val="ctr"/>
        <c:lblOffset val="100"/>
        <c:noMultiLvlLbl val="0"/>
      </c:catAx>
      <c:valAx>
        <c:axId val="74721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06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[Kickstarter_Challenge.xlsx]Outcome_stat_LaunchDate!PivotTable3</c:name>
    <c:fmtId val="0"/>
  </c:pivotSource>
  <c:chart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Outcome_stat_LaunchDate!$B$5:$B$6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Outcome_stat_LaunchDate!$A$7:$A$19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Outcome_stat_LaunchDate!$B$7:$B$19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F8-431A-A052-0025C4095BCB}"/>
            </c:ext>
          </c:extLst>
        </c:ser>
        <c:ser>
          <c:idx val="1"/>
          <c:order val="1"/>
          <c:tx>
            <c:strRef>
              <c:f>Outcome_stat_LaunchDate!$C$5:$C$6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Outcome_stat_LaunchDate!$A$7:$A$19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Outcome_stat_LaunchDate!$C$7:$C$19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F8-431A-A052-0025C4095BCB}"/>
            </c:ext>
          </c:extLst>
        </c:ser>
        <c:ser>
          <c:idx val="2"/>
          <c:order val="2"/>
          <c:tx>
            <c:strRef>
              <c:f>Outcome_stat_LaunchDate!$D$5:$D$6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Outcome_stat_LaunchDate!$A$7:$A$19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Outcome_stat_LaunchDate!$D$7:$D$19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F8-431A-A052-0025C4095BCB}"/>
            </c:ext>
          </c:extLst>
        </c:ser>
        <c:ser>
          <c:idx val="3"/>
          <c:order val="3"/>
          <c:tx>
            <c:strRef>
              <c:f>Outcome_stat_LaunchDate!$E$5:$E$6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Outcome_stat_LaunchDate!$A$7:$A$19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Outcome_stat_LaunchDate!$E$7:$E$19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F8-431A-A052-0025C4095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104142416"/>
        <c:axId val="1104143664"/>
      </c:lineChart>
      <c:catAx>
        <c:axId val="110414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143664"/>
        <c:crosses val="autoZero"/>
        <c:auto val="1"/>
        <c:lblAlgn val="ctr"/>
        <c:lblOffset val="100"/>
        <c:noMultiLvlLbl val="0"/>
      </c:catAx>
      <c:valAx>
        <c:axId val="11041436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14241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7CFB552-38D0-4FF9-993C-88B070E568F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B099B31-A6E0-412B-800E-44EC7DDFB9A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27B4A5B-94B4-44E7-A8BD-F30D48B5A174}">
  <sheetPr/>
  <sheetViews>
    <sheetView zoomScale="1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114300</xdr:rowOff>
    </xdr:from>
    <xdr:to>
      <xdr:col>9</xdr:col>
      <xdr:colOff>628649</xdr:colOff>
      <xdr:row>49</xdr:row>
      <xdr:rowOff>66676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7F1B04-B02B-47FF-A300-7C7415E65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14</xdr:row>
      <xdr:rowOff>76199</xdr:rowOff>
    </xdr:from>
    <xdr:to>
      <xdr:col>8</xdr:col>
      <xdr:colOff>228600</xdr:colOff>
      <xdr:row>41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19583C-307E-4909-9918-36180C3B81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342901</xdr:colOff>
      <xdr:row>2</xdr:row>
      <xdr:rowOff>61911</xdr:rowOff>
    </xdr:from>
    <xdr:to>
      <xdr:col>10</xdr:col>
      <xdr:colOff>514350</xdr:colOff>
      <xdr:row>26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B665AF-544A-498F-84D4-882BB5EE59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33336</xdr:rowOff>
    </xdr:from>
    <xdr:to>
      <xdr:col>10</xdr:col>
      <xdr:colOff>414338</xdr:colOff>
      <xdr:row>44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645BD-253D-479F-AC5E-B70EC822C4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19</xdr:row>
      <xdr:rowOff>119061</xdr:rowOff>
    </xdr:from>
    <xdr:to>
      <xdr:col>17</xdr:col>
      <xdr:colOff>341313</xdr:colOff>
      <xdr:row>55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68ABDB-4E23-4951-8893-126D407583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1ECE18C-560A-4BDE-A370-55CEB3AEF4B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F56A1D8-99E4-4D25-B7EC-8B98131B70B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14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umed" refreshedDate="44248.549485069445" createdVersion="6" refreshedVersion="6" minRefreshableVersion="3" recordCount="4114" xr:uid="{9E8800B2-5655-4BEB-BADE-04F21B2AEA1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s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umed" refreshedDate="44248.578581018519" createdVersion="6" refreshedVersion="6" minRefreshableVersion="3" recordCount="4114" xr:uid="{8F10BB7D-7019-433E-AF1E-381603A8951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umed" refreshedDate="44259.348074884256" createdVersion="6" refreshedVersion="6" minRefreshableVersion="3" recordCount="4114" xr:uid="{BB5CDA33-0BF4-4E0D-AED9-8BFF07C0842E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7"/>
    <x v="0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3"/>
    <x v="1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"/>
    <x v="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"/>
    <x v="12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x v="13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1"/>
    <x v="1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"/>
    <x v="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1"/>
    <x v="17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"/>
    <x v="19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"/>
    <x v="21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9"/>
    <x v="23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"/>
    <x v="25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"/>
    <x v="26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2"/>
    <x v="2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"/>
    <x v="28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"/>
    <x v="29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"/>
    <x v="30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"/>
    <x v="32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7"/>
    <x v="3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"/>
    <x v="36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"/>
    <x v="3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x v="3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x v="48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"/>
    <x v="52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x v="55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2"/>
    <x v="57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"/>
    <x v="59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5"/>
    <x v="62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4"/>
    <x v="63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"/>
    <x v="64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8"/>
    <x v="65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1"/>
    <x v="69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4"/>
    <x v="71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3"/>
    <x v="74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"/>
    <x v="75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"/>
    <x v="76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3"/>
    <x v="83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3"/>
    <x v="88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"/>
    <x v="8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"/>
    <x v="97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"/>
    <x v="98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x v="99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8"/>
    <x v="10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"/>
    <x v="103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"/>
    <x v="104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"/>
    <x v="106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20"/>
    <x v="108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1"/>
    <x v="109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"/>
    <x v="113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"/>
    <x v="114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"/>
    <x v="116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x v="119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x v="120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"/>
    <x v="12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x v="121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10"/>
    <x v="127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"/>
    <x v="129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1"/>
    <x v="134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1"/>
    <x v="136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"/>
    <x v="13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x v="2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"/>
    <x v="142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x v="144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1"/>
    <x v="146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x v="148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"/>
    <x v="149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"/>
    <x v="151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x v="120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"/>
    <x v="34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x v="152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"/>
    <x v="153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x v="121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"/>
    <x v="156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6"/>
    <x v="157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"/>
    <x v="15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"/>
    <x v="73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"/>
    <x v="163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"/>
    <x v="165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"/>
    <x v="166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"/>
    <x v="169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"/>
    <x v="170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5"/>
    <x v="172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x v="120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x v="120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6"/>
    <x v="173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x v="101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8"/>
    <x v="175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1"/>
    <x v="176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x v="177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3"/>
    <x v="180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x v="121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3"/>
    <x v="183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"/>
    <x v="184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3"/>
    <x v="18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4"/>
    <x v="187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7"/>
    <x v="196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"/>
    <x v="202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"/>
    <x v="203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6"/>
    <x v="208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x v="216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"/>
    <x v="217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"/>
    <x v="219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1"/>
    <x v="223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"/>
    <x v="224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"/>
    <x v="225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"/>
    <x v="2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5"/>
    <x v="231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x v="233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"/>
    <x v="23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9"/>
    <x v="237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1"/>
    <x v="238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x v="240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2"/>
    <x v="241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"/>
    <x v="243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"/>
    <x v="244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2"/>
    <x v="245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"/>
    <x v="246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3"/>
    <x v="247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9"/>
    <x v="250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"/>
    <x v="251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"/>
    <x v="255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4"/>
    <x v="256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1"/>
    <x v="25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7"/>
    <x v="259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3"/>
    <x v="260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"/>
    <x v="262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7"/>
    <x v="270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"/>
    <x v="278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7"/>
    <x v="280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x v="287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4"/>
    <x v="293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"/>
    <x v="294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5"/>
    <x v="298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"/>
    <x v="303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x v="30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"/>
    <x v="307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x v="309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"/>
    <x v="310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"/>
    <x v="311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2"/>
    <x v="317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2"/>
    <x v="319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"/>
    <x v="323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"/>
    <x v="327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1"/>
    <x v="330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x v="333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2"/>
    <x v="340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"/>
    <x v="342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8"/>
    <x v="344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"/>
    <x v="34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"/>
    <x v="353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"/>
    <x v="35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1"/>
    <x v="356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x v="120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x v="121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"/>
    <x v="370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"/>
    <x v="144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x v="120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x v="144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"/>
    <x v="373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1"/>
    <x v="374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x v="31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"/>
    <x v="380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"/>
    <x v="382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"/>
    <x v="120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x v="156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3"/>
    <x v="242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"/>
    <x v="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3"/>
    <x v="389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"/>
    <x v="390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"/>
    <x v="391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"/>
    <x v="395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"/>
    <x v="396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x v="120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"/>
    <x v="399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"/>
    <x v="403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1"/>
    <x v="4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"/>
    <x v="119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"/>
    <x v="148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4"/>
    <x v="40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"/>
    <x v="407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"/>
    <x v="408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5"/>
    <x v="412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1"/>
    <x v="414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x v="416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1"/>
    <x v="418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"/>
    <x v="420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x v="422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x v="120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x v="436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x v="120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x v="442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1"/>
    <x v="135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"/>
    <x v="443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"/>
    <x v="446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x v="120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"/>
    <x v="119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x v="447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x v="120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x v="144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"/>
    <x v="450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"/>
    <x v="452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x v="45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"/>
    <x v="31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"/>
    <x v="454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"/>
    <x v="119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x v="455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"/>
    <x v="456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1"/>
    <x v="144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"/>
    <x v="119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"/>
    <x v="468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"/>
    <x v="469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x v="120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x v="447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x v="121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0"/>
    <x v="362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"/>
    <x v="474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"/>
    <x v="477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7"/>
    <x v="478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"/>
    <x v="4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"/>
    <x v="488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"/>
    <x v="490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x v="491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"/>
    <x v="101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9"/>
    <x v="49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5"/>
    <x v="49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"/>
    <x v="40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x v="120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1"/>
    <x v="50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8"/>
    <x v="51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7"/>
    <x v="516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"/>
    <x v="519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6"/>
    <x v="525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1"/>
    <x v="526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"/>
    <x v="52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"/>
    <x v="452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1"/>
    <x v="532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x v="53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"/>
    <x v="535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x v="540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"/>
    <x v="542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6"/>
    <x v="545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1"/>
    <x v="547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"/>
    <x v="55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"/>
    <x v="98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"/>
    <x v="556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x v="559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"/>
    <x v="561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"/>
    <x v="564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x v="573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x v="574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"/>
    <x v="144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2"/>
    <x v="441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3"/>
    <x v="583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x v="584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3"/>
    <x v="589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4"/>
    <x v="594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3"/>
    <x v="596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x v="602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"/>
    <x v="603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x v="608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"/>
    <x v="1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x v="610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x v="608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2"/>
    <x v="612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"/>
    <x v="613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x v="614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6"/>
    <x v="617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x v="620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"/>
    <x v="62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"/>
    <x v="62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"/>
    <x v="624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x v="247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8"/>
    <x v="627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1"/>
    <x v="62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"/>
    <x v="632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1"/>
    <x v="633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"/>
    <x v="635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x v="643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20"/>
    <x v="645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"/>
    <x v="647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x v="648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x v="179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x v="651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x v="652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"/>
    <x v="65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x v="377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1"/>
    <x v="151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x v="121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"/>
    <x v="431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"/>
    <x v="431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"/>
    <x v="179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"/>
    <x v="375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"/>
    <x v="679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x v="680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7"/>
    <x v="682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x v="684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7"/>
    <x v="69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"/>
    <x v="135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9"/>
    <x v="69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"/>
    <x v="697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"/>
    <x v="698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"/>
    <x v="492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x v="700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"/>
    <x v="701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6"/>
    <x v="704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2"/>
    <x v="70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"/>
    <x v="711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5"/>
    <x v="715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"/>
    <x v="717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"/>
    <x v="722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4"/>
    <x v="726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x v="730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3"/>
    <x v="734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x v="121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"/>
    <x v="737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"/>
    <x v="74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2"/>
    <x v="31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"/>
    <x v="742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"/>
    <x v="748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5"/>
    <x v="755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1"/>
    <x v="756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3"/>
    <x v="758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"/>
    <x v="759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6"/>
    <x v="760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2"/>
    <x v="761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5"/>
    <x v="762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9"/>
    <x v="764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"/>
    <x v="768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2"/>
    <x v="769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"/>
    <x v="771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8"/>
    <x v="774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"/>
    <x v="404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"/>
    <x v="362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"/>
    <x v="444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x v="121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x v="121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3"/>
    <x v="78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"/>
    <x v="784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1"/>
    <x v="431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"/>
    <x v="786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"/>
    <x v="78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3"/>
    <x v="789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"/>
    <x v="790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x v="362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1"/>
    <x v="792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"/>
    <x v="793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0"/>
    <x v="501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"/>
    <x v="794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"/>
    <x v="491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"/>
    <x v="795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8"/>
    <x v="797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x v="798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1"/>
    <x v="380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3"/>
    <x v="119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x v="800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"/>
    <x v="80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"/>
    <x v="803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"/>
    <x v="2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1"/>
    <x v="144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"/>
    <x v="508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x v="809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"/>
    <x v="144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2"/>
    <x v="815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"/>
    <x v="120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"/>
    <x v="816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1"/>
    <x v="135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"/>
    <x v="672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"/>
    <x v="144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x v="121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9"/>
    <x v="820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"/>
    <x v="821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"/>
    <x v="822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x v="121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6"/>
    <x v="82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1"/>
    <x v="73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1"/>
    <x v="82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"/>
    <x v="123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"/>
    <x v="829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2"/>
    <x v="830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"/>
    <x v="161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"/>
    <x v="73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"/>
    <x v="380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x v="179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x v="144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2"/>
    <x v="834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"/>
    <x v="840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1"/>
    <x v="84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8"/>
    <x v="842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"/>
    <x v="84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x v="8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"/>
    <x v="852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x v="859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x v="862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"/>
    <x v="86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"/>
    <x v="868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3"/>
    <x v="870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"/>
    <x v="87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"/>
    <x v="872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"/>
    <x v="874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"/>
    <x v="875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"/>
    <x v="876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3"/>
    <x v="431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8"/>
    <x v="881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x v="887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"/>
    <x v="888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"/>
    <x v="891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5"/>
    <x v="898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"/>
    <x v="899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4"/>
    <x v="901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"/>
    <x v="903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"/>
    <x v="906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2"/>
    <x v="90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9"/>
    <x v="910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"/>
    <x v="915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1"/>
    <x v="919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4"/>
    <x v="922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x v="774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2"/>
    <x v="924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"/>
    <x v="92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"/>
    <x v="92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"/>
    <x v="932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10"/>
    <x v="936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5"/>
    <x v="937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x v="73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"/>
    <x v="943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2"/>
    <x v="94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"/>
    <x v="945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"/>
    <x v="946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x v="948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"/>
    <x v="950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"/>
    <x v="951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"/>
    <x v="969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7"/>
    <x v="970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x v="973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"/>
    <x v="199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3"/>
    <x v="98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"/>
    <x v="984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6"/>
    <x v="986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"/>
    <x v="991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"/>
    <x v="995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"/>
    <x v="99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x v="998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"/>
    <x v="1001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"/>
    <x v="1003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"/>
    <x v="1004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2"/>
    <x v="1005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"/>
    <x v="919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"/>
    <x v="1008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"/>
    <x v="1009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5"/>
    <x v="1011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"/>
    <x v="1012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"/>
    <x v="1013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"/>
    <x v="1014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4"/>
    <x v="1015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"/>
    <x v="1017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2"/>
    <x v="1026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"/>
    <x v="1027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"/>
    <x v="1029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"/>
    <x v="884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"/>
    <x v="101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5"/>
    <x v="2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x v="1037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x v="120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x v="120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1"/>
    <x v="1041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3"/>
    <x v="1042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"/>
    <x v="1043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8"/>
    <x v="1045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8"/>
    <x v="1048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"/>
    <x v="1050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9"/>
    <x v="1054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9"/>
    <x v="105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1"/>
    <x v="380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"/>
    <x v="580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1"/>
    <x v="1063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1"/>
    <x v="2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9"/>
    <x v="1064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x v="1066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"/>
    <x v="1067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8"/>
    <x v="106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4"/>
    <x v="1071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9"/>
    <x v="107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x v="1079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x v="1083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"/>
    <x v="1085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5"/>
    <x v="4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"/>
    <x v="216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2"/>
    <x v="1092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x v="1096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8"/>
    <x v="1104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"/>
    <x v="119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9"/>
    <x v="1105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9"/>
    <x v="88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"/>
    <x v="1109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5"/>
    <x v="123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4"/>
    <x v="1112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3"/>
    <x v="111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1"/>
    <x v="144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x v="1118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x v="120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x v="121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"/>
    <x v="1120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x v="120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"/>
    <x v="375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"/>
    <x v="380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"/>
    <x v="120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"/>
    <x v="9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"/>
    <x v="1121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x v="1125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"/>
    <x v="1128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2"/>
    <x v="1129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"/>
    <x v="1132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"/>
    <x v="1133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6"/>
    <x v="1134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"/>
    <x v="113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"/>
    <x v="1140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x v="1144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1"/>
    <x v="114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2"/>
    <x v="11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x v="1150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4"/>
    <x v="1154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70"/>
    <x v="115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x v="31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1"/>
    <x v="1165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20"/>
    <x v="1170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3"/>
    <x v="1177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x v="1178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3"/>
    <x v="118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1"/>
    <x v="118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2"/>
    <x v="1188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"/>
    <x v="208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x v="368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2"/>
    <x v="1194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"/>
    <x v="1198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"/>
    <x v="1201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"/>
    <x v="144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0"/>
    <x v="120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x v="156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"/>
    <x v="1207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5"/>
    <x v="1209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8"/>
    <x v="73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3"/>
    <x v="1212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"/>
    <x v="1215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x v="120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x v="687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1"/>
    <x v="1218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"/>
    <x v="98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x v="1225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30"/>
    <x v="1226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2"/>
    <x v="1227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3"/>
    <x v="1228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3"/>
    <x v="1232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5"/>
    <x v="1234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"/>
    <x v="1236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x v="123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"/>
    <x v="1241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4"/>
    <x v="1243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"/>
    <x v="1245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"/>
    <x v="1252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8"/>
    <x v="125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"/>
    <x v="1260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x v="1033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4"/>
    <x v="1261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"/>
    <x v="1263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9"/>
    <x v="126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4"/>
    <x v="126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4"/>
    <x v="1270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"/>
    <x v="127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x v="12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"/>
    <x v="12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1"/>
    <x v="1278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"/>
    <x v="501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"/>
    <x v="1280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"/>
    <x v="1281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x v="1282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"/>
    <x v="1283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7"/>
    <x v="128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5"/>
    <x v="128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6"/>
    <x v="1287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"/>
    <x v="1289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2"/>
    <x v="558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3"/>
    <x v="823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"/>
    <x v="1295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x v="1296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9"/>
    <x v="1301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"/>
    <x v="57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"/>
    <x v="1309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"/>
    <x v="131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9"/>
    <x v="1318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"/>
    <x v="1321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2"/>
    <x v="1324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x v="31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"/>
    <x v="362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"/>
    <x v="1334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x v="1337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2"/>
    <x v="133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"/>
    <x v="143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3"/>
    <x v="1347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"/>
    <x v="1351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2"/>
    <x v="447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1"/>
    <x v="1326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"/>
    <x v="1354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x v="1355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7"/>
    <x v="1205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"/>
    <x v="1358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"/>
    <x v="1360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"/>
    <x v="1361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"/>
    <x v="1363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x v="1364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1"/>
    <x v="43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"/>
    <x v="138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"/>
    <x v="1384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"/>
    <x v="1385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6"/>
    <x v="138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x v="1389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7"/>
    <x v="1392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"/>
    <x v="1400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"/>
    <x v="1402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"/>
    <x v="1407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9"/>
    <x v="140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7"/>
    <x v="140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5"/>
    <x v="1412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"/>
    <x v="120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"/>
    <x v="1417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x v="141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x v="646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"/>
    <x v="1419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3"/>
    <x v="380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"/>
    <x v="1424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"/>
    <x v="1429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"/>
    <x v="1434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"/>
    <x v="144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"/>
    <x v="1446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"/>
    <x v="1447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"/>
    <x v="1449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"/>
    <x v="145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"/>
    <x v="1458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"/>
    <x v="1466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"/>
    <x v="147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8"/>
    <x v="147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5"/>
    <x v="1480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9"/>
    <x v="1483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3"/>
    <x v="1490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3"/>
    <x v="1491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"/>
    <x v="1492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"/>
    <x v="441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6"/>
    <x v="1504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"/>
    <x v="15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x v="151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30"/>
    <x v="13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"/>
    <x v="1521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7"/>
    <x v="1522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7"/>
    <x v="851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x v="50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8"/>
    <x v="152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5"/>
    <x v="1529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1"/>
    <x v="1530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1"/>
    <x v="153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1"/>
    <x v="1532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"/>
    <x v="1535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"/>
    <x v="144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9"/>
    <x v="1536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"/>
    <x v="380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2"/>
    <x v="1537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"/>
    <x v="1209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x v="1538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2"/>
    <x v="1540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10"/>
    <x v="1542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"/>
    <x v="1544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3"/>
    <x v="1545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"/>
    <x v="817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x v="120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1"/>
    <x v="1551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x v="121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"/>
    <x v="1537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"/>
    <x v="381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x v="434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1"/>
    <x v="120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"/>
    <x v="1534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3"/>
    <x v="1553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"/>
    <x v="1554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1"/>
    <x v="31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1"/>
    <x v="1556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"/>
    <x v="1559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7"/>
    <x v="1562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x v="377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x v="1564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1"/>
    <x v="1565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x v="1568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9"/>
    <x v="1570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"/>
    <x v="157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"/>
    <x v="1573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"/>
    <x v="1574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x v="1576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"/>
    <x v="1579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"/>
    <x v="1584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"/>
    <x v="1585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"/>
    <x v="1586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3"/>
    <x v="1589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3"/>
    <x v="1595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3"/>
    <x v="1601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3"/>
    <x v="1090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2"/>
    <x v="160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x v="161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"/>
    <x v="1616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x v="1619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"/>
    <x v="1621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3"/>
    <x v="1622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"/>
    <x v="162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"/>
    <x v="1626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"/>
    <x v="1630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"/>
    <x v="632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"/>
    <x v="1632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3"/>
    <x v="1635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60"/>
    <x v="123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7"/>
    <x v="311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"/>
    <x v="1636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7"/>
    <x v="1637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80"/>
    <x v="1640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9"/>
    <x v="1644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"/>
    <x v="1650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6"/>
    <x v="446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"/>
    <x v="1655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x v="1659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1"/>
    <x v="1514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"/>
    <x v="832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"/>
    <x v="1672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1"/>
    <x v="167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"/>
    <x v="121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9"/>
    <x v="168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"/>
    <x v="16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8"/>
    <x v="1685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9"/>
    <x v="880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x v="179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1"/>
    <x v="1694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"/>
    <x v="1696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"/>
    <x v="1698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1"/>
    <x v="170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6"/>
    <x v="1708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1"/>
    <x v="440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5"/>
    <x v="1710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"/>
    <x v="179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"/>
    <x v="1714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"/>
    <x v="171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"/>
    <x v="1720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1"/>
    <x v="1721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"/>
    <x v="1725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"/>
    <x v="1726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x v="121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5"/>
    <x v="1728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x v="120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"/>
    <x v="120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x v="1729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x v="120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1"/>
    <x v="678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x v="120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x v="377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"/>
    <x v="144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8"/>
    <x v="173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2"/>
    <x v="1739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1"/>
    <x v="1742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x v="78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1"/>
    <x v="1743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1"/>
    <x v="174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"/>
    <x v="1117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"/>
    <x v="123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x v="1749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9"/>
    <x v="1750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x v="1755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5"/>
    <x v="1090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x v="1756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8"/>
    <x v="1758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"/>
    <x v="1769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8"/>
    <x v="147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1"/>
    <x v="2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"/>
    <x v="822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9"/>
    <x v="1781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"/>
    <x v="1786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x v="1789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"/>
    <x v="21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"/>
    <x v="1790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x v="1795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x v="101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x v="35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"/>
    <x v="1802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3"/>
    <x v="1810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6"/>
    <x v="1815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"/>
    <x v="1816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1"/>
    <x v="380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"/>
    <x v="368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1"/>
    <x v="156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1"/>
    <x v="1823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x v="120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1"/>
    <x v="120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"/>
    <x v="73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2"/>
    <x v="31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x v="120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6"/>
    <x v="1828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x v="182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x v="656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"/>
    <x v="1831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"/>
    <x v="1832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4"/>
    <x v="1837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2"/>
    <x v="700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70"/>
    <x v="1842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8"/>
    <x v="1844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7"/>
    <x v="1851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"/>
    <x v="1852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5"/>
    <x v="1855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x v="1856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"/>
    <x v="1860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"/>
    <x v="1861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6"/>
    <x v="186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1"/>
    <x v="1869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1"/>
    <x v="187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"/>
    <x v="434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x v="187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"/>
    <x v="1878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1"/>
    <x v="1887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8"/>
    <x v="1895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"/>
    <x v="878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1"/>
    <x v="15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1"/>
    <x v="440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"/>
    <x v="1028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"/>
    <x v="438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1"/>
    <x v="1901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1"/>
    <x v="380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x v="120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"/>
    <x v="1905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"/>
    <x v="1906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x v="190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1"/>
    <x v="42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2"/>
    <x v="1912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4"/>
    <x v="1913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"/>
    <x v="1694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9"/>
    <x v="1920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5"/>
    <x v="192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"/>
    <x v="192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2"/>
    <x v="1928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"/>
    <x v="1929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"/>
    <x v="1621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"/>
    <x v="193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"/>
    <x v="43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x v="431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"/>
    <x v="508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"/>
    <x v="687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x v="1943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"/>
    <x v="1944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1"/>
    <x v="380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"/>
    <x v="179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x v="380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"/>
    <x v="194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"/>
    <x v="444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"/>
    <x v="1192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x v="195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5"/>
    <x v="1952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20"/>
    <x v="9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3"/>
    <x v="587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x v="380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"/>
    <x v="1957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x v="1961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x v="196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x v="196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"/>
    <x v="196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"/>
    <x v="1968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8"/>
    <x v="1971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2"/>
    <x v="197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x v="197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x v="1978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7"/>
    <x v="1983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x v="1984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5"/>
    <x v="1986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"/>
    <x v="1987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x v="1988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x v="1993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"/>
    <x v="457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20"/>
    <x v="13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7"/>
    <x v="1998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"/>
    <x v="1714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x v="135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2"/>
    <x v="140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x v="160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5"/>
    <x v="158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"/>
    <x v="200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"/>
    <x v="2004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"/>
    <x v="2008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"/>
    <x v="2009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3"/>
    <x v="1594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"/>
    <x v="201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1"/>
    <x v="381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1"/>
    <x v="2013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1"/>
    <x v="2017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x v="135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7"/>
    <x v="2020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x v="120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"/>
    <x v="2022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2"/>
    <x v="2024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"/>
    <x v="353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x v="160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1"/>
    <x v="2028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3"/>
    <x v="2032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x v="175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7"/>
    <x v="204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2"/>
    <x v="72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4"/>
    <x v="2050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"/>
    <x v="2054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"/>
    <x v="2057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"/>
    <x v="205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"/>
    <x v="2060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9"/>
    <x v="1290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"/>
    <x v="11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2"/>
    <x v="2063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x v="669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"/>
    <x v="2068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5"/>
    <x v="2069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x v="2071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x v="2074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9"/>
    <x v="2076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"/>
    <x v="2080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8"/>
    <x v="2081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4"/>
    <x v="2085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"/>
    <x v="2088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"/>
    <x v="2099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x v="246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3"/>
    <x v="2104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9"/>
    <x v="2105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9"/>
    <x v="2109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8"/>
    <x v="2110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1"/>
    <x v="2116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7"/>
    <x v="17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4"/>
    <x v="2120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"/>
    <x v="822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x v="212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"/>
    <x v="1727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7"/>
    <x v="212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20"/>
    <x v="2123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x v="144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"/>
    <x v="212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"/>
    <x v="2131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9"/>
    <x v="2132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"/>
    <x v="2140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3"/>
    <x v="2141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"/>
    <x v="2147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"/>
    <x v="2150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20"/>
    <x v="2151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x v="65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x v="119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x v="462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"/>
    <x v="1340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"/>
    <x v="120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"/>
    <x v="144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x v="2156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1"/>
    <x v="119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"/>
    <x v="215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x v="516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1"/>
    <x v="119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4"/>
    <x v="2161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6"/>
    <x v="399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1"/>
    <x v="216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"/>
    <x v="2166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8"/>
    <x v="2168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x v="2170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x v="2172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2"/>
    <x v="2175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x v="2176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x v="217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"/>
    <x v="1038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7"/>
    <x v="2180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"/>
    <x v="21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"/>
    <x v="2183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"/>
    <x v="2184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x v="96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2"/>
    <x v="2190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"/>
    <x v="2191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20"/>
    <x v="2192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1"/>
    <x v="2193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x v="158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x v="683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"/>
    <x v="2198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x v="2199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"/>
    <x v="1656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"/>
    <x v="462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20"/>
    <x v="2208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"/>
    <x v="2212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"/>
    <x v="2213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"/>
    <x v="221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"/>
    <x v="2216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"/>
    <x v="247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5"/>
    <x v="2218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x v="73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"/>
    <x v="2224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1"/>
    <x v="2227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"/>
    <x v="223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3"/>
    <x v="2232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"/>
    <x v="2234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6"/>
    <x v="2235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1"/>
    <x v="2239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8"/>
    <x v="1506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"/>
    <x v="1169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"/>
    <x v="224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"/>
    <x v="2247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"/>
    <x v="2248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x v="2250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2"/>
    <x v="2254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"/>
    <x v="225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5"/>
    <x v="2267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2"/>
    <x v="2268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2"/>
    <x v="2270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"/>
    <x v="2277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"/>
    <x v="227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"/>
    <x v="2281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"/>
    <x v="699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6"/>
    <x v="2284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7"/>
    <x v="2288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"/>
    <x v="228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"/>
    <x v="656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10"/>
    <x v="2291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x v="2254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"/>
    <x v="2292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"/>
    <x v="2295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"/>
    <x v="2296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x v="1178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6"/>
    <x v="204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3"/>
    <x v="179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"/>
    <x v="2303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5"/>
    <x v="23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5"/>
    <x v="2308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"/>
    <x v="2310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"/>
    <x v="2311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"/>
    <x v="2313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x v="2315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2"/>
    <x v="2316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"/>
    <x v="231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x v="1245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2"/>
    <x v="2145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x v="1555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"/>
    <x v="2327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9"/>
    <x v="2333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4"/>
    <x v="2335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8"/>
    <x v="2336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9"/>
    <x v="2337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"/>
    <x v="150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x v="2339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8"/>
    <x v="2341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2"/>
    <x v="2346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7"/>
    <x v="234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4"/>
    <x v="1154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x v="2296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x v="683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"/>
    <x v="2005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x v="235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"/>
    <x v="2352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"/>
    <x v="555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8"/>
    <x v="2358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x v="23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x v="2235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4"/>
    <x v="2366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7"/>
    <x v="2370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"/>
    <x v="2372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4"/>
    <x v="2373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x v="2374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"/>
    <x v="2375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x v="1783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x v="2378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10"/>
    <x v="2379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x v="2384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"/>
    <x v="2385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"/>
    <x v="2391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1"/>
    <x v="239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"/>
    <x v="2398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"/>
    <x v="2401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x v="2406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"/>
    <x v="2407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"/>
    <x v="2000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"/>
    <x v="2230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x v="240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x v="2410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3"/>
    <x v="2412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3"/>
    <x v="2414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9"/>
    <x v="241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"/>
    <x v="366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"/>
    <x v="2417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"/>
    <x v="2425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1"/>
    <x v="2428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"/>
    <x v="2429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2"/>
    <x v="2432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1"/>
    <x v="2434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x v="2440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x v="2441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"/>
    <x v="2442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x v="244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x v="178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"/>
    <x v="2452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"/>
    <x v="245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"/>
    <x v="245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x v="104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5"/>
    <x v="2458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"/>
    <x v="2461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2"/>
    <x v="2414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x v="2462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x v="2464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"/>
    <x v="138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x v="1199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"/>
    <x v="247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"/>
    <x v="2478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"/>
    <x v="133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"/>
    <x v="2479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x v="2480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x v="673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x v="669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x v="8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6"/>
    <x v="2486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"/>
    <x v="2487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7"/>
    <x v="2489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1"/>
    <x v="2495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6"/>
    <x v="2496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3"/>
    <x v="2499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"/>
    <x v="9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x v="1225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"/>
    <x v="2503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"/>
    <x v="2005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"/>
    <x v="2506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"/>
    <x v="2510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10"/>
    <x v="2511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"/>
    <x v="635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"/>
    <x v="2517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"/>
    <x v="2518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1"/>
    <x v="251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7"/>
    <x v="1694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"/>
    <x v="2520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x v="120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x v="2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1"/>
    <x v="2523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1"/>
    <x v="2528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1"/>
    <x v="1700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"/>
    <x v="2534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2"/>
    <x v="2541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9"/>
    <x v="2544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3"/>
    <x v="254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"/>
    <x v="69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1"/>
    <x v="254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6"/>
    <x v="17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"/>
    <x v="2552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"/>
    <x v="2553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x v="2554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x v="2555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1"/>
    <x v="2007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"/>
    <x v="227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"/>
    <x v="2567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x v="2569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"/>
    <x v="2570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"/>
    <x v="2571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x v="257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3"/>
    <x v="2575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1"/>
    <x v="2576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"/>
    <x v="2577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x v="2432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"/>
    <x v="2580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1"/>
    <x v="2503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"/>
    <x v="123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"/>
    <x v="163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"/>
    <x v="2254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1"/>
    <x v="119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"/>
    <x v="822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8"/>
    <x v="2588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x v="380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x v="119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"/>
    <x v="2589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x v="380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"/>
    <x v="2591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x v="2594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9"/>
    <x v="2597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"/>
    <x v="12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"/>
    <x v="2598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x v="2600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"/>
    <x v="260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x v="2480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"/>
    <x v="2603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x v="101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"/>
    <x v="2608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"/>
    <x v="1129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x v="261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1"/>
    <x v="13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"/>
    <x v="1491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"/>
    <x v="1316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2"/>
    <x v="26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10"/>
    <x v="2624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"/>
    <x v="2626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"/>
    <x v="2630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"/>
    <x v="2632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"/>
    <x v="2634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"/>
    <x v="2637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x v="375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3"/>
    <x v="2641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"/>
    <x v="2644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"/>
    <x v="2649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3"/>
    <x v="2120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"/>
    <x v="2652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4"/>
    <x v="2653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"/>
    <x v="119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x v="31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8"/>
    <x v="265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x v="101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x v="120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7"/>
    <x v="2235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3"/>
    <x v="2214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"/>
    <x v="119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x v="1795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"/>
    <x v="350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x v="121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7"/>
    <x v="2659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"/>
    <x v="1296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"/>
    <x v="368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2"/>
    <x v="2663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9"/>
    <x v="1783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"/>
    <x v="2666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"/>
    <x v="2417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"/>
    <x v="227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"/>
    <x v="144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"/>
    <x v="375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"/>
    <x v="1338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"/>
    <x v="144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1"/>
    <x v="380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"/>
    <x v="144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"/>
    <x v="380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x v="267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x v="2641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10"/>
    <x v="2686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8"/>
    <x v="2687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"/>
    <x v="1534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x v="362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7"/>
    <x v="2690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2"/>
    <x v="2012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"/>
    <x v="96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4"/>
    <x v="380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"/>
    <x v="31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x v="120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"/>
    <x v="1780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7"/>
    <x v="8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1"/>
    <x v="368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70"/>
    <x v="2693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x v="368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"/>
    <x v="2534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"/>
    <x v="101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x v="2697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"/>
    <x v="2698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"/>
    <x v="678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"/>
    <x v="582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"/>
    <x v="440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"/>
    <x v="120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8"/>
    <x v="2701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3"/>
    <x v="2702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3"/>
    <x v="2629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"/>
    <x v="105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1"/>
    <x v="2705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x v="2706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"/>
    <x v="2707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9"/>
    <x v="2710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5"/>
    <x v="2712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3"/>
    <x v="156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7"/>
    <x v="2713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"/>
    <x v="73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"/>
    <x v="2716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1"/>
    <x v="2719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x v="578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9"/>
    <x v="2720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62F62A-9CCC-4A7D-BE44-ECDB9281F032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5:E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57D04B-15B2-4D7B-B58A-E7B21FFC075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AD4ED9-704B-4741-87A4-47003FA347E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68E172-E57A-4B96-9C54-18CE6222F56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9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3" zoomScaleNormal="73" workbookViewId="0">
      <pane ySplit="1" topLeftCell="A2" activePane="bottomLeft" state="frozen"/>
      <selection activeCell="G1" sqref="G1"/>
      <selection pane="bottomLeft" activeCell="O2" sqref="O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39.7109375" customWidth="1"/>
    <col min="15" max="15" width="21.28515625" customWidth="1"/>
    <col min="16" max="16" width="17.85546875" customWidth="1"/>
    <col min="17" max="17" width="30.85546875" style="11" customWidth="1"/>
    <col min="18" max="18" width="17.42578125" customWidth="1"/>
    <col min="19" max="19" width="31.140625" style="15" customWidth="1"/>
    <col min="20" max="20" width="27.28515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6" t="s">
        <v>8364</v>
      </c>
      <c r="T1" s="1" t="s">
        <v>8365</v>
      </c>
      <c r="U1" s="1" t="s">
        <v>8397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YEAR(T2)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YEAR(T3)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2015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2016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2015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2016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2017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2014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2013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2012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2017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2017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2015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2016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2017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2017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2015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2015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2016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2016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2012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2014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2012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2011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2012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2010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2012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2017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2013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2016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2015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2012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2014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2014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2013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2017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2012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2016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2014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2015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2017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2017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2016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2016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2015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2016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2016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2015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2016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YEAR(T643)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2015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2017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2015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2015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2015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2015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2017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2017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2017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2017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2017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2017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2013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2012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2015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2017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2013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2016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2014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2012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2012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2013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2014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2012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2012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2016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2011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2016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2012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2017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2016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2016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2015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2015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2017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2016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2017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2017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2015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2013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2014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2016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2015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2013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2016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2015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2017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2015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2016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2017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2017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2012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2011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2014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2014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2011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2017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2015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2015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2017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2015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2017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2017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2016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2017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2016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2017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2017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2016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2014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2015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2016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2017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2012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2011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2014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2013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2013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2012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2016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2015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2016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2016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2017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2017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2015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2015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2015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2015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2015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2016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2017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2014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2014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2011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2015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2014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2015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2017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2016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2017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2016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2014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2012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2016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2017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2016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2015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2016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2016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2016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2012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2013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2014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2017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2017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2013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2015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2013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2017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2012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2017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2017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2014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2016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2016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2013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2013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2011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2016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2016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2017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2015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2015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2016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2015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2015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2015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2017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2015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2016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2015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2015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2017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2016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2017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2012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2013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2011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2017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2010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2015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2011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2015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2017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2015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2015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2016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2016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2017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2014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2014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2013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2013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2015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2017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2017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2015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2015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2017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2016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YEAR(T2883)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2015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2015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2015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2016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2015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2015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YEAR(T2947)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2016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2016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2015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2016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2017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2016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2015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2016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2015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YEAR(T3075)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2015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2016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2015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2016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YEAR(T3139)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2011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2012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2011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2012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YEAR(T3203)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2016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2017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2017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2017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2015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YEAR(T3267)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YEAR(T3331)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2015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2017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YEAR(T3395)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YEAR(T3459)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2015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YEAR(T3523)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2017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2015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2015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YEAR(T3587)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2015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2015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2015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2017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2015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YEAR(T3651)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2015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2015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YEAR(T3715)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2016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2015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2015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2015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2015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2015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2016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2016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2015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2015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2015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2015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2016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2015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2016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2015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2015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2015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2015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2015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2015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2017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2017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2016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2015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2015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YEAR(T4099)</f>
        <v>2016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2017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2016</v>
      </c>
    </row>
  </sheetData>
  <autoFilter ref="A1:T4115" xr:uid="{47571474-752F-4BED-A15A-D3861E8FFBF2}"/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U1">
    <cfRule type="colorScale" priority="1">
      <colorScale>
        <cfvo type="num" val="0"/>
        <cfvo type="num" val="90"/>
        <color rgb="FFC0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DBCE9-5E4C-41A2-8EE2-F1BE7447D7DC}">
  <dimension ref="A2:G19"/>
  <sheetViews>
    <sheetView tabSelected="1" workbookViewId="0">
      <selection activeCell="E5" sqref="E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3.42578125" customWidth="1"/>
    <col min="7" max="7" width="12.42578125" bestFit="1" customWidth="1"/>
    <col min="8" max="8" width="18" bestFit="1" customWidth="1"/>
    <col min="9" max="9" width="12.42578125" bestFit="1" customWidth="1"/>
    <col min="10" max="10" width="23" bestFit="1" customWidth="1"/>
    <col min="11" max="11" width="17.5703125" bestFit="1" customWidth="1"/>
  </cols>
  <sheetData>
    <row r="2" spans="1:7" x14ac:dyDescent="0.25">
      <c r="A2" s="12" t="s">
        <v>8358</v>
      </c>
      <c r="B2" t="s">
        <v>8315</v>
      </c>
    </row>
    <row r="3" spans="1:7" x14ac:dyDescent="0.25">
      <c r="A3" s="12" t="s">
        <v>8397</v>
      </c>
      <c r="B3" t="s">
        <v>8398</v>
      </c>
    </row>
    <row r="5" spans="1:7" x14ac:dyDescent="0.25">
      <c r="A5" s="12" t="s">
        <v>8363</v>
      </c>
      <c r="B5" s="12" t="s">
        <v>8360</v>
      </c>
      <c r="F5" t="s">
        <v>8419</v>
      </c>
      <c r="G5" t="s">
        <v>8420</v>
      </c>
    </row>
    <row r="6" spans="1:7" x14ac:dyDescent="0.25">
      <c r="A6" s="12" t="s">
        <v>8362</v>
      </c>
      <c r="B6" t="s">
        <v>8218</v>
      </c>
      <c r="C6" t="s">
        <v>8220</v>
      </c>
      <c r="D6" t="s">
        <v>8219</v>
      </c>
      <c r="E6" t="s">
        <v>8361</v>
      </c>
      <c r="F6" s="19"/>
      <c r="G6" s="19"/>
    </row>
    <row r="7" spans="1:7" x14ac:dyDescent="0.25">
      <c r="A7" s="17" t="s">
        <v>8372</v>
      </c>
      <c r="B7" s="14">
        <v>56</v>
      </c>
      <c r="C7" s="14">
        <v>33</v>
      </c>
      <c r="D7" s="14">
        <v>7</v>
      </c>
      <c r="E7" s="14">
        <v>96</v>
      </c>
      <c r="F7" s="19">
        <f t="shared" ref="F7:F18" si="0">(B7/E7)*100</f>
        <v>58.333333333333336</v>
      </c>
      <c r="G7" s="19">
        <f t="shared" ref="G7:G18" si="1">(C7/E7)*100</f>
        <v>34.375</v>
      </c>
    </row>
    <row r="8" spans="1:7" x14ac:dyDescent="0.25">
      <c r="A8" s="17" t="s">
        <v>8373</v>
      </c>
      <c r="B8" s="14">
        <v>71</v>
      </c>
      <c r="C8" s="14">
        <v>39</v>
      </c>
      <c r="D8" s="14">
        <v>3</v>
      </c>
      <c r="E8" s="14">
        <v>113</v>
      </c>
      <c r="F8" s="19">
        <f t="shared" si="0"/>
        <v>62.831858407079643</v>
      </c>
      <c r="G8" s="19">
        <f t="shared" si="1"/>
        <v>34.513274336283182</v>
      </c>
    </row>
    <row r="9" spans="1:7" x14ac:dyDescent="0.25">
      <c r="A9" s="17" t="s">
        <v>8374</v>
      </c>
      <c r="B9" s="14">
        <v>56</v>
      </c>
      <c r="C9" s="14">
        <v>33</v>
      </c>
      <c r="D9" s="14">
        <v>3</v>
      </c>
      <c r="E9" s="14">
        <v>92</v>
      </c>
      <c r="F9" s="19">
        <f t="shared" si="0"/>
        <v>60.869565217391312</v>
      </c>
      <c r="G9" s="19">
        <f t="shared" si="1"/>
        <v>35.869565217391305</v>
      </c>
    </row>
    <row r="10" spans="1:7" x14ac:dyDescent="0.25">
      <c r="A10" s="17" t="s">
        <v>8375</v>
      </c>
      <c r="B10" s="14">
        <v>71</v>
      </c>
      <c r="C10" s="14">
        <v>40</v>
      </c>
      <c r="D10" s="14">
        <v>2</v>
      </c>
      <c r="E10" s="14">
        <v>113</v>
      </c>
      <c r="F10" s="19">
        <f t="shared" si="0"/>
        <v>62.831858407079643</v>
      </c>
      <c r="G10" s="19">
        <f t="shared" si="1"/>
        <v>35.398230088495573</v>
      </c>
    </row>
    <row r="11" spans="1:7" x14ac:dyDescent="0.25">
      <c r="A11" s="17" t="s">
        <v>8366</v>
      </c>
      <c r="B11" s="14">
        <v>111</v>
      </c>
      <c r="C11" s="14">
        <v>52</v>
      </c>
      <c r="D11" s="14">
        <v>3</v>
      </c>
      <c r="E11" s="14">
        <v>166</v>
      </c>
      <c r="F11" s="19">
        <f t="shared" si="0"/>
        <v>66.867469879518069</v>
      </c>
      <c r="G11" s="19">
        <f t="shared" si="1"/>
        <v>31.325301204819279</v>
      </c>
    </row>
    <row r="12" spans="1:7" x14ac:dyDescent="0.25">
      <c r="A12" s="17" t="s">
        <v>8376</v>
      </c>
      <c r="B12" s="14">
        <v>100</v>
      </c>
      <c r="C12" s="14">
        <v>49</v>
      </c>
      <c r="D12" s="14">
        <v>4</v>
      </c>
      <c r="E12" s="14">
        <v>153</v>
      </c>
      <c r="F12" s="19">
        <f t="shared" si="0"/>
        <v>65.359477124183002</v>
      </c>
      <c r="G12" s="19">
        <f t="shared" si="1"/>
        <v>32.026143790849673</v>
      </c>
    </row>
    <row r="13" spans="1:7" x14ac:dyDescent="0.25">
      <c r="A13" s="17" t="s">
        <v>8367</v>
      </c>
      <c r="B13" s="14">
        <v>87</v>
      </c>
      <c r="C13" s="14">
        <v>50</v>
      </c>
      <c r="D13" s="14">
        <v>1</v>
      </c>
      <c r="E13" s="14">
        <v>138</v>
      </c>
      <c r="F13" s="19">
        <f t="shared" si="0"/>
        <v>63.04347826086957</v>
      </c>
      <c r="G13" s="19">
        <f t="shared" si="1"/>
        <v>36.231884057971016</v>
      </c>
    </row>
    <row r="14" spans="1:7" x14ac:dyDescent="0.25">
      <c r="A14" s="17" t="s">
        <v>8368</v>
      </c>
      <c r="B14" s="14">
        <v>72</v>
      </c>
      <c r="C14" s="14">
        <v>47</v>
      </c>
      <c r="D14" s="14">
        <v>4</v>
      </c>
      <c r="E14" s="14">
        <v>123</v>
      </c>
      <c r="F14" s="19">
        <f t="shared" si="0"/>
        <v>58.536585365853654</v>
      </c>
      <c r="G14" s="19">
        <f t="shared" si="1"/>
        <v>38.211382113821138</v>
      </c>
    </row>
    <row r="15" spans="1:7" x14ac:dyDescent="0.25">
      <c r="A15" s="17" t="s">
        <v>8369</v>
      </c>
      <c r="B15" s="14">
        <v>59</v>
      </c>
      <c r="C15" s="14">
        <v>34</v>
      </c>
      <c r="D15" s="14">
        <v>4</v>
      </c>
      <c r="E15" s="14">
        <v>97</v>
      </c>
      <c r="F15" s="19">
        <f t="shared" si="0"/>
        <v>60.824742268041234</v>
      </c>
      <c r="G15" s="19">
        <f t="shared" si="1"/>
        <v>35.051546391752574</v>
      </c>
    </row>
    <row r="16" spans="1:7" x14ac:dyDescent="0.25">
      <c r="A16" s="17" t="s">
        <v>8370</v>
      </c>
      <c r="B16" s="14">
        <v>65</v>
      </c>
      <c r="C16" s="14">
        <v>50</v>
      </c>
      <c r="D16" s="14"/>
      <c r="E16" s="14">
        <v>115</v>
      </c>
      <c r="F16" s="19">
        <f t="shared" si="0"/>
        <v>56.521739130434781</v>
      </c>
      <c r="G16" s="19">
        <f t="shared" si="1"/>
        <v>43.478260869565219</v>
      </c>
    </row>
    <row r="17" spans="1:7" x14ac:dyDescent="0.25">
      <c r="A17" s="17" t="s">
        <v>8371</v>
      </c>
      <c r="B17" s="14">
        <v>54</v>
      </c>
      <c r="C17" s="14">
        <v>31</v>
      </c>
      <c r="D17" s="14">
        <v>3</v>
      </c>
      <c r="E17" s="14">
        <v>88</v>
      </c>
      <c r="F17" s="19">
        <f t="shared" si="0"/>
        <v>61.363636363636367</v>
      </c>
      <c r="G17" s="19">
        <f t="shared" si="1"/>
        <v>35.227272727272727</v>
      </c>
    </row>
    <row r="18" spans="1:7" x14ac:dyDescent="0.25">
      <c r="A18" s="17" t="s">
        <v>8377</v>
      </c>
      <c r="B18" s="14">
        <v>37</v>
      </c>
      <c r="C18" s="14">
        <v>35</v>
      </c>
      <c r="D18" s="14">
        <v>3</v>
      </c>
      <c r="E18" s="14">
        <v>75</v>
      </c>
      <c r="F18" s="19">
        <f t="shared" si="0"/>
        <v>49.333333333333336</v>
      </c>
      <c r="G18" s="19">
        <f t="shared" si="1"/>
        <v>46.666666666666664</v>
      </c>
    </row>
    <row r="19" spans="1:7" x14ac:dyDescent="0.25">
      <c r="A19" s="17" t="s">
        <v>8361</v>
      </c>
      <c r="B19" s="14">
        <v>839</v>
      </c>
      <c r="C19" s="14">
        <v>493</v>
      </c>
      <c r="D19" s="14">
        <v>37</v>
      </c>
      <c r="E19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52830-07DC-45CB-BED5-264193FB6CCE}">
  <dimension ref="A1:H13"/>
  <sheetViews>
    <sheetView workbookViewId="0">
      <selection activeCell="D2" sqref="D2"/>
    </sheetView>
  </sheetViews>
  <sheetFormatPr defaultColWidth="17" defaultRowHeight="15" x14ac:dyDescent="0.25"/>
  <cols>
    <col min="1" max="1" width="18.42578125" customWidth="1"/>
  </cols>
  <sheetData>
    <row r="1" spans="1:8" s="1" customFormat="1" x14ac:dyDescent="0.25">
      <c r="A1" s="1" t="s">
        <v>8399</v>
      </c>
      <c r="B1" s="1" t="s">
        <v>8400</v>
      </c>
      <c r="C1" s="1" t="s">
        <v>8401</v>
      </c>
      <c r="D1" s="1" t="s">
        <v>8402</v>
      </c>
      <c r="E1" s="1" t="s">
        <v>8403</v>
      </c>
      <c r="F1" s="1" t="s">
        <v>8404</v>
      </c>
      <c r="G1" s="1" t="s">
        <v>8405</v>
      </c>
      <c r="H1" s="1" t="s">
        <v>8406</v>
      </c>
    </row>
    <row r="2" spans="1:8" x14ac:dyDescent="0.25">
      <c r="A2" t="s">
        <v>8407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25">
      <c r="A3" t="s">
        <v>8408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25">
      <c r="A4" t="s">
        <v>8409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5">
      <c r="A5" t="s">
        <v>8410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5">
      <c r="A6" t="s">
        <v>8411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t="s">
        <v>8412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5">
      <c r="A8" t="s">
        <v>8413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t="s">
        <v>8414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5">
      <c r="A10" t="s">
        <v>8415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5">
      <c r="A11" t="s">
        <v>8416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5">
      <c r="A12" t="s">
        <v>8417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5">
      <c r="A13" t="s">
        <v>8418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D77B8-462A-4D32-B784-7975FA32C713}">
  <dimension ref="A1:T251"/>
  <sheetViews>
    <sheetView workbookViewId="0">
      <selection activeCell="D2" sqref="D2"/>
    </sheetView>
  </sheetViews>
  <sheetFormatPr defaultColWidth="13.7109375" defaultRowHeight="18" customHeight="1" x14ac:dyDescent="0.25"/>
  <sheetData>
    <row r="1" spans="1:20" ht="18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6" t="s">
        <v>8364</v>
      </c>
      <c r="T1" s="1" t="s">
        <v>8365</v>
      </c>
    </row>
    <row r="2" spans="1:20" ht="18" customHeight="1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18" customHeight="1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18" customHeight="1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18" customHeight="1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18" customHeight="1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18" customHeight="1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18" customHeight="1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18" customHeight="1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18" customHeight="1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18" customHeight="1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8" customHeight="1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18" customHeight="1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8" customHeight="1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8" customHeight="1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18" customHeight="1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18" customHeight="1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18" customHeight="1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8" customHeight="1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8" customHeight="1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8" customHeight="1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18" customHeight="1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8" customHeight="1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18" customHeight="1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8" customHeight="1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8" customHeight="1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8" customHeight="1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18" customHeight="1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8" customHeight="1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18" customHeight="1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18" customHeight="1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18" customHeight="1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8" customHeight="1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18" customHeight="1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18" customHeight="1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18" customHeight="1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18" customHeight="1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18" customHeight="1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18" customHeight="1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18" customHeight="1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18" customHeight="1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18" customHeight="1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18" customHeight="1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18" customHeight="1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18" customHeight="1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18" customHeight="1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18" customHeight="1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18" customHeight="1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8" customHeight="1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8" customHeight="1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18" customHeight="1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8" customHeight="1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18" customHeight="1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8" customHeight="1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18" customHeight="1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18" customHeight="1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18" customHeight="1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8" customHeight="1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18" customHeight="1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18" customHeight="1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18" customHeight="1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8" customHeight="1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18" customHeight="1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18" customHeight="1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18" customHeight="1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18" customHeight="1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8" customHeight="1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18" customHeight="1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8" customHeight="1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18" customHeight="1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8" customHeight="1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8" customHeight="1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8" customHeight="1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8" customHeight="1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8" customHeight="1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18" customHeight="1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18" customHeight="1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8" customHeight="1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18" customHeight="1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8" customHeight="1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8" customHeight="1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8" customHeight="1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18" customHeight="1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8" customHeight="1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8" customHeight="1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8" customHeight="1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18" customHeight="1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18" customHeight="1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18" customHeight="1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18" customHeight="1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18" customHeight="1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18" customHeight="1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18" customHeight="1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8" customHeight="1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18" customHeight="1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18" customHeight="1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8" customHeight="1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8" customHeight="1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8" customHeight="1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18" customHeight="1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8" customHeight="1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18" customHeight="1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18" customHeight="1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18" customHeight="1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18" customHeight="1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18" customHeight="1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8" customHeight="1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8" customHeight="1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18" customHeight="1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18" customHeight="1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18" customHeight="1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8" customHeight="1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8" customHeight="1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8" customHeight="1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8" customHeight="1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8" customHeight="1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8" customHeight="1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18" customHeight="1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18" customHeight="1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18" customHeight="1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8" customHeight="1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18" customHeight="1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8" customHeight="1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18" customHeight="1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8" customHeight="1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8" customHeight="1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18" customHeight="1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18" customHeight="1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8" customHeight="1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8" customHeight="1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18" customHeight="1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18" customHeight="1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18" customHeight="1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8" customHeight="1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18" customHeight="1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18" customHeight="1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8" customHeight="1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8" customHeight="1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18" customHeight="1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18" customHeight="1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8" customHeight="1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18" customHeight="1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8" customHeight="1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8" customHeight="1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18" customHeight="1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8" customHeight="1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18" customHeight="1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8" customHeight="1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18" customHeight="1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18" customHeight="1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18" customHeight="1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8" customHeight="1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18" customHeight="1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18" customHeight="1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8" customHeight="1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8" customHeight="1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18" customHeight="1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18" customHeight="1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18" customHeight="1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8" customHeight="1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18" customHeight="1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18" customHeight="1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8" customHeight="1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8" customHeight="1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18" customHeight="1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18" customHeight="1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8" customHeight="1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8" customHeight="1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8" customHeight="1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8" customHeight="1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8" customHeight="1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18" customHeight="1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8" customHeight="1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8" customHeight="1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8" customHeight="1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8" customHeight="1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8" customHeight="1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8" customHeight="1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8" customHeight="1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18" customHeight="1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8" customHeight="1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8" customHeight="1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18" customHeight="1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8" customHeight="1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18" customHeight="1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18" customHeight="1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18" customHeight="1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8" customHeight="1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8" customHeight="1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8" customHeight="1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8" customHeight="1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18" customHeight="1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8" customHeight="1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18" customHeight="1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8" customHeight="1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18" customHeight="1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8" customHeight="1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18" customHeight="1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18" customHeight="1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18" customHeight="1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8" customHeight="1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8" customHeight="1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18" customHeight="1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18" customHeight="1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8" customHeight="1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8" customHeight="1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18" customHeight="1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18" customHeight="1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18" customHeight="1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8" customHeight="1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8" customHeight="1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18" customHeight="1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8" customHeight="1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18" customHeight="1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8" customHeight="1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8" customHeight="1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18" customHeight="1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8" customHeight="1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18" customHeight="1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8" customHeight="1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18" customHeight="1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18" customHeight="1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8" customHeight="1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8" customHeight="1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18" customHeight="1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8" customHeight="1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18" customHeight="1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8" customHeight="1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8" customHeight="1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8" customHeight="1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18" customHeight="1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18" customHeight="1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18" customHeight="1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8" customHeight="1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18" customHeight="1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18" customHeight="1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8" customHeight="1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18" customHeight="1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18" customHeight="1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8" customHeight="1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8" customHeight="1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18" customHeight="1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8" customHeight="1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18" customHeight="1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8" customHeight="1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8" customHeight="1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18" customHeight="1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18" customHeight="1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18" customHeight="1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8" customHeight="1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8" customHeight="1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num" val="0"/>
        <cfvo type="num" val="90"/>
        <color rgb="FFC00000"/>
        <color theme="8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E10A9-CCD6-4213-B5EF-3F6D4F271995}">
  <dimension ref="A1:T413"/>
  <sheetViews>
    <sheetView workbookViewId="0">
      <selection activeCell="E12" sqref="E12"/>
    </sheetView>
  </sheetViews>
  <sheetFormatPr defaultColWidth="12.85546875" defaultRowHeight="16.5" customHeight="1" x14ac:dyDescent="0.25"/>
  <cols>
    <col min="2" max="2" width="22.7109375" customWidth="1"/>
    <col min="3" max="3" width="42.28515625" customWidth="1"/>
  </cols>
  <sheetData>
    <row r="1" spans="1:20" ht="16.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6" t="s">
        <v>8364</v>
      </c>
      <c r="T1" s="1" t="s">
        <v>8365</v>
      </c>
    </row>
    <row r="2" spans="1:20" ht="16.5" customHeight="1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16.5" customHeight="1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16.5" customHeight="1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16.5" customHeight="1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16.5" customHeight="1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16.5" customHeight="1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16.5" customHeight="1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16.5" customHeight="1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16.5" customHeight="1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6.5" customHeight="1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16.5" customHeight="1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16.5" customHeight="1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16.5" customHeight="1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6.5" customHeight="1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16.5" customHeight="1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16.5" customHeight="1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16.5" customHeight="1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6.5" customHeight="1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6.5" customHeight="1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16.5" customHeight="1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16.5" customHeight="1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16.5" customHeight="1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6.5" customHeight="1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16.5" customHeight="1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6.5" customHeight="1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6.5" customHeight="1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16.5" customHeight="1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6.5" customHeight="1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16.5" customHeight="1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6.5" customHeight="1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16.5" customHeight="1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6.5" customHeight="1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6.5" customHeight="1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16.5" customHeight="1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16.5" customHeight="1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16.5" customHeight="1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16.5" customHeight="1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16.5" customHeight="1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16.5" customHeight="1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6.5" customHeight="1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16.5" customHeight="1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6.5" customHeight="1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16.5" customHeight="1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16.5" customHeight="1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16.5" customHeight="1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6.5" customHeight="1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16.5" customHeight="1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16.5" customHeight="1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6.5" customHeight="1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16.5" customHeight="1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16.5" customHeight="1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16.5" customHeight="1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16.5" customHeight="1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6.5" customHeight="1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16.5" customHeight="1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16.5" customHeight="1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6.5" customHeight="1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6.5" customHeight="1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6.5" customHeight="1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16.5" customHeight="1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6.5" customHeight="1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6.5" customHeight="1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16.5" customHeight="1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16.5" customHeight="1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16.5" customHeight="1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16.5" customHeight="1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16.5" customHeight="1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16.5" customHeight="1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16.5" customHeight="1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16.5" customHeight="1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16.5" customHeight="1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16.5" customHeight="1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6.5" customHeight="1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16.5" customHeight="1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16.5" customHeight="1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16.5" customHeight="1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16.5" customHeight="1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16.5" customHeight="1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6.5" customHeight="1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16.5" customHeight="1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16.5" customHeight="1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6.5" customHeight="1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6.5" customHeight="1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16.5" customHeight="1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16.5" customHeight="1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16.5" customHeight="1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6.5" customHeight="1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6.5" customHeight="1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6.5" customHeight="1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16.5" customHeight="1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16.5" customHeight="1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16.5" customHeight="1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16.5" customHeight="1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16.5" customHeight="1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16.5" customHeight="1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6.5" customHeight="1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16.5" customHeight="1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6.5" customHeight="1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16.5" customHeight="1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16.5" customHeight="1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6.5" customHeight="1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16.5" customHeight="1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16.5" customHeight="1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16.5" customHeight="1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6.5" customHeight="1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16.5" customHeight="1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6.5" customHeight="1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6.5" customHeight="1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16.5" customHeight="1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16.5" customHeight="1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6.5" customHeight="1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16.5" customHeight="1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6.5" customHeight="1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16.5" customHeight="1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6.5" customHeight="1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16.5" customHeight="1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6.5" customHeight="1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6.5" customHeight="1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16.5" customHeight="1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16.5" customHeight="1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16.5" customHeight="1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6.5" customHeight="1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16.5" customHeight="1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6.5" customHeight="1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16.5" customHeight="1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16.5" customHeight="1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6.5" customHeight="1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6.5" customHeight="1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6.5" customHeight="1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16.5" customHeight="1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6.5" customHeight="1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6.5" customHeight="1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16.5" customHeight="1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6.5" customHeight="1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6.5" customHeight="1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6.5" customHeight="1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16.5" customHeight="1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6.5" customHeight="1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6.5" customHeight="1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16.5" customHeight="1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6.5" customHeight="1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16.5" customHeight="1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16.5" customHeight="1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6.5" customHeight="1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16.5" customHeight="1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6.5" customHeight="1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16.5" customHeight="1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16.5" customHeight="1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16.5" customHeight="1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6.5" customHeight="1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16.5" customHeight="1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6.5" customHeight="1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16.5" customHeight="1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16.5" customHeight="1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16.5" customHeight="1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6.5" customHeight="1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16.5" customHeight="1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6.5" customHeight="1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16.5" customHeight="1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6.5" customHeight="1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6.5" customHeight="1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6.5" customHeight="1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16.5" customHeight="1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16.5" customHeight="1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6.5" customHeight="1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6.5" customHeight="1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6.5" customHeight="1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6.5" customHeight="1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6.5" customHeight="1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6.5" customHeight="1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6.5" customHeight="1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6.5" customHeight="1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6.5" customHeight="1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6.5" customHeight="1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16.5" customHeight="1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6.5" customHeight="1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6.5" customHeight="1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6.5" customHeight="1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16.5" customHeight="1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6.5" customHeight="1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6.5" customHeight="1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6.5" customHeight="1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16.5" customHeight="1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6.5" customHeight="1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16.5" customHeight="1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16.5" customHeight="1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6.5" customHeight="1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16.5" customHeight="1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16.5" customHeight="1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6.5" customHeight="1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6.5" customHeight="1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6.5" customHeight="1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16.5" customHeight="1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16.5" customHeight="1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6.5" customHeight="1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16.5" customHeight="1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16.5" customHeight="1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6.5" customHeight="1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6.5" customHeight="1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6.5" customHeight="1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6.5" customHeight="1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16.5" customHeight="1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6.5" customHeight="1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16.5" customHeight="1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6.5" customHeight="1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16.5" customHeight="1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16.5" customHeight="1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16.5" customHeight="1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16.5" customHeight="1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6.5" customHeight="1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16.5" customHeight="1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16.5" customHeight="1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6.5" customHeight="1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6.5" customHeight="1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16.5" customHeight="1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16.5" customHeight="1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6.5" customHeight="1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16.5" customHeight="1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6.5" customHeight="1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6.5" customHeight="1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6.5" customHeight="1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16.5" customHeight="1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16.5" customHeight="1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16.5" customHeight="1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6.5" customHeight="1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6.5" customHeight="1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16.5" customHeight="1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16.5" customHeight="1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6.5" customHeight="1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16.5" customHeight="1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6.5" customHeight="1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6.5" customHeight="1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6.5" customHeight="1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6.5" customHeight="1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6.5" customHeight="1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16.5" customHeight="1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16.5" customHeight="1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16.5" customHeight="1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6.5" customHeight="1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6.5" customHeight="1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16.5" customHeight="1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6.5" customHeight="1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16.5" customHeight="1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6.5" customHeight="1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6.5" customHeight="1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6.5" customHeight="1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6.5" customHeight="1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16.5" customHeight="1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16.5" customHeight="1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16.5" customHeight="1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16.5" customHeight="1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6.5" customHeight="1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16.5" customHeight="1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16.5" customHeight="1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16.5" customHeight="1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16.5" customHeight="1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6.5" customHeight="1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16.5" customHeight="1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6.5" customHeight="1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16.5" customHeight="1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.5" customHeight="1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16.5" customHeight="1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16.5" customHeight="1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16.5" customHeight="1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16.5" customHeight="1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16.5" customHeight="1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16.5" customHeight="1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16.5" customHeight="1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16.5" customHeight="1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6.5" customHeight="1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6.5" customHeight="1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16.5" customHeight="1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16.5" customHeight="1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16.5" customHeight="1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6.5" customHeight="1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16.5" customHeight="1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16.5" customHeight="1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16.5" customHeight="1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16.5" customHeight="1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16.5" customHeight="1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16.5" customHeight="1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6.5" customHeight="1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16.5" customHeight="1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6.5" customHeight="1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16.5" customHeight="1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6.5" customHeight="1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16.5" customHeight="1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16.5" customHeight="1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16.5" customHeight="1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6.5" customHeight="1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6.5" customHeight="1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16.5" customHeight="1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16.5" customHeight="1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16.5" customHeight="1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6.5" customHeight="1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6.5" customHeight="1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6.5" customHeight="1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16.5" customHeight="1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16.5" customHeight="1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16.5" customHeight="1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16.5" customHeight="1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16.5" customHeight="1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6.5" customHeight="1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16.5" customHeight="1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16.5" customHeight="1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.5" customHeight="1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16.5" customHeight="1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16.5" customHeight="1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6.5" customHeight="1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6.5" customHeight="1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16.5" customHeight="1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6.5" customHeight="1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16.5" customHeight="1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16.5" customHeight="1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6.5" customHeight="1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16.5" customHeight="1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16.5" customHeight="1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6.5" customHeight="1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6.5" customHeight="1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16.5" customHeight="1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16.5" customHeight="1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6.5" customHeight="1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6.5" customHeight="1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6.5" customHeight="1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6.5" customHeight="1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6.5" customHeight="1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6.5" customHeight="1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16.5" customHeight="1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6.5" customHeight="1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16.5" customHeight="1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6.5" customHeight="1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6.5" customHeight="1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16.5" customHeight="1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6.5" customHeight="1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6.5" customHeight="1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6.5" customHeight="1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16.5" customHeight="1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16.5" customHeight="1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16.5" customHeight="1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16.5" customHeight="1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16.5" customHeight="1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6.5" customHeight="1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6.5" customHeight="1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16.5" customHeight="1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16.5" customHeight="1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16.5" customHeight="1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16.5" customHeight="1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6.5" customHeight="1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16.5" customHeight="1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16.5" customHeight="1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6.5" customHeight="1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6.5" customHeight="1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16.5" customHeight="1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6.5" customHeight="1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6.5" customHeight="1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16.5" customHeight="1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16.5" customHeight="1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16.5" customHeight="1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16.5" customHeight="1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16.5" customHeight="1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16.5" customHeight="1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6.5" customHeight="1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16.5" customHeight="1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6.5" customHeight="1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16.5" customHeight="1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6.5" customHeight="1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6.5" customHeight="1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16.5" customHeight="1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6.5" customHeight="1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16.5" customHeight="1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16.5" customHeight="1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16.5" customHeight="1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6.5" customHeight="1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6.5" customHeight="1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6.5" customHeight="1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16.5" customHeight="1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16.5" customHeight="1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6.5" customHeight="1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16.5" customHeight="1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16.5" customHeight="1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16.5" customHeight="1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6.5" customHeight="1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16.5" customHeight="1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6.5" customHeight="1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16.5" customHeight="1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6.5" customHeight="1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6.5" customHeight="1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16.5" customHeight="1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6.5" customHeight="1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16.5" customHeight="1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6.5" customHeight="1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6.5" customHeight="1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16.5" customHeight="1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6.5" customHeight="1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16.5" customHeight="1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6.5" customHeight="1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16.5" customHeight="1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16.5" customHeight="1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6.5" customHeight="1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16.5" customHeight="1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16.5" customHeight="1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6.5" customHeight="1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16.5" customHeight="1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6.5" customHeight="1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16.5" customHeight="1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16.5" customHeight="1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6.5" customHeight="1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6.5" customHeight="1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16.5" customHeight="1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16.5" customHeight="1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6.5" customHeight="1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16.5" customHeight="1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num" val="0"/>
        <cfvo type="num" val="90"/>
        <color rgb="FFC00000"/>
        <color theme="8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E2036-4346-47DC-9E95-39256A80D579}">
  <dimension ref="A1:C15"/>
  <sheetViews>
    <sheetView workbookViewId="0">
      <selection activeCell="B2" sqref="B2"/>
    </sheetView>
  </sheetViews>
  <sheetFormatPr defaultRowHeight="15" x14ac:dyDescent="0.25"/>
  <cols>
    <col min="1" max="1" width="27.5703125" customWidth="1"/>
    <col min="2" max="3" width="21.28515625" style="18" customWidth="1"/>
  </cols>
  <sheetData>
    <row r="1" spans="1:3" x14ac:dyDescent="0.25">
      <c r="B1" s="18" t="s">
        <v>8383</v>
      </c>
      <c r="C1" s="18" t="s">
        <v>8384</v>
      </c>
    </row>
    <row r="2" spans="1:3" x14ac:dyDescent="0.25">
      <c r="A2" t="s">
        <v>8385</v>
      </c>
      <c r="B2" s="18">
        <f>AVERAGE(Successful_US_kickstarters!D:D)</f>
        <v>5048.8786407766993</v>
      </c>
      <c r="C2" s="18">
        <f>AVERAGE(Failed_US_kickstarters!D:D)</f>
        <v>10554.212</v>
      </c>
    </row>
    <row r="3" spans="1:3" x14ac:dyDescent="0.25">
      <c r="A3" t="s">
        <v>8386</v>
      </c>
      <c r="B3" s="18">
        <f>MEDIAN(Successful_US_kickstarters!D:D)</f>
        <v>3000</v>
      </c>
      <c r="C3" s="18">
        <f>MEDIAN(Failed_US_kickstarters!D:D)</f>
        <v>5000</v>
      </c>
    </row>
    <row r="4" spans="1:3" x14ac:dyDescent="0.25">
      <c r="A4" t="s">
        <v>8389</v>
      </c>
      <c r="B4" s="18">
        <f>_xlfn.STDEV.P(Successful_US_kickstarters!D:D)</f>
        <v>7748.7537726373303</v>
      </c>
      <c r="C4" s="18">
        <f>_xlfn.STDEV.P(Failed_US_kickstarters!D:D)</f>
        <v>21967.731061515115</v>
      </c>
    </row>
    <row r="5" spans="1:3" x14ac:dyDescent="0.25">
      <c r="A5" t="s">
        <v>8390</v>
      </c>
      <c r="B5" s="18">
        <f>_xlfn.QUARTILE.EXC(Successful_US_kickstarters!D:D,3)</f>
        <v>5000</v>
      </c>
      <c r="C5" s="18">
        <f>_xlfn.QUARTILE.EXC(Failed_US_kickstarters!D:D,3)</f>
        <v>10000</v>
      </c>
    </row>
    <row r="6" spans="1:3" x14ac:dyDescent="0.25">
      <c r="A6" t="s">
        <v>8391</v>
      </c>
      <c r="B6" s="18">
        <f>_xlfn.QUARTILE.EXC(Successful_US_kickstarters!D:D,1)</f>
        <v>1500</v>
      </c>
      <c r="C6" s="18">
        <f>_xlfn.QUARTILE.EXC(Failed_US_kickstarters!D:D,1)</f>
        <v>2000</v>
      </c>
    </row>
    <row r="7" spans="1:3" x14ac:dyDescent="0.25">
      <c r="A7" t="s">
        <v>8392</v>
      </c>
      <c r="B7" s="18">
        <f>B5-B6</f>
        <v>3500</v>
      </c>
      <c r="C7" s="18">
        <f>C5-C6</f>
        <v>8000</v>
      </c>
    </row>
    <row r="10" spans="1:3" x14ac:dyDescent="0.25">
      <c r="A10" t="s">
        <v>8387</v>
      </c>
      <c r="B10" s="18">
        <f>AVERAGE(Successful_US_kickstarters!E:E)</f>
        <v>5601.5458009708727</v>
      </c>
      <c r="C10" s="18">
        <f>AVERAGE(Failed_US_kickstarters!E:E)</f>
        <v>558.65484000000004</v>
      </c>
    </row>
    <row r="11" spans="1:3" x14ac:dyDescent="0.25">
      <c r="A11" t="s">
        <v>8388</v>
      </c>
      <c r="B11" s="18">
        <f>MEDIAN(Successful_US_kickstarters!E:E)</f>
        <v>3167.5</v>
      </c>
      <c r="C11" s="18">
        <f>MEDIAN(Failed_US_kickstarters!E:E)</f>
        <v>103</v>
      </c>
    </row>
    <row r="12" spans="1:3" x14ac:dyDescent="0.25">
      <c r="A12" t="s">
        <v>8393</v>
      </c>
      <c r="B12" s="18">
        <f>_xlfn.STDEV.P(Successful_US_kickstarters!E:E)</f>
        <v>8334.5731699164608</v>
      </c>
      <c r="C12" s="18">
        <f>_xlfn.STDEV.P(Failed_US_kickstarters!E:E)</f>
        <v>1330.5230280400915</v>
      </c>
    </row>
    <row r="13" spans="1:3" x14ac:dyDescent="0.25">
      <c r="A13" t="s">
        <v>8394</v>
      </c>
      <c r="B13" s="18">
        <f>_xlfn.QUARTILE.EXC(Successful_US_kickstarters!E:E,3)</f>
        <v>5699</v>
      </c>
      <c r="C13" s="18">
        <f>_xlfn.QUARTILE.EXC(Failed_US_kickstarters!E:E,3)</f>
        <v>501</v>
      </c>
    </row>
    <row r="14" spans="1:3" x14ac:dyDescent="0.25">
      <c r="A14" t="s">
        <v>8395</v>
      </c>
      <c r="B14" s="18">
        <f>_xlfn.QUARTILE.EXC(Successful_US_kickstarters!E:E,1)</f>
        <v>1716.5074999999999</v>
      </c>
      <c r="C14" s="18">
        <f>_xlfn.QUARTILE.EXC(Failed_US_kickstarters!E:E,1)</f>
        <v>9.25</v>
      </c>
    </row>
    <row r="15" spans="1:3" x14ac:dyDescent="0.25">
      <c r="A15" t="s">
        <v>8396</v>
      </c>
      <c r="B15" s="18">
        <f>B13-B14</f>
        <v>3982.4925000000003</v>
      </c>
      <c r="C15" s="18">
        <f>C13-C14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060F5-A201-43D3-B7ED-0DDA98B2E78C}">
  <dimension ref="A1:F6"/>
  <sheetViews>
    <sheetView workbookViewId="0">
      <selection activeCell="E2" sqref="E2"/>
    </sheetView>
  </sheetViews>
  <sheetFormatPr defaultRowHeight="15" x14ac:dyDescent="0.25"/>
  <cols>
    <col min="1" max="1" width="34" customWidth="1"/>
    <col min="2" max="2" width="61" style="3" customWidth="1"/>
    <col min="3" max="3" width="16.140625" style="3" customWidth="1"/>
    <col min="4" max="4" width="12.7109375" customWidth="1"/>
    <col min="5" max="6" width="17.85546875" customWidth="1"/>
  </cols>
  <sheetData>
    <row r="1" spans="1:6" s="1" customFormat="1" x14ac:dyDescent="0.25">
      <c r="A1" s="1" t="s">
        <v>8378</v>
      </c>
      <c r="B1" s="2" t="s">
        <v>4110</v>
      </c>
      <c r="C1" s="2" t="s">
        <v>8379</v>
      </c>
      <c r="D1" s="1" t="s">
        <v>8380</v>
      </c>
      <c r="E1" s="1" t="s">
        <v>8381</v>
      </c>
      <c r="F1" s="1" t="s">
        <v>8382</v>
      </c>
    </row>
    <row r="2" spans="1:6" ht="38.25" customHeight="1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3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66039-2E02-42FB-B827-9BF3FE045CDC}">
  <dimension ref="A1:F6"/>
  <sheetViews>
    <sheetView workbookViewId="0">
      <selection activeCell="I31" sqref="I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5.140625" bestFit="1" customWidth="1"/>
    <col min="8" max="8" width="18" bestFit="1" customWidth="1"/>
    <col min="9" max="9" width="25.140625" bestFit="1" customWidth="1"/>
    <col min="10" max="10" width="23" bestFit="1" customWidth="1"/>
    <col min="11" max="11" width="30.28515625" bestFit="1" customWidth="1"/>
    <col min="12" max="12" width="3" bestFit="1" customWidth="1"/>
    <col min="13" max="13" width="6" bestFit="1" customWidth="1"/>
    <col min="14" max="15" width="3" bestFit="1" customWidth="1"/>
    <col min="16" max="17" width="6" bestFit="1" customWidth="1"/>
    <col min="18" max="18" width="5" bestFit="1" customWidth="1"/>
    <col min="19" max="20" width="6" bestFit="1" customWidth="1"/>
    <col min="21" max="21" width="5" bestFit="1" customWidth="1"/>
    <col min="22" max="22" width="6" bestFit="1" customWidth="1"/>
    <col min="23" max="23" width="3" bestFit="1" customWidth="1"/>
    <col min="24" max="24" width="6" bestFit="1" customWidth="1"/>
    <col min="25" max="25" width="5" bestFit="1" customWidth="1"/>
    <col min="26" max="27" width="6" bestFit="1" customWidth="1"/>
    <col min="28" max="28" width="3" bestFit="1" customWidth="1"/>
    <col min="29" max="29" width="6" bestFit="1" customWidth="1"/>
    <col min="30" max="30" width="5" bestFit="1" customWidth="1"/>
    <col min="31" max="31" width="6" bestFit="1" customWidth="1"/>
    <col min="32" max="32" width="5" bestFit="1" customWidth="1"/>
    <col min="33" max="33" width="3" bestFit="1" customWidth="1"/>
    <col min="34" max="35" width="6" bestFit="1" customWidth="1"/>
    <col min="36" max="36" width="5" bestFit="1" customWidth="1"/>
    <col min="37" max="40" width="6" bestFit="1" customWidth="1"/>
    <col min="41" max="41" width="3" bestFit="1" customWidth="1"/>
    <col min="42" max="43" width="5" bestFit="1" customWidth="1"/>
    <col min="44" max="47" width="6" bestFit="1" customWidth="1"/>
    <col min="48" max="48" width="3" bestFit="1" customWidth="1"/>
    <col min="49" max="50" width="6" bestFit="1" customWidth="1"/>
    <col min="51" max="51" width="3" bestFit="1" customWidth="1"/>
    <col min="52" max="52" width="5" bestFit="1" customWidth="1"/>
    <col min="53" max="56" width="6" bestFit="1" customWidth="1"/>
    <col min="57" max="57" width="5" bestFit="1" customWidth="1"/>
    <col min="58" max="60" width="6" bestFit="1" customWidth="1"/>
    <col min="61" max="61" width="5" bestFit="1" customWidth="1"/>
    <col min="62" max="62" width="3" bestFit="1" customWidth="1"/>
    <col min="63" max="64" width="6" bestFit="1" customWidth="1"/>
    <col min="65" max="65" width="3" bestFit="1" customWidth="1"/>
    <col min="66" max="66" width="6" bestFit="1" customWidth="1"/>
    <col min="67" max="67" width="3" bestFit="1" customWidth="1"/>
    <col min="68" max="68" width="6" bestFit="1" customWidth="1"/>
    <col min="69" max="69" width="3" bestFit="1" customWidth="1"/>
    <col min="70" max="70" width="6" bestFit="1" customWidth="1"/>
    <col min="71" max="71" width="3" bestFit="1" customWidth="1"/>
    <col min="72" max="73" width="6" bestFit="1" customWidth="1"/>
    <col min="74" max="74" width="3" bestFit="1" customWidth="1"/>
    <col min="75" max="77" width="6" bestFit="1" customWidth="1"/>
    <col min="78" max="78" width="3" bestFit="1" customWidth="1"/>
    <col min="79" max="80" width="6" bestFit="1" customWidth="1"/>
    <col min="81" max="81" width="5" bestFit="1" customWidth="1"/>
    <col min="82" max="82" width="3" bestFit="1" customWidth="1"/>
    <col min="83" max="84" width="5" bestFit="1" customWidth="1"/>
    <col min="85" max="87" width="6" bestFit="1" customWidth="1"/>
    <col min="88" max="88" width="3" bestFit="1" customWidth="1"/>
    <col min="89" max="89" width="6" bestFit="1" customWidth="1"/>
    <col min="90" max="90" width="5" bestFit="1" customWidth="1"/>
    <col min="91" max="94" width="6" bestFit="1" customWidth="1"/>
    <col min="95" max="95" width="3" bestFit="1" customWidth="1"/>
    <col min="96" max="103" width="6" bestFit="1" customWidth="1"/>
    <col min="104" max="104" width="4" bestFit="1" customWidth="1"/>
    <col min="105" max="105" width="6" bestFit="1" customWidth="1"/>
    <col min="106" max="116" width="7" bestFit="1" customWidth="1"/>
    <col min="117" max="117" width="6" bestFit="1" customWidth="1"/>
    <col min="118" max="118" width="7" bestFit="1" customWidth="1"/>
    <col min="119" max="120" width="4" bestFit="1" customWidth="1"/>
    <col min="121" max="129" width="7" bestFit="1" customWidth="1"/>
    <col min="130" max="130" width="6" bestFit="1" customWidth="1"/>
    <col min="131" max="134" width="7" bestFit="1" customWidth="1"/>
    <col min="135" max="135" width="4" bestFit="1" customWidth="1"/>
    <col min="136" max="136" width="6" bestFit="1" customWidth="1"/>
    <col min="137" max="137" width="4" bestFit="1" customWidth="1"/>
    <col min="138" max="138" width="6" bestFit="1" customWidth="1"/>
    <col min="139" max="139" width="4" bestFit="1" customWidth="1"/>
    <col min="140" max="142" width="7" bestFit="1" customWidth="1"/>
    <col min="143" max="144" width="4" bestFit="1" customWidth="1"/>
    <col min="145" max="147" width="7" bestFit="1" customWidth="1"/>
    <col min="148" max="148" width="4" bestFit="1" customWidth="1"/>
    <col min="149" max="149" width="6" bestFit="1" customWidth="1"/>
    <col min="150" max="150" width="7" bestFit="1" customWidth="1"/>
    <col min="151" max="151" width="8" bestFit="1" customWidth="1"/>
    <col min="152" max="152" width="5" bestFit="1" customWidth="1"/>
    <col min="153" max="153" width="13.85546875" bestFit="1" customWidth="1"/>
    <col min="154" max="154" width="8" bestFit="1" customWidth="1"/>
    <col min="155" max="155" width="3" bestFit="1" customWidth="1"/>
    <col min="156" max="156" width="5" bestFit="1" customWidth="1"/>
    <col min="157" max="157" width="4" bestFit="1" customWidth="1"/>
    <col min="158" max="158" width="5" bestFit="1" customWidth="1"/>
    <col min="159" max="159" width="2" bestFit="1" customWidth="1"/>
    <col min="160" max="162" width="5" bestFit="1" customWidth="1"/>
    <col min="163" max="163" width="2" bestFit="1" customWidth="1"/>
    <col min="164" max="165" width="5" bestFit="1" customWidth="1"/>
    <col min="166" max="166" width="4" bestFit="1" customWidth="1"/>
    <col min="167" max="167" width="5" bestFit="1" customWidth="1"/>
    <col min="168" max="168" width="3" bestFit="1" customWidth="1"/>
    <col min="169" max="171" width="5" bestFit="1" customWidth="1"/>
    <col min="172" max="172" width="4" bestFit="1" customWidth="1"/>
    <col min="173" max="174" width="5" bestFit="1" customWidth="1"/>
    <col min="175" max="175" width="4" bestFit="1" customWidth="1"/>
    <col min="176" max="180" width="5" bestFit="1" customWidth="1"/>
    <col min="181" max="181" width="2" bestFit="1" customWidth="1"/>
    <col min="182" max="182" width="5" bestFit="1" customWidth="1"/>
    <col min="183" max="183" width="4" bestFit="1" customWidth="1"/>
    <col min="184" max="184" width="2" bestFit="1" customWidth="1"/>
    <col min="185" max="186" width="5" bestFit="1" customWidth="1"/>
    <col min="187" max="187" width="4" bestFit="1" customWidth="1"/>
    <col min="188" max="188" width="5" bestFit="1" customWidth="1"/>
    <col min="189" max="189" width="2" bestFit="1" customWidth="1"/>
    <col min="190" max="191" width="4" bestFit="1" customWidth="1"/>
    <col min="192" max="192" width="5" bestFit="1" customWidth="1"/>
    <col min="193" max="193" width="3" bestFit="1" customWidth="1"/>
    <col min="194" max="196" width="6" bestFit="1" customWidth="1"/>
    <col min="197" max="197" width="5" bestFit="1" customWidth="1"/>
    <col min="198" max="203" width="6" bestFit="1" customWidth="1"/>
    <col min="204" max="204" width="3" bestFit="1" customWidth="1"/>
    <col min="205" max="205" width="6" bestFit="1" customWidth="1"/>
    <col min="206" max="206" width="5" bestFit="1" customWidth="1"/>
    <col min="207" max="207" width="6" bestFit="1" customWidth="1"/>
    <col min="208" max="208" width="3" bestFit="1" customWidth="1"/>
    <col min="209" max="212" width="6" bestFit="1" customWidth="1"/>
    <col min="213" max="213" width="3" bestFit="1" customWidth="1"/>
    <col min="214" max="214" width="6" bestFit="1" customWidth="1"/>
    <col min="215" max="215" width="3" bestFit="1" customWidth="1"/>
    <col min="216" max="217" width="5" bestFit="1" customWidth="1"/>
    <col min="218" max="219" width="6" bestFit="1" customWidth="1"/>
    <col min="220" max="220" width="3" bestFit="1" customWidth="1"/>
    <col min="221" max="221" width="5" bestFit="1" customWidth="1"/>
    <col min="222" max="223" width="6" bestFit="1" customWidth="1"/>
    <col min="224" max="224" width="5" bestFit="1" customWidth="1"/>
    <col min="225" max="226" width="6" bestFit="1" customWidth="1"/>
    <col min="227" max="227" width="3" bestFit="1" customWidth="1"/>
    <col min="228" max="228" width="5" bestFit="1" customWidth="1"/>
    <col min="229" max="229" width="6" bestFit="1" customWidth="1"/>
    <col min="230" max="230" width="5" bestFit="1" customWidth="1"/>
    <col min="231" max="233" width="6" bestFit="1" customWidth="1"/>
    <col min="234" max="234" width="3" bestFit="1" customWidth="1"/>
    <col min="235" max="235" width="6" bestFit="1" customWidth="1"/>
    <col min="236" max="236" width="5" bestFit="1" customWidth="1"/>
    <col min="237" max="238" width="6" bestFit="1" customWidth="1"/>
    <col min="239" max="239" width="3" bestFit="1" customWidth="1"/>
    <col min="240" max="240" width="6" bestFit="1" customWidth="1"/>
    <col min="241" max="241" width="5" bestFit="1" customWidth="1"/>
    <col min="242" max="242" width="6" bestFit="1" customWidth="1"/>
    <col min="243" max="243" width="3" bestFit="1" customWidth="1"/>
    <col min="244" max="245" width="6" bestFit="1" customWidth="1"/>
    <col min="246" max="246" width="5" bestFit="1" customWidth="1"/>
    <col min="247" max="251" width="6" bestFit="1" customWidth="1"/>
    <col min="252" max="252" width="5" bestFit="1" customWidth="1"/>
    <col min="253" max="253" width="3" bestFit="1" customWidth="1"/>
    <col min="254" max="254" width="6" bestFit="1" customWidth="1"/>
    <col min="255" max="255" width="5" bestFit="1" customWidth="1"/>
    <col min="256" max="257" width="6" bestFit="1" customWidth="1"/>
    <col min="258" max="258" width="3" bestFit="1" customWidth="1"/>
    <col min="259" max="261" width="6" bestFit="1" customWidth="1"/>
    <col min="262" max="262" width="5" bestFit="1" customWidth="1"/>
    <col min="263" max="270" width="6" bestFit="1" customWidth="1"/>
    <col min="271" max="271" width="3" bestFit="1" customWidth="1"/>
    <col min="272" max="272" width="5" bestFit="1" customWidth="1"/>
    <col min="273" max="274" width="6" bestFit="1" customWidth="1"/>
    <col min="275" max="275" width="5" bestFit="1" customWidth="1"/>
    <col min="276" max="279" width="6" bestFit="1" customWidth="1"/>
    <col min="280" max="280" width="3" bestFit="1" customWidth="1"/>
    <col min="281" max="283" width="6" bestFit="1" customWidth="1"/>
    <col min="284" max="284" width="5" bestFit="1" customWidth="1"/>
    <col min="285" max="285" width="6" bestFit="1" customWidth="1"/>
    <col min="286" max="286" width="3" bestFit="1" customWidth="1"/>
    <col min="287" max="287" width="6" bestFit="1" customWidth="1"/>
    <col min="288" max="288" width="5" bestFit="1" customWidth="1"/>
    <col min="289" max="289" width="6" bestFit="1" customWidth="1"/>
    <col min="290" max="290" width="5" bestFit="1" customWidth="1"/>
    <col min="291" max="292" width="6" bestFit="1" customWidth="1"/>
    <col min="293" max="293" width="5" bestFit="1" customWidth="1"/>
    <col min="294" max="295" width="6" bestFit="1" customWidth="1"/>
    <col min="296" max="296" width="3" bestFit="1" customWidth="1"/>
    <col min="297" max="305" width="6" bestFit="1" customWidth="1"/>
    <col min="306" max="306" width="3" bestFit="1" customWidth="1"/>
    <col min="307" max="307" width="6" bestFit="1" customWidth="1"/>
    <col min="308" max="308" width="5" bestFit="1" customWidth="1"/>
    <col min="309" max="309" width="6" bestFit="1" customWidth="1"/>
    <col min="310" max="310" width="3" bestFit="1" customWidth="1"/>
    <col min="311" max="315" width="6" bestFit="1" customWidth="1"/>
    <col min="316" max="316" width="3" bestFit="1" customWidth="1"/>
    <col min="317" max="317" width="6" bestFit="1" customWidth="1"/>
    <col min="318" max="318" width="5" bestFit="1" customWidth="1"/>
    <col min="319" max="325" width="6" bestFit="1" customWidth="1"/>
    <col min="326" max="326" width="3" bestFit="1" customWidth="1"/>
    <col min="327" max="327" width="6" bestFit="1" customWidth="1"/>
    <col min="328" max="328" width="5" bestFit="1" customWidth="1"/>
    <col min="329" max="336" width="6" bestFit="1" customWidth="1"/>
    <col min="337" max="337" width="3" bestFit="1" customWidth="1"/>
    <col min="338" max="340" width="6" bestFit="1" customWidth="1"/>
    <col min="341" max="341" width="5" bestFit="1" customWidth="1"/>
    <col min="342" max="349" width="6" bestFit="1" customWidth="1"/>
    <col min="350" max="350" width="5" bestFit="1" customWidth="1"/>
    <col min="351" max="356" width="6" bestFit="1" customWidth="1"/>
    <col min="357" max="357" width="3" bestFit="1" customWidth="1"/>
    <col min="358" max="361" width="6" bestFit="1" customWidth="1"/>
    <col min="362" max="362" width="3" bestFit="1" customWidth="1"/>
    <col min="363" max="367" width="6" bestFit="1" customWidth="1"/>
    <col min="368" max="368" width="3" bestFit="1" customWidth="1"/>
    <col min="369" max="371" width="6" bestFit="1" customWidth="1"/>
    <col min="372" max="372" width="3" bestFit="1" customWidth="1"/>
    <col min="373" max="373" width="6" bestFit="1" customWidth="1"/>
    <col min="374" max="374" width="5" bestFit="1" customWidth="1"/>
    <col min="375" max="375" width="3" bestFit="1" customWidth="1"/>
    <col min="376" max="376" width="6" bestFit="1" customWidth="1"/>
    <col min="377" max="377" width="5" bestFit="1" customWidth="1"/>
    <col min="378" max="379" width="6" bestFit="1" customWidth="1"/>
    <col min="380" max="380" width="3" bestFit="1" customWidth="1"/>
    <col min="381" max="382" width="6" bestFit="1" customWidth="1"/>
    <col min="383" max="383" width="5" bestFit="1" customWidth="1"/>
    <col min="384" max="385" width="6" bestFit="1" customWidth="1"/>
    <col min="386" max="386" width="3" bestFit="1" customWidth="1"/>
    <col min="387" max="387" width="5" bestFit="1" customWidth="1"/>
    <col min="388" max="392" width="6" bestFit="1" customWidth="1"/>
    <col min="393" max="393" width="5" bestFit="1" customWidth="1"/>
    <col min="394" max="401" width="6" bestFit="1" customWidth="1"/>
    <col min="402" max="402" width="5" bestFit="1" customWidth="1"/>
    <col min="403" max="415" width="6" bestFit="1" customWidth="1"/>
    <col min="416" max="416" width="3" bestFit="1" customWidth="1"/>
    <col min="417" max="417" width="6" bestFit="1" customWidth="1"/>
    <col min="418" max="419" width="5" bestFit="1" customWidth="1"/>
    <col min="420" max="420" width="6" bestFit="1" customWidth="1"/>
    <col min="421" max="422" width="5" bestFit="1" customWidth="1"/>
    <col min="423" max="425" width="6" bestFit="1" customWidth="1"/>
    <col min="426" max="426" width="3" bestFit="1" customWidth="1"/>
    <col min="427" max="431" width="6" bestFit="1" customWidth="1"/>
    <col min="432" max="432" width="3" bestFit="1" customWidth="1"/>
    <col min="433" max="434" width="6" bestFit="1" customWidth="1"/>
    <col min="435" max="436" width="5" bestFit="1" customWidth="1"/>
    <col min="437" max="437" width="6" bestFit="1" customWidth="1"/>
    <col min="438" max="438" width="3" bestFit="1" customWidth="1"/>
    <col min="439" max="445" width="6" bestFit="1" customWidth="1"/>
    <col min="446" max="446" width="3" bestFit="1" customWidth="1"/>
    <col min="447" max="447" width="6" bestFit="1" customWidth="1"/>
    <col min="448" max="448" width="5" bestFit="1" customWidth="1"/>
    <col min="449" max="450" width="6" bestFit="1" customWidth="1"/>
    <col min="451" max="451" width="5" bestFit="1" customWidth="1"/>
    <col min="452" max="454" width="6" bestFit="1" customWidth="1"/>
    <col min="455" max="455" width="5" bestFit="1" customWidth="1"/>
    <col min="456" max="460" width="6" bestFit="1" customWidth="1"/>
    <col min="461" max="461" width="5" bestFit="1" customWidth="1"/>
    <col min="462" max="462" width="6" bestFit="1" customWidth="1"/>
    <col min="463" max="464" width="5" bestFit="1" customWidth="1"/>
    <col min="465" max="470" width="6" bestFit="1" customWidth="1"/>
    <col min="471" max="471" width="3" bestFit="1" customWidth="1"/>
    <col min="472" max="472" width="6" bestFit="1" customWidth="1"/>
    <col min="473" max="473" width="5" bestFit="1" customWidth="1"/>
    <col min="474" max="474" width="6" bestFit="1" customWidth="1"/>
    <col min="475" max="475" width="3" bestFit="1" customWidth="1"/>
    <col min="476" max="483" width="6" bestFit="1" customWidth="1"/>
    <col min="484" max="484" width="3" bestFit="1" customWidth="1"/>
    <col min="485" max="486" width="6" bestFit="1" customWidth="1"/>
    <col min="487" max="487" width="5" bestFit="1" customWidth="1"/>
    <col min="488" max="488" width="6" bestFit="1" customWidth="1"/>
    <col min="489" max="489" width="3" bestFit="1" customWidth="1"/>
    <col min="490" max="490" width="6" bestFit="1" customWidth="1"/>
    <col min="491" max="491" width="5" bestFit="1" customWidth="1"/>
    <col min="492" max="492" width="3" bestFit="1" customWidth="1"/>
    <col min="493" max="493" width="5" bestFit="1" customWidth="1"/>
    <col min="494" max="497" width="6" bestFit="1" customWidth="1"/>
    <col min="498" max="498" width="3" bestFit="1" customWidth="1"/>
    <col min="499" max="500" width="6" bestFit="1" customWidth="1"/>
    <col min="501" max="501" width="5" bestFit="1" customWidth="1"/>
    <col min="502" max="502" width="3" bestFit="1" customWidth="1"/>
    <col min="503" max="509" width="6" bestFit="1" customWidth="1"/>
    <col min="510" max="510" width="3" bestFit="1" customWidth="1"/>
    <col min="511" max="511" width="6" bestFit="1" customWidth="1"/>
    <col min="512" max="512" width="5" bestFit="1" customWidth="1"/>
    <col min="513" max="514" width="6" bestFit="1" customWidth="1"/>
    <col min="515" max="515" width="3" bestFit="1" customWidth="1"/>
    <col min="516" max="521" width="6" bestFit="1" customWidth="1"/>
    <col min="522" max="522" width="5" bestFit="1" customWidth="1"/>
    <col min="523" max="531" width="6" bestFit="1" customWidth="1"/>
    <col min="532" max="532" width="5" bestFit="1" customWidth="1"/>
    <col min="533" max="537" width="6" bestFit="1" customWidth="1"/>
    <col min="538" max="538" width="3" bestFit="1" customWidth="1"/>
    <col min="539" max="542" width="6" bestFit="1" customWidth="1"/>
    <col min="543" max="543" width="5" bestFit="1" customWidth="1"/>
    <col min="544" max="546" width="6" bestFit="1" customWidth="1"/>
    <col min="547" max="547" width="5" bestFit="1" customWidth="1"/>
    <col min="548" max="548" width="6" bestFit="1" customWidth="1"/>
    <col min="549" max="549" width="5" bestFit="1" customWidth="1"/>
    <col min="550" max="550" width="6" bestFit="1" customWidth="1"/>
    <col min="551" max="551" width="5" bestFit="1" customWidth="1"/>
    <col min="552" max="568" width="6" bestFit="1" customWidth="1"/>
    <col min="569" max="569" width="5" bestFit="1" customWidth="1"/>
    <col min="570" max="573" width="6" bestFit="1" customWidth="1"/>
    <col min="574" max="574" width="5" bestFit="1" customWidth="1"/>
    <col min="575" max="578" width="6" bestFit="1" customWidth="1"/>
    <col min="579" max="579" width="5" bestFit="1" customWidth="1"/>
    <col min="580" max="582" width="6" bestFit="1" customWidth="1"/>
    <col min="583" max="584" width="5" bestFit="1" customWidth="1"/>
    <col min="585" max="592" width="6" bestFit="1" customWidth="1"/>
    <col min="593" max="593" width="3" bestFit="1" customWidth="1"/>
    <col min="594" max="595" width="6" bestFit="1" customWidth="1"/>
    <col min="596" max="596" width="5" bestFit="1" customWidth="1"/>
    <col min="597" max="603" width="6" bestFit="1" customWidth="1"/>
    <col min="604" max="604" width="4" bestFit="1" customWidth="1"/>
    <col min="605" max="605" width="7" bestFit="1" customWidth="1"/>
    <col min="606" max="607" width="6" bestFit="1" customWidth="1"/>
    <col min="608" max="637" width="7" bestFit="1" customWidth="1"/>
    <col min="638" max="638" width="4" bestFit="1" customWidth="1"/>
    <col min="639" max="641" width="7" bestFit="1" customWidth="1"/>
    <col min="642" max="642" width="4" bestFit="1" customWidth="1"/>
    <col min="643" max="646" width="7" bestFit="1" customWidth="1"/>
    <col min="647" max="648" width="6" bestFit="1" customWidth="1"/>
    <col min="649" max="660" width="7" bestFit="1" customWidth="1"/>
    <col min="661" max="661" width="4" bestFit="1" customWidth="1"/>
    <col min="662" max="664" width="7" bestFit="1" customWidth="1"/>
    <col min="665" max="665" width="6" bestFit="1" customWidth="1"/>
    <col min="666" max="667" width="7" bestFit="1" customWidth="1"/>
    <col min="668" max="668" width="6" bestFit="1" customWidth="1"/>
    <col min="669" max="672" width="7" bestFit="1" customWidth="1"/>
    <col min="673" max="673" width="4" bestFit="1" customWidth="1"/>
    <col min="674" max="679" width="7" bestFit="1" customWidth="1"/>
    <col min="680" max="681" width="4" bestFit="1" customWidth="1"/>
    <col min="682" max="688" width="7" bestFit="1" customWidth="1"/>
    <col min="689" max="690" width="4" bestFit="1" customWidth="1"/>
    <col min="691" max="691" width="7" bestFit="1" customWidth="1"/>
    <col min="692" max="692" width="4" bestFit="1" customWidth="1"/>
    <col min="693" max="695" width="7" bestFit="1" customWidth="1"/>
    <col min="696" max="696" width="6" bestFit="1" customWidth="1"/>
    <col min="697" max="697" width="7" bestFit="1" customWidth="1"/>
    <col min="698" max="698" width="6" bestFit="1" customWidth="1"/>
    <col min="699" max="699" width="7" bestFit="1" customWidth="1"/>
    <col min="700" max="700" width="6" bestFit="1" customWidth="1"/>
    <col min="701" max="701" width="4" bestFit="1" customWidth="1"/>
    <col min="702" max="704" width="7" bestFit="1" customWidth="1"/>
    <col min="705" max="705" width="4" bestFit="1" customWidth="1"/>
    <col min="706" max="706" width="7" bestFit="1" customWidth="1"/>
    <col min="707" max="707" width="6" bestFit="1" customWidth="1"/>
    <col min="708" max="708" width="7" bestFit="1" customWidth="1"/>
    <col min="709" max="709" width="4" bestFit="1" customWidth="1"/>
    <col min="710" max="714" width="7" bestFit="1" customWidth="1"/>
    <col min="715" max="715" width="6" bestFit="1" customWidth="1"/>
    <col min="716" max="716" width="7" bestFit="1" customWidth="1"/>
    <col min="717" max="717" width="6" bestFit="1" customWidth="1"/>
    <col min="718" max="718" width="7" bestFit="1" customWidth="1"/>
    <col min="719" max="719" width="6" bestFit="1" customWidth="1"/>
    <col min="720" max="722" width="7" bestFit="1" customWidth="1"/>
    <col min="723" max="724" width="4" bestFit="1" customWidth="1"/>
    <col min="725" max="727" width="7" bestFit="1" customWidth="1"/>
    <col min="728" max="728" width="5" bestFit="1" customWidth="1"/>
    <col min="729" max="729" width="8" bestFit="1" customWidth="1"/>
    <col min="730" max="730" width="5" bestFit="1" customWidth="1"/>
    <col min="731" max="731" width="11" bestFit="1" customWidth="1"/>
    <col min="732" max="732" width="6.140625" bestFit="1" customWidth="1"/>
    <col min="733" max="733" width="2" bestFit="1" customWidth="1"/>
    <col min="734" max="734" width="3" bestFit="1" customWidth="1"/>
    <col min="735" max="737" width="6" bestFit="1" customWidth="1"/>
    <col min="738" max="740" width="3" bestFit="1" customWidth="1"/>
    <col min="741" max="741" width="6" bestFit="1" customWidth="1"/>
    <col min="742" max="742" width="3" bestFit="1" customWidth="1"/>
    <col min="743" max="749" width="6" bestFit="1" customWidth="1"/>
    <col min="750" max="750" width="4" bestFit="1" customWidth="1"/>
    <col min="751" max="760" width="7" bestFit="1" customWidth="1"/>
    <col min="762" max="762" width="11.85546875" bestFit="1" customWidth="1"/>
    <col min="763" max="764" width="5" bestFit="1" customWidth="1"/>
    <col min="765" max="765" width="4" bestFit="1" customWidth="1"/>
    <col min="766" max="766" width="3" bestFit="1" customWidth="1"/>
    <col min="767" max="767" width="6" bestFit="1" customWidth="1"/>
    <col min="768" max="768" width="3" bestFit="1" customWidth="1"/>
    <col min="769" max="774" width="6" bestFit="1" customWidth="1"/>
    <col min="775" max="775" width="3" bestFit="1" customWidth="1"/>
    <col min="776" max="776" width="6" bestFit="1" customWidth="1"/>
    <col min="777" max="777" width="5" bestFit="1" customWidth="1"/>
    <col min="778" max="778" width="6" bestFit="1" customWidth="1"/>
    <col min="779" max="779" width="5" bestFit="1" customWidth="1"/>
    <col min="780" max="781" width="6" bestFit="1" customWidth="1"/>
    <col min="782" max="782" width="5" bestFit="1" customWidth="1"/>
    <col min="783" max="785" width="6" bestFit="1" customWidth="1"/>
    <col min="786" max="786" width="5" bestFit="1" customWidth="1"/>
    <col min="787" max="798" width="6" bestFit="1" customWidth="1"/>
    <col min="799" max="799" width="3" bestFit="1" customWidth="1"/>
    <col min="800" max="809" width="6" bestFit="1" customWidth="1"/>
    <col min="810" max="810" width="5" bestFit="1" customWidth="1"/>
    <col min="811" max="814" width="6" bestFit="1" customWidth="1"/>
    <col min="815" max="815" width="5" bestFit="1" customWidth="1"/>
    <col min="816" max="819" width="6" bestFit="1" customWidth="1"/>
    <col min="820" max="820" width="5" bestFit="1" customWidth="1"/>
    <col min="821" max="823" width="6" bestFit="1" customWidth="1"/>
    <col min="824" max="824" width="3" bestFit="1" customWidth="1"/>
    <col min="825" max="825" width="5" bestFit="1" customWidth="1"/>
    <col min="826" max="839" width="6" bestFit="1" customWidth="1"/>
    <col min="840" max="840" width="3" bestFit="1" customWidth="1"/>
    <col min="841" max="841" width="6" bestFit="1" customWidth="1"/>
    <col min="842" max="842" width="5" bestFit="1" customWidth="1"/>
    <col min="843" max="848" width="6" bestFit="1" customWidth="1"/>
    <col min="849" max="849" width="3" bestFit="1" customWidth="1"/>
    <col min="850" max="856" width="6" bestFit="1" customWidth="1"/>
    <col min="857" max="857" width="5" bestFit="1" customWidth="1"/>
    <col min="858" max="869" width="6" bestFit="1" customWidth="1"/>
    <col min="870" max="870" width="5" bestFit="1" customWidth="1"/>
    <col min="871" max="882" width="6" bestFit="1" customWidth="1"/>
    <col min="883" max="883" width="3" bestFit="1" customWidth="1"/>
    <col min="884" max="890" width="6" bestFit="1" customWidth="1"/>
    <col min="891" max="891" width="5" bestFit="1" customWidth="1"/>
    <col min="892" max="892" width="6" bestFit="1" customWidth="1"/>
    <col min="893" max="893" width="5" bestFit="1" customWidth="1"/>
    <col min="894" max="894" width="3" bestFit="1" customWidth="1"/>
    <col min="895" max="895" width="5" bestFit="1" customWidth="1"/>
    <col min="896" max="896" width="6" bestFit="1" customWidth="1"/>
    <col min="897" max="897" width="5" bestFit="1" customWidth="1"/>
    <col min="898" max="902" width="6" bestFit="1" customWidth="1"/>
    <col min="903" max="903" width="5" bestFit="1" customWidth="1"/>
    <col min="904" max="908" width="6" bestFit="1" customWidth="1"/>
    <col min="909" max="909" width="5" bestFit="1" customWidth="1"/>
    <col min="910" max="910" width="6" bestFit="1" customWidth="1"/>
    <col min="911" max="911" width="3" bestFit="1" customWidth="1"/>
    <col min="912" max="916" width="6" bestFit="1" customWidth="1"/>
    <col min="917" max="917" width="5" bestFit="1" customWidth="1"/>
    <col min="918" max="929" width="6" bestFit="1" customWidth="1"/>
    <col min="930" max="930" width="5" bestFit="1" customWidth="1"/>
    <col min="931" max="949" width="6" bestFit="1" customWidth="1"/>
    <col min="950" max="950" width="5" bestFit="1" customWidth="1"/>
    <col min="951" max="971" width="6" bestFit="1" customWidth="1"/>
    <col min="972" max="972" width="5" bestFit="1" customWidth="1"/>
    <col min="973" max="975" width="6" bestFit="1" customWidth="1"/>
    <col min="976" max="976" width="3" bestFit="1" customWidth="1"/>
    <col min="977" max="991" width="6" bestFit="1" customWidth="1"/>
    <col min="992" max="992" width="5" bestFit="1" customWidth="1"/>
    <col min="993" max="1005" width="6" bestFit="1" customWidth="1"/>
    <col min="1006" max="1006" width="5" bestFit="1" customWidth="1"/>
    <col min="1007" max="1014" width="6" bestFit="1" customWidth="1"/>
    <col min="1015" max="1015" width="3" bestFit="1" customWidth="1"/>
    <col min="1016" max="1018" width="6" bestFit="1" customWidth="1"/>
    <col min="1019" max="1019" width="5" bestFit="1" customWidth="1"/>
    <col min="1020" max="1030" width="6" bestFit="1" customWidth="1"/>
    <col min="1031" max="1031" width="5" bestFit="1" customWidth="1"/>
    <col min="1032" max="1034" width="6" bestFit="1" customWidth="1"/>
    <col min="1035" max="1035" width="3" bestFit="1" customWidth="1"/>
    <col min="1036" max="1038" width="6" bestFit="1" customWidth="1"/>
    <col min="1039" max="1040" width="5" bestFit="1" customWidth="1"/>
    <col min="1041" max="1046" width="6" bestFit="1" customWidth="1"/>
    <col min="1047" max="1047" width="5" bestFit="1" customWidth="1"/>
    <col min="1048" max="1050" width="6" bestFit="1" customWidth="1"/>
    <col min="1051" max="1051" width="5" bestFit="1" customWidth="1"/>
    <col min="1052" max="1082" width="6" bestFit="1" customWidth="1"/>
    <col min="1083" max="1083" width="5" bestFit="1" customWidth="1"/>
    <col min="1084" max="1085" width="6" bestFit="1" customWidth="1"/>
    <col min="1086" max="1086" width="5" bestFit="1" customWidth="1"/>
    <col min="1087" max="1093" width="6" bestFit="1" customWidth="1"/>
    <col min="1094" max="1094" width="5" bestFit="1" customWidth="1"/>
    <col min="1095" max="1097" width="6" bestFit="1" customWidth="1"/>
    <col min="1098" max="1098" width="3" bestFit="1" customWidth="1"/>
    <col min="1099" max="1102" width="6" bestFit="1" customWidth="1"/>
    <col min="1103" max="1103" width="5" bestFit="1" customWidth="1"/>
    <col min="1104" max="1105" width="6" bestFit="1" customWidth="1"/>
    <col min="1106" max="1106" width="5" bestFit="1" customWidth="1"/>
    <col min="1107" max="1121" width="6" bestFit="1" customWidth="1"/>
    <col min="1122" max="1122" width="5" bestFit="1" customWidth="1"/>
    <col min="1123" max="1131" width="6" bestFit="1" customWidth="1"/>
    <col min="1132" max="1132" width="5" bestFit="1" customWidth="1"/>
    <col min="1133" max="1145" width="6" bestFit="1" customWidth="1"/>
    <col min="1146" max="1146" width="3" bestFit="1" customWidth="1"/>
    <col min="1147" max="1151" width="6" bestFit="1" customWidth="1"/>
    <col min="1152" max="1152" width="5" bestFit="1" customWidth="1"/>
    <col min="1153" max="1155" width="6" bestFit="1" customWidth="1"/>
    <col min="1156" max="1156" width="5" bestFit="1" customWidth="1"/>
    <col min="1157" max="1168" width="6" bestFit="1" customWidth="1"/>
    <col min="1169" max="1169" width="5" bestFit="1" customWidth="1"/>
    <col min="1170" max="1175" width="6" bestFit="1" customWidth="1"/>
    <col min="1176" max="1176" width="5" bestFit="1" customWidth="1"/>
    <col min="1177" max="1178" width="6" bestFit="1" customWidth="1"/>
    <col min="1179" max="1179" width="5" bestFit="1" customWidth="1"/>
    <col min="1180" max="1185" width="6" bestFit="1" customWidth="1"/>
    <col min="1186" max="1186" width="3" bestFit="1" customWidth="1"/>
    <col min="1187" max="1189" width="6" bestFit="1" customWidth="1"/>
    <col min="1190" max="1190" width="5" bestFit="1" customWidth="1"/>
    <col min="1191" max="1194" width="6" bestFit="1" customWidth="1"/>
    <col min="1195" max="1195" width="5" bestFit="1" customWidth="1"/>
    <col min="1196" max="1206" width="6" bestFit="1" customWidth="1"/>
    <col min="1207" max="1207" width="5" bestFit="1" customWidth="1"/>
    <col min="1208" max="1223" width="6" bestFit="1" customWidth="1"/>
    <col min="1224" max="1224" width="3" bestFit="1" customWidth="1"/>
    <col min="1225" max="1226" width="6" bestFit="1" customWidth="1"/>
    <col min="1227" max="1227" width="5" bestFit="1" customWidth="1"/>
    <col min="1228" max="1228" width="6" bestFit="1" customWidth="1"/>
    <col min="1229" max="1229" width="5" bestFit="1" customWidth="1"/>
    <col min="1230" max="1235" width="6" bestFit="1" customWidth="1"/>
    <col min="1236" max="1236" width="3" bestFit="1" customWidth="1"/>
    <col min="1237" max="1238" width="6" bestFit="1" customWidth="1"/>
    <col min="1239" max="1239" width="5" bestFit="1" customWidth="1"/>
    <col min="1240" max="1243" width="6" bestFit="1" customWidth="1"/>
    <col min="1244" max="1244" width="5" bestFit="1" customWidth="1"/>
    <col min="1245" max="1245" width="6" bestFit="1" customWidth="1"/>
    <col min="1246" max="1247" width="5" bestFit="1" customWidth="1"/>
    <col min="1248" max="1249" width="6" bestFit="1" customWidth="1"/>
    <col min="1250" max="1250" width="5" bestFit="1" customWidth="1"/>
    <col min="1251" max="1254" width="6" bestFit="1" customWidth="1"/>
    <col min="1255" max="1255" width="3" bestFit="1" customWidth="1"/>
    <col min="1256" max="1257" width="6" bestFit="1" customWidth="1"/>
    <col min="1258" max="1258" width="5" bestFit="1" customWidth="1"/>
    <col min="1259" max="1264" width="6" bestFit="1" customWidth="1"/>
    <col min="1265" max="1265" width="5" bestFit="1" customWidth="1"/>
    <col min="1266" max="1266" width="6" bestFit="1" customWidth="1"/>
    <col min="1267" max="1267" width="3" bestFit="1" customWidth="1"/>
    <col min="1268" max="1269" width="6" bestFit="1" customWidth="1"/>
    <col min="1270" max="1270" width="5" bestFit="1" customWidth="1"/>
    <col min="1271" max="1273" width="6" bestFit="1" customWidth="1"/>
    <col min="1274" max="1274" width="5" bestFit="1" customWidth="1"/>
    <col min="1275" max="1284" width="6" bestFit="1" customWidth="1"/>
    <col min="1285" max="1285" width="5" bestFit="1" customWidth="1"/>
    <col min="1286" max="1295" width="6" bestFit="1" customWidth="1"/>
    <col min="1296" max="1296" width="5" bestFit="1" customWidth="1"/>
    <col min="1297" max="1302" width="6" bestFit="1" customWidth="1"/>
    <col min="1303" max="1303" width="5" bestFit="1" customWidth="1"/>
    <col min="1304" max="1314" width="6" bestFit="1" customWidth="1"/>
    <col min="1315" max="1315" width="5" bestFit="1" customWidth="1"/>
    <col min="1316" max="1320" width="6" bestFit="1" customWidth="1"/>
    <col min="1321" max="1321" width="3" bestFit="1" customWidth="1"/>
    <col min="1322" max="1325" width="6" bestFit="1" customWidth="1"/>
    <col min="1326" max="1326" width="5" bestFit="1" customWidth="1"/>
    <col min="1327" max="1335" width="6" bestFit="1" customWidth="1"/>
    <col min="1336" max="1336" width="5" bestFit="1" customWidth="1"/>
    <col min="1337" max="1338" width="6" bestFit="1" customWidth="1"/>
    <col min="1339" max="1339" width="3" bestFit="1" customWidth="1"/>
    <col min="1340" max="1343" width="6" bestFit="1" customWidth="1"/>
    <col min="1344" max="1346" width="5" bestFit="1" customWidth="1"/>
    <col min="1347" max="1349" width="6" bestFit="1" customWidth="1"/>
    <col min="1350" max="1350" width="5" bestFit="1" customWidth="1"/>
    <col min="1351" max="1351" width="6" bestFit="1" customWidth="1"/>
    <col min="1352" max="1352" width="5" bestFit="1" customWidth="1"/>
    <col min="1353" max="1353" width="6" bestFit="1" customWidth="1"/>
    <col min="1354" max="1354" width="5" bestFit="1" customWidth="1"/>
    <col min="1355" max="1361" width="6" bestFit="1" customWidth="1"/>
    <col min="1362" max="1362" width="5" bestFit="1" customWidth="1"/>
    <col min="1363" max="1371" width="6" bestFit="1" customWidth="1"/>
    <col min="1372" max="1372" width="3" bestFit="1" customWidth="1"/>
    <col min="1373" max="1374" width="6" bestFit="1" customWidth="1"/>
    <col min="1375" max="1375" width="5" bestFit="1" customWidth="1"/>
    <col min="1376" max="1394" width="6" bestFit="1" customWidth="1"/>
    <col min="1395" max="1395" width="5" bestFit="1" customWidth="1"/>
    <col min="1396" max="1414" width="6" bestFit="1" customWidth="1"/>
    <col min="1415" max="1415" width="3" bestFit="1" customWidth="1"/>
    <col min="1416" max="1418" width="6" bestFit="1" customWidth="1"/>
    <col min="1419" max="1419" width="5" bestFit="1" customWidth="1"/>
    <col min="1420" max="1439" width="6" bestFit="1" customWidth="1"/>
    <col min="1440" max="1440" width="5" bestFit="1" customWidth="1"/>
    <col min="1441" max="1451" width="6" bestFit="1" customWidth="1"/>
    <col min="1452" max="1452" width="5" bestFit="1" customWidth="1"/>
    <col min="1453" max="1467" width="6" bestFit="1" customWidth="1"/>
    <col min="1468" max="1468" width="5" bestFit="1" customWidth="1"/>
    <col min="1469" max="1478" width="6" bestFit="1" customWidth="1"/>
    <col min="1479" max="1479" width="5" bestFit="1" customWidth="1"/>
    <col min="1480" max="1486" width="6" bestFit="1" customWidth="1"/>
    <col min="1487" max="1487" width="3" bestFit="1" customWidth="1"/>
    <col min="1488" max="1512" width="6" bestFit="1" customWidth="1"/>
    <col min="1513" max="1513" width="5" bestFit="1" customWidth="1"/>
    <col min="1514" max="1531" width="6" bestFit="1" customWidth="1"/>
    <col min="1532" max="1532" width="5" bestFit="1" customWidth="1"/>
    <col min="1533" max="1534" width="6" bestFit="1" customWidth="1"/>
    <col min="1535" max="1535" width="5" bestFit="1" customWidth="1"/>
    <col min="1536" max="1553" width="6" bestFit="1" customWidth="1"/>
    <col min="1554" max="1554" width="3" bestFit="1" customWidth="1"/>
    <col min="1555" max="1564" width="6" bestFit="1" customWidth="1"/>
    <col min="1565" max="1565" width="5" bestFit="1" customWidth="1"/>
    <col min="1566" max="1580" width="6" bestFit="1" customWidth="1"/>
    <col min="1581" max="1581" width="3" bestFit="1" customWidth="1"/>
    <col min="1582" max="1592" width="6" bestFit="1" customWidth="1"/>
    <col min="1593" max="1593" width="5" bestFit="1" customWidth="1"/>
    <col min="1594" max="1602" width="6" bestFit="1" customWidth="1"/>
    <col min="1603" max="1603" width="5" bestFit="1" customWidth="1"/>
    <col min="1604" max="1605" width="6" bestFit="1" customWidth="1"/>
    <col min="1606" max="1606" width="5" bestFit="1" customWidth="1"/>
    <col min="1607" max="1614" width="6" bestFit="1" customWidth="1"/>
    <col min="1615" max="1615" width="5" bestFit="1" customWidth="1"/>
    <col min="1616" max="1619" width="6" bestFit="1" customWidth="1"/>
    <col min="1620" max="1620" width="5" bestFit="1" customWidth="1"/>
    <col min="1621" max="1628" width="6" bestFit="1" customWidth="1"/>
    <col min="1629" max="1629" width="5" bestFit="1" customWidth="1"/>
    <col min="1630" max="1647" width="6" bestFit="1" customWidth="1"/>
    <col min="1648" max="1648" width="5" bestFit="1" customWidth="1"/>
    <col min="1649" max="1649" width="6" bestFit="1" customWidth="1"/>
    <col min="1650" max="1650" width="5" bestFit="1" customWidth="1"/>
    <col min="1651" max="1680" width="6" bestFit="1" customWidth="1"/>
    <col min="1681" max="1681" width="5" bestFit="1" customWidth="1"/>
    <col min="1682" max="1693" width="6" bestFit="1" customWidth="1"/>
    <col min="1694" max="1694" width="5" bestFit="1" customWidth="1"/>
    <col min="1695" max="1696" width="6" bestFit="1" customWidth="1"/>
    <col min="1697" max="1697" width="5" bestFit="1" customWidth="1"/>
    <col min="1698" max="1710" width="6" bestFit="1" customWidth="1"/>
    <col min="1711" max="1711" width="5" bestFit="1" customWidth="1"/>
    <col min="1712" max="1716" width="6" bestFit="1" customWidth="1"/>
    <col min="1717" max="1717" width="5" bestFit="1" customWidth="1"/>
    <col min="1718" max="1719" width="6" bestFit="1" customWidth="1"/>
    <col min="1720" max="1720" width="5" bestFit="1" customWidth="1"/>
    <col min="1721" max="1727" width="6" bestFit="1" customWidth="1"/>
    <col min="1728" max="1728" width="5" bestFit="1" customWidth="1"/>
    <col min="1729" max="1730" width="6" bestFit="1" customWidth="1"/>
    <col min="1731" max="1731" width="3" bestFit="1" customWidth="1"/>
    <col min="1732" max="1732" width="5" bestFit="1" customWidth="1"/>
    <col min="1733" max="1733" width="6" bestFit="1" customWidth="1"/>
    <col min="1734" max="1734" width="5" bestFit="1" customWidth="1"/>
    <col min="1735" max="1736" width="6" bestFit="1" customWidth="1"/>
    <col min="1737" max="1737" width="5" bestFit="1" customWidth="1"/>
    <col min="1738" max="1743" width="6" bestFit="1" customWidth="1"/>
    <col min="1744" max="1744" width="3" bestFit="1" customWidth="1"/>
    <col min="1745" max="1746" width="6" bestFit="1" customWidth="1"/>
    <col min="1747" max="1747" width="5" bestFit="1" customWidth="1"/>
    <col min="1748" max="1756" width="6" bestFit="1" customWidth="1"/>
    <col min="1757" max="1757" width="5" bestFit="1" customWidth="1"/>
    <col min="1758" max="1762" width="6" bestFit="1" customWidth="1"/>
    <col min="1763" max="1763" width="5" bestFit="1" customWidth="1"/>
    <col min="1764" max="1767" width="6" bestFit="1" customWidth="1"/>
    <col min="1768" max="1768" width="5" bestFit="1" customWidth="1"/>
    <col min="1769" max="1769" width="6" bestFit="1" customWidth="1"/>
    <col min="1770" max="1770" width="5" bestFit="1" customWidth="1"/>
    <col min="1771" max="1781" width="6" bestFit="1" customWidth="1"/>
    <col min="1782" max="1782" width="5" bestFit="1" customWidth="1"/>
    <col min="1783" max="1787" width="6" bestFit="1" customWidth="1"/>
    <col min="1788" max="1788" width="5" bestFit="1" customWidth="1"/>
    <col min="1789" max="1796" width="6" bestFit="1" customWidth="1"/>
    <col min="1797" max="1797" width="5" bestFit="1" customWidth="1"/>
    <col min="1798" max="1801" width="6" bestFit="1" customWidth="1"/>
    <col min="1802" max="1802" width="3" bestFit="1" customWidth="1"/>
    <col min="1803" max="1804" width="6" bestFit="1" customWidth="1"/>
    <col min="1805" max="1805" width="5" bestFit="1" customWidth="1"/>
    <col min="1806" max="1807" width="6" bestFit="1" customWidth="1"/>
    <col min="1808" max="1808" width="5" bestFit="1" customWidth="1"/>
    <col min="1809" max="1810" width="6" bestFit="1" customWidth="1"/>
    <col min="1811" max="1811" width="5" bestFit="1" customWidth="1"/>
    <col min="1812" max="1814" width="6" bestFit="1" customWidth="1"/>
    <col min="1815" max="1815" width="5" bestFit="1" customWidth="1"/>
    <col min="1816" max="1820" width="6" bestFit="1" customWidth="1"/>
    <col min="1821" max="1821" width="3" bestFit="1" customWidth="1"/>
    <col min="1822" max="1825" width="6" bestFit="1" customWidth="1"/>
    <col min="1826" max="1826" width="5" bestFit="1" customWidth="1"/>
    <col min="1827" max="1831" width="6" bestFit="1" customWidth="1"/>
    <col min="1832" max="1832" width="4" bestFit="1" customWidth="1"/>
    <col min="1833" max="1837" width="7" bestFit="1" customWidth="1"/>
    <col min="1838" max="1838" width="6" bestFit="1" customWidth="1"/>
    <col min="1839" max="1842" width="7" bestFit="1" customWidth="1"/>
    <col min="1843" max="1843" width="6" bestFit="1" customWidth="1"/>
    <col min="1844" max="1845" width="7" bestFit="1" customWidth="1"/>
    <col min="1846" max="1846" width="6" bestFit="1" customWidth="1"/>
    <col min="1847" max="1853" width="7" bestFit="1" customWidth="1"/>
    <col min="1854" max="1854" width="4" bestFit="1" customWidth="1"/>
    <col min="1855" max="1860" width="7" bestFit="1" customWidth="1"/>
    <col min="1861" max="1861" width="6" bestFit="1" customWidth="1"/>
    <col min="1862" max="1864" width="7" bestFit="1" customWidth="1"/>
    <col min="1865" max="1865" width="4" bestFit="1" customWidth="1"/>
    <col min="1866" max="1872" width="7" bestFit="1" customWidth="1"/>
    <col min="1873" max="1873" width="6" bestFit="1" customWidth="1"/>
    <col min="1874" max="1874" width="7" bestFit="1" customWidth="1"/>
    <col min="1875" max="1875" width="6" bestFit="1" customWidth="1"/>
    <col min="1876" max="1877" width="7" bestFit="1" customWidth="1"/>
    <col min="1878" max="1878" width="4" bestFit="1" customWidth="1"/>
    <col min="1879" max="1880" width="7" bestFit="1" customWidth="1"/>
    <col min="1881" max="1881" width="6" bestFit="1" customWidth="1"/>
    <col min="1882" max="1888" width="7" bestFit="1" customWidth="1"/>
    <col min="1889" max="1889" width="4" bestFit="1" customWidth="1"/>
    <col min="1890" max="1919" width="7" bestFit="1" customWidth="1"/>
    <col min="1920" max="1920" width="6" bestFit="1" customWidth="1"/>
    <col min="1921" max="1958" width="7" bestFit="1" customWidth="1"/>
    <col min="1959" max="1959" width="6" bestFit="1" customWidth="1"/>
    <col min="1960" max="1960" width="7" bestFit="1" customWidth="1"/>
    <col min="1961" max="1961" width="6" bestFit="1" customWidth="1"/>
    <col min="1962" max="1970" width="7" bestFit="1" customWidth="1"/>
    <col min="1971" max="1971" width="4" bestFit="1" customWidth="1"/>
    <col min="1972" max="1973" width="7" bestFit="1" customWidth="1"/>
    <col min="1974" max="1974" width="6" bestFit="1" customWidth="1"/>
    <col min="1975" max="1979" width="7" bestFit="1" customWidth="1"/>
    <col min="1980" max="1980" width="4" bestFit="1" customWidth="1"/>
    <col min="1981" max="2022" width="7" bestFit="1" customWidth="1"/>
    <col min="2023" max="2023" width="4" bestFit="1" customWidth="1"/>
    <col min="2024" max="2036" width="7" bestFit="1" customWidth="1"/>
    <col min="2037" max="2037" width="6" bestFit="1" customWidth="1"/>
    <col min="2038" max="2041" width="7" bestFit="1" customWidth="1"/>
    <col min="2042" max="2042" width="4" bestFit="1" customWidth="1"/>
    <col min="2043" max="2043" width="6" bestFit="1" customWidth="1"/>
    <col min="2044" max="2058" width="7" bestFit="1" customWidth="1"/>
    <col min="2059" max="2059" width="4" bestFit="1" customWidth="1"/>
    <col min="2060" max="2076" width="7" bestFit="1" customWidth="1"/>
    <col min="2077" max="2077" width="4" bestFit="1" customWidth="1"/>
    <col min="2078" max="2092" width="7" bestFit="1" customWidth="1"/>
    <col min="2093" max="2093" width="4" bestFit="1" customWidth="1"/>
    <col min="2094" max="2108" width="7" bestFit="1" customWidth="1"/>
    <col min="2109" max="2109" width="6" bestFit="1" customWidth="1"/>
    <col min="2110" max="2124" width="7" bestFit="1" customWidth="1"/>
    <col min="2125" max="2125" width="6" bestFit="1" customWidth="1"/>
    <col min="2126" max="2132" width="7" bestFit="1" customWidth="1"/>
    <col min="2133" max="2133" width="4" bestFit="1" customWidth="1"/>
    <col min="2134" max="2135" width="7" bestFit="1" customWidth="1"/>
    <col min="2136" max="2136" width="6" bestFit="1" customWidth="1"/>
    <col min="2137" max="2139" width="7" bestFit="1" customWidth="1"/>
    <col min="2140" max="2140" width="6" bestFit="1" customWidth="1"/>
    <col min="2141" max="2155" width="7" bestFit="1" customWidth="1"/>
    <col min="2156" max="2156" width="6" bestFit="1" customWidth="1"/>
    <col min="2157" max="2164" width="7" bestFit="1" customWidth="1"/>
    <col min="2165" max="2165" width="6" bestFit="1" customWidth="1"/>
    <col min="2166" max="2176" width="7" bestFit="1" customWidth="1"/>
    <col min="2177" max="2177" width="6" bestFit="1" customWidth="1"/>
    <col min="2178" max="2184" width="7" bestFit="1" customWidth="1"/>
    <col min="2185" max="2185" width="6" bestFit="1" customWidth="1"/>
    <col min="2186" max="2189" width="7" bestFit="1" customWidth="1"/>
    <col min="2190" max="2190" width="4" bestFit="1" customWidth="1"/>
    <col min="2191" max="2191" width="6" bestFit="1" customWidth="1"/>
    <col min="2192" max="2202" width="7" bestFit="1" customWidth="1"/>
    <col min="2203" max="2203" width="6" bestFit="1" customWidth="1"/>
    <col min="2204" max="2211" width="7" bestFit="1" customWidth="1"/>
    <col min="2212" max="2212" width="6" bestFit="1" customWidth="1"/>
    <col min="2213" max="2223" width="7" bestFit="1" customWidth="1"/>
    <col min="2224" max="2224" width="4" bestFit="1" customWidth="1"/>
    <col min="2225" max="2235" width="7" bestFit="1" customWidth="1"/>
    <col min="2236" max="2236" width="4" bestFit="1" customWidth="1"/>
    <col min="2237" max="2253" width="7" bestFit="1" customWidth="1"/>
    <col min="2254" max="2254" width="6" bestFit="1" customWidth="1"/>
    <col min="2255" max="2258" width="7" bestFit="1" customWidth="1"/>
    <col min="2259" max="2260" width="6" bestFit="1" customWidth="1"/>
    <col min="2261" max="2280" width="7" bestFit="1" customWidth="1"/>
    <col min="2281" max="2281" width="4" bestFit="1" customWidth="1"/>
    <col min="2282" max="2284" width="7" bestFit="1" customWidth="1"/>
    <col min="2285" max="2285" width="4" bestFit="1" customWidth="1"/>
    <col min="2286" max="2290" width="7" bestFit="1" customWidth="1"/>
    <col min="2291" max="2291" width="6" bestFit="1" customWidth="1"/>
    <col min="2292" max="2292" width="7" bestFit="1" customWidth="1"/>
    <col min="2293" max="2293" width="5" bestFit="1" customWidth="1"/>
    <col min="2294" max="2294" width="8" bestFit="1" customWidth="1"/>
    <col min="2295" max="2295" width="5" bestFit="1" customWidth="1"/>
    <col min="2296" max="2296" width="15" bestFit="1" customWidth="1"/>
    <col min="2297" max="2297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74C0C-DB1C-4B33-B9B8-3A2C599EF226}">
  <dimension ref="A1:E7"/>
  <sheetViews>
    <sheetView workbookViewId="0">
      <selection activeCell="B2" sqref="B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8358</v>
      </c>
      <c r="B2" t="s">
        <v>8315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92725-E55F-4493-A76A-9B5CF1A91EB4}">
  <dimension ref="A3:F19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2" t="s">
        <v>8358</v>
      </c>
      <c r="B3" t="s">
        <v>8315</v>
      </c>
    </row>
    <row r="5" spans="1:6" x14ac:dyDescent="0.25">
      <c r="A5" s="12" t="s">
        <v>8363</v>
      </c>
      <c r="B5" s="12" t="s">
        <v>8360</v>
      </c>
    </row>
    <row r="6" spans="1:6" x14ac:dyDescent="0.25">
      <c r="A6" s="12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7" t="s">
        <v>8372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25">
      <c r="A8" s="17" t="s">
        <v>8373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25">
      <c r="A9" s="17" t="s">
        <v>8374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25">
      <c r="A10" s="17" t="s">
        <v>8375</v>
      </c>
      <c r="B10" s="14">
        <v>2</v>
      </c>
      <c r="C10" s="14">
        <v>40</v>
      </c>
      <c r="D10" s="14"/>
      <c r="E10" s="14">
        <v>71</v>
      </c>
      <c r="F10" s="14">
        <v>113</v>
      </c>
    </row>
    <row r="11" spans="1:6" x14ac:dyDescent="0.25">
      <c r="A11" s="17" t="s">
        <v>8366</v>
      </c>
      <c r="B11" s="14">
        <v>3</v>
      </c>
      <c r="C11" s="14">
        <v>52</v>
      </c>
      <c r="D11" s="14"/>
      <c r="E11" s="14">
        <v>111</v>
      </c>
      <c r="F11" s="14">
        <v>166</v>
      </c>
    </row>
    <row r="12" spans="1:6" x14ac:dyDescent="0.25">
      <c r="A12" s="17" t="s">
        <v>8376</v>
      </c>
      <c r="B12" s="14">
        <v>4</v>
      </c>
      <c r="C12" s="14">
        <v>49</v>
      </c>
      <c r="D12" s="14"/>
      <c r="E12" s="14">
        <v>100</v>
      </c>
      <c r="F12" s="14">
        <v>153</v>
      </c>
    </row>
    <row r="13" spans="1:6" x14ac:dyDescent="0.25">
      <c r="A13" s="17" t="s">
        <v>8367</v>
      </c>
      <c r="B13" s="14">
        <v>1</v>
      </c>
      <c r="C13" s="14">
        <v>50</v>
      </c>
      <c r="D13" s="14"/>
      <c r="E13" s="14">
        <v>87</v>
      </c>
      <c r="F13" s="14">
        <v>138</v>
      </c>
    </row>
    <row r="14" spans="1:6" x14ac:dyDescent="0.25">
      <c r="A14" s="17" t="s">
        <v>8368</v>
      </c>
      <c r="B14" s="14">
        <v>4</v>
      </c>
      <c r="C14" s="14">
        <v>47</v>
      </c>
      <c r="D14" s="14"/>
      <c r="E14" s="14">
        <v>72</v>
      </c>
      <c r="F14" s="14">
        <v>123</v>
      </c>
    </row>
    <row r="15" spans="1:6" x14ac:dyDescent="0.25">
      <c r="A15" s="17" t="s">
        <v>8369</v>
      </c>
      <c r="B15" s="14">
        <v>4</v>
      </c>
      <c r="C15" s="14">
        <v>34</v>
      </c>
      <c r="D15" s="14"/>
      <c r="E15" s="14">
        <v>59</v>
      </c>
      <c r="F15" s="14">
        <v>97</v>
      </c>
    </row>
    <row r="16" spans="1:6" x14ac:dyDescent="0.25">
      <c r="A16" s="17" t="s">
        <v>8370</v>
      </c>
      <c r="B16" s="14"/>
      <c r="C16" s="14">
        <v>50</v>
      </c>
      <c r="D16" s="14"/>
      <c r="E16" s="14">
        <v>65</v>
      </c>
      <c r="F16" s="14">
        <v>115</v>
      </c>
    </row>
    <row r="17" spans="1:6" x14ac:dyDescent="0.25">
      <c r="A17" s="17" t="s">
        <v>8371</v>
      </c>
      <c r="B17" s="14">
        <v>3</v>
      </c>
      <c r="C17" s="14">
        <v>31</v>
      </c>
      <c r="D17" s="14"/>
      <c r="E17" s="14">
        <v>54</v>
      </c>
      <c r="F17" s="14">
        <v>88</v>
      </c>
    </row>
    <row r="18" spans="1:6" x14ac:dyDescent="0.25">
      <c r="A18" s="17" t="s">
        <v>8377</v>
      </c>
      <c r="B18" s="14">
        <v>3</v>
      </c>
      <c r="C18" s="14">
        <v>35</v>
      </c>
      <c r="D18" s="14"/>
      <c r="E18" s="14">
        <v>37</v>
      </c>
      <c r="F18" s="14">
        <v>75</v>
      </c>
    </row>
    <row r="19" spans="1:6" x14ac:dyDescent="0.25">
      <c r="A19" s="17" t="s">
        <v>8361</v>
      </c>
      <c r="B19" s="14">
        <v>37</v>
      </c>
      <c r="C19" s="14">
        <v>493</v>
      </c>
      <c r="D19" s="14">
        <v>24</v>
      </c>
      <c r="E19" s="14">
        <v>839</v>
      </c>
      <c r="F19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Theater_Outcomes_by_Launch_date</vt:lpstr>
      <vt:lpstr>Outcomes_Based_on_Goals</vt:lpstr>
      <vt:lpstr>Failed_US_kickstarters</vt:lpstr>
      <vt:lpstr>Successful_US_kickstarters</vt:lpstr>
      <vt:lpstr>Descriptive_stats</vt:lpstr>
      <vt:lpstr>Edinburgh Research</vt:lpstr>
      <vt:lpstr>Parent_cat_stats</vt:lpstr>
      <vt:lpstr>sub_cat_stats</vt:lpstr>
      <vt:lpstr>Outcome_stat_LaunchDate</vt:lpstr>
      <vt:lpstr>gb_musical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xumed</cp:lastModifiedBy>
  <dcterms:created xsi:type="dcterms:W3CDTF">2017-04-20T15:17:24Z</dcterms:created>
  <dcterms:modified xsi:type="dcterms:W3CDTF">2021-03-05T21:52:38Z</dcterms:modified>
</cp:coreProperties>
</file>