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c04a175858028/Desktop/Develop/hw3/"/>
    </mc:Choice>
  </mc:AlternateContent>
  <xr:revisionPtr revIDLastSave="315" documentId="8_{22CDCE9F-F859-4827-99B1-8487F2187099}" xr6:coauthVersionLast="47" xr6:coauthVersionMax="47" xr10:uidLastSave="{22E9AC6F-99E6-4E02-81DE-C8E2129BD674}"/>
  <bookViews>
    <workbookView xWindow="5587" yWindow="2055" windowWidth="16380" windowHeight="10620" xr2:uid="{DDFF3F19-4386-4367-A943-A25B64825E9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3" l="1"/>
  <c r="M23" i="3"/>
  <c r="M24" i="3"/>
  <c r="M25" i="3"/>
  <c r="M26" i="3"/>
  <c r="M9" i="3"/>
  <c r="M10" i="3"/>
  <c r="M11" i="3"/>
  <c r="M12" i="3"/>
  <c r="M13" i="3"/>
  <c r="M8" i="3"/>
  <c r="M7" i="3"/>
  <c r="M6" i="3"/>
  <c r="M18" i="3"/>
  <c r="H18" i="3" a="1"/>
  <c r="H8" i="3" a="1"/>
  <c r="H7" i="3" a="1"/>
  <c r="H20" i="3" a="1"/>
  <c r="H6" i="3" a="1"/>
  <c r="H5" i="3" a="1"/>
  <c r="H14" i="3" a="1"/>
  <c r="H27" i="3" a="1"/>
  <c r="H22" i="3" a="1"/>
  <c r="H24" i="3" a="1"/>
  <c r="H26" i="3" a="1"/>
  <c r="H25" i="3" a="1"/>
  <c r="H23" i="3" a="1"/>
  <c r="H9" i="3" a="1"/>
  <c r="H12" i="3" a="1"/>
  <c r="H11" i="3" a="1"/>
  <c r="H13" i="3" a="1"/>
  <c r="H10" i="3" a="1"/>
  <c r="H21" i="3" a="1"/>
  <c r="H19" i="3" a="1"/>
  <c r="H14" i="3" l="1"/>
  <c r="M14" i="3" s="1"/>
  <c r="H27" i="3"/>
  <c r="H23" i="3"/>
  <c r="M27" i="3"/>
  <c r="H25" i="3"/>
  <c r="H26" i="3"/>
  <c r="H24" i="3"/>
  <c r="H22" i="3"/>
  <c r="H10" i="3"/>
  <c r="H13" i="3"/>
  <c r="H11" i="3"/>
  <c r="H12" i="3"/>
  <c r="H9" i="3"/>
  <c r="H21" i="3"/>
  <c r="M21" i="3" s="1"/>
  <c r="H19" i="3"/>
  <c r="H8" i="3"/>
  <c r="H7" i="3"/>
  <c r="H20" i="3"/>
  <c r="M20" i="3" s="1"/>
  <c r="H6" i="3"/>
  <c r="H5" i="3"/>
  <c r="M5" i="3" s="1"/>
  <c r="M19" i="3"/>
  <c r="H1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<sst xmlns="http://schemas.openxmlformats.org/spreadsheetml/2006/main" count="29" uniqueCount="16">
  <si>
    <t>Greeks and B-S equation</t>
  </si>
  <si>
    <t>Payoff</t>
  </si>
  <si>
    <t>Spot</t>
  </si>
  <si>
    <t>Strike</t>
  </si>
  <si>
    <t>TimeToExp</t>
  </si>
  <si>
    <t>IntRate</t>
  </si>
  <si>
    <t>DivYield</t>
  </si>
  <si>
    <t xml:space="preserve">Volatitlity </t>
  </si>
  <si>
    <t xml:space="preserve">Price </t>
  </si>
  <si>
    <t>Delta</t>
  </si>
  <si>
    <t>Gamma</t>
  </si>
  <si>
    <t>Theta</t>
  </si>
  <si>
    <t>Diff</t>
  </si>
  <si>
    <t>European Options</t>
  </si>
  <si>
    <t>Vega</t>
  </si>
  <si>
    <t>Digital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</si>
</sst>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E3EC-0656-4189-9A7B-8ACE5D26B0EE}">
  <dimension ref="A1:M27"/>
  <sheetViews>
    <sheetView tabSelected="1" topLeftCell="C6" workbookViewId="0">
      <selection activeCell="O15" sqref="O15"/>
    </sheetView>
  </sheetViews>
  <sheetFormatPr defaultRowHeight="14.25" x14ac:dyDescent="0.45"/>
  <sheetData>
    <row r="1" spans="1:13" x14ac:dyDescent="0.45">
      <c r="A1" t="s">
        <v>0</v>
      </c>
    </row>
    <row r="3" spans="1:13" x14ac:dyDescent="0.45">
      <c r="A3" t="s">
        <v>13</v>
      </c>
    </row>
    <row r="4" spans="1:13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14</v>
      </c>
      <c r="M4" t="s">
        <v>12</v>
      </c>
    </row>
    <row r="5" spans="1:13" x14ac:dyDescent="0.45">
      <c r="A5">
        <v>1</v>
      </c>
      <c r="B5">
        <v>110</v>
      </c>
      <c r="C5">
        <v>100</v>
      </c>
      <c r="D5">
        <v>0.75</v>
      </c>
      <c r="E5">
        <v>0.04</v>
      </c>
      <c r="F5">
        <v>0</v>
      </c>
      <c r="G5">
        <v>0.3</v>
      </c>
      <c r="H5" cm="1">
        <f t="array" ref="H5:L5">_xll.ORF.EUROBS(A5,B5,C5,D5,E5,F5,G5)</f>
        <v>18.389672602977555</v>
      </c>
      <c r="I5">
        <v>0.72980485957212915</v>
      </c>
      <c r="J5">
        <v>1.1573775084868147E-2</v>
      </c>
      <c r="K5">
        <v>-8.7774750117089706</v>
      </c>
      <c r="L5">
        <v>31.509602668553523</v>
      </c>
      <c r="M5">
        <f>K5+(E5-F5)*B5*I5+0.5*POWER(G5*B5,2)*J5-E5*H5</f>
        <v>1.4432899320127035E-15</v>
      </c>
    </row>
    <row r="6" spans="1:13" x14ac:dyDescent="0.45">
      <c r="A6">
        <v>-1</v>
      </c>
      <c r="B6">
        <v>95</v>
      </c>
      <c r="C6">
        <v>100</v>
      </c>
      <c r="D6">
        <v>0.5</v>
      </c>
      <c r="E6">
        <v>0.04</v>
      </c>
      <c r="F6">
        <v>0.03</v>
      </c>
      <c r="G6">
        <v>0.4</v>
      </c>
      <c r="H6" cm="1">
        <f t="array" ref="H6:L6">_xll.ORF.EUROBS(A6,B6,C6,D6,E6,F6,G6)</f>
        <v>13.134375011216056</v>
      </c>
      <c r="I6">
        <v>-0.50129962190951027</v>
      </c>
      <c r="J6">
        <v>1.4622429860158609E-2</v>
      </c>
      <c r="K6">
        <v>-9.5557847177718394</v>
      </c>
      <c r="L6">
        <v>26.393485897586295</v>
      </c>
      <c r="M6">
        <f>K6+(E6-F6)*B6*I6+0.5*POWER(G6*B6,2)*J6-E6*H6</f>
        <v>-1.6653345369377348E-15</v>
      </c>
    </row>
    <row r="7" spans="1:13" x14ac:dyDescent="0.45">
      <c r="A7">
        <v>1</v>
      </c>
      <c r="B7">
        <v>100</v>
      </c>
      <c r="C7">
        <v>110</v>
      </c>
      <c r="D7">
        <v>1</v>
      </c>
      <c r="E7">
        <v>0.02</v>
      </c>
      <c r="F7">
        <v>0.01</v>
      </c>
      <c r="G7">
        <v>0.5</v>
      </c>
      <c r="H7" cm="1">
        <f t="array" ref="H7:L7">_xll.ORF.EUROBS(A7,B7,C7,D7,E7,F7,G7)</f>
        <v>16.296774103787804</v>
      </c>
      <c r="I7">
        <v>0.52634481558539381</v>
      </c>
      <c r="J7">
        <v>7.8746061967151643E-3</v>
      </c>
      <c r="K7">
        <v>-10.043667079403592</v>
      </c>
      <c r="L7">
        <v>39.373030983575816</v>
      </c>
      <c r="M7">
        <f>K7+(E7-F7)*B7*I7+0.5*POWER(G7*B7,2)*J7-E7*H7</f>
        <v>2.2204460492503131E-15</v>
      </c>
    </row>
    <row r="8" spans="1:13" x14ac:dyDescent="0.45">
      <c r="A8">
        <v>-1</v>
      </c>
      <c r="B8">
        <v>125</v>
      </c>
      <c r="C8">
        <v>100</v>
      </c>
      <c r="D8">
        <v>2</v>
      </c>
      <c r="E8">
        <v>0.05</v>
      </c>
      <c r="F8">
        <v>0.02</v>
      </c>
      <c r="G8">
        <v>0.3</v>
      </c>
      <c r="H8" cm="1">
        <f t="array" ref="H8:L8">_xll.ORF.EUROBS(A8,B8,C8,D8,E8,F8,G8)</f>
        <v>6.5927174284766012</v>
      </c>
      <c r="I8">
        <v>-0.1821301351493621</v>
      </c>
      <c r="J8">
        <v>4.9093190734544098E-3</v>
      </c>
      <c r="K8">
        <v>-2.4392410952886943</v>
      </c>
      <c r="L8">
        <v>46.024866313635094</v>
      </c>
      <c r="M8">
        <f>K8+(E8-F8)*B8*I8+0.5*POWER(G8*B8,2)*J8-E8*H8</f>
        <v>-4.4408920985006262E-16</v>
      </c>
    </row>
    <row r="9" spans="1:13" x14ac:dyDescent="0.45">
      <c r="A9">
        <v>1</v>
      </c>
      <c r="B9">
        <v>70</v>
      </c>
      <c r="C9">
        <v>90</v>
      </c>
      <c r="D9">
        <v>0.8</v>
      </c>
      <c r="E9">
        <v>0.03</v>
      </c>
      <c r="F9">
        <v>0</v>
      </c>
      <c r="G9">
        <v>0.1</v>
      </c>
      <c r="H9" cm="1">
        <f t="array" ref="H9:L9">_xll.ORF.EUROBS(A9,B9,C9,D9,E9,F9,G9)</f>
        <v>1.2344391695791686E-2</v>
      </c>
      <c r="I9">
        <v>6.2671963082637011E-3</v>
      </c>
      <c r="J9">
        <v>2.8225620616311809E-3</v>
      </c>
      <c r="K9">
        <v>-8.194355100644396E-2</v>
      </c>
      <c r="L9">
        <v>1.1064443281594227</v>
      </c>
      <c r="M9">
        <f t="shared" ref="M9:M14" si="0">K9+(E9-F9)*B9*I9+0.5*POWER(G9*B9,2)*J9-E9*H9</f>
        <v>3.0357660829594124E-18</v>
      </c>
    </row>
    <row r="10" spans="1:13" x14ac:dyDescent="0.45">
      <c r="A10">
        <v>1</v>
      </c>
      <c r="B10">
        <v>80</v>
      </c>
      <c r="C10">
        <v>80</v>
      </c>
      <c r="D10">
        <v>0.7</v>
      </c>
      <c r="E10">
        <v>0.04</v>
      </c>
      <c r="F10">
        <v>0.03</v>
      </c>
      <c r="G10">
        <v>0.4</v>
      </c>
      <c r="H10" cm="1">
        <f t="array" ref="H10:L10">_xll.ORF.EUROBS(A10,B10,C10,D10,E10,F10,G10)</f>
        <v>10.649527887887547</v>
      </c>
      <c r="I10">
        <v>0.56271706446847014</v>
      </c>
      <c r="J10">
        <v>1.43349349996921E-2</v>
      </c>
      <c r="K10">
        <v>-7.3636792559016309</v>
      </c>
      <c r="L10">
        <v>25.688203519448248</v>
      </c>
      <c r="M10">
        <f t="shared" si="0"/>
        <v>-1.4432899320127035E-15</v>
      </c>
    </row>
    <row r="11" spans="1:13" x14ac:dyDescent="0.45">
      <c r="A11">
        <v>1</v>
      </c>
      <c r="B11">
        <v>115</v>
      </c>
      <c r="C11">
        <v>60</v>
      </c>
      <c r="D11">
        <v>1.4</v>
      </c>
      <c r="E11">
        <v>0.05</v>
      </c>
      <c r="F11">
        <v>0.04</v>
      </c>
      <c r="G11">
        <v>0.5</v>
      </c>
      <c r="H11" cm="1">
        <f t="array" ref="H11:L11">_xll.ORF.EUROBS(A11,B11,C11,D11,E11,F11,G11)</f>
        <v>55.730293021043451</v>
      </c>
      <c r="I11">
        <v>0.87185715268721353</v>
      </c>
      <c r="J11">
        <v>2.0254365912197609E-3</v>
      </c>
      <c r="K11">
        <v>-1.5644209393982897</v>
      </c>
      <c r="L11">
        <v>18.750479243216933</v>
      </c>
      <c r="M11">
        <f t="shared" si="0"/>
        <v>0</v>
      </c>
    </row>
    <row r="12" spans="1:13" x14ac:dyDescent="0.45">
      <c r="A12">
        <v>-1</v>
      </c>
      <c r="B12">
        <v>76</v>
      </c>
      <c r="C12">
        <v>113</v>
      </c>
      <c r="D12">
        <v>3</v>
      </c>
      <c r="E12">
        <v>0.06</v>
      </c>
      <c r="F12">
        <v>0.03</v>
      </c>
      <c r="G12">
        <v>0.6</v>
      </c>
      <c r="H12" cm="1">
        <f t="array" ref="H12:L12">_xll.ORF.EUROBS(A12,B12,C12,D12,E12,F12,G12)</f>
        <v>46.229497571214978</v>
      </c>
      <c r="I12">
        <v>-0.37578090724385776</v>
      </c>
      <c r="J12">
        <v>4.5014271470043103E-3</v>
      </c>
      <c r="K12">
        <v>-1.0494934534085472</v>
      </c>
      <c r="L12">
        <v>46.800437761974408</v>
      </c>
      <c r="M12">
        <f t="shared" si="0"/>
        <v>0</v>
      </c>
    </row>
    <row r="13" spans="1:13" x14ac:dyDescent="0.45">
      <c r="A13">
        <v>-1</v>
      </c>
      <c r="B13">
        <v>16</v>
      </c>
      <c r="C13">
        <v>124</v>
      </c>
      <c r="D13">
        <v>2.4</v>
      </c>
      <c r="E13">
        <v>7.0000000000000007E-2</v>
      </c>
      <c r="F13">
        <v>0.05</v>
      </c>
      <c r="G13">
        <v>0.4</v>
      </c>
      <c r="H13" cm="1">
        <f t="array" ref="H13:L13">_xll.ORF.EUROBS(A13,B13,C13,D13,E13,F13,G13)</f>
        <v>90.636987625521087</v>
      </c>
      <c r="I13">
        <v>-0.88535394085582142</v>
      </c>
      <c r="J13">
        <v>5.0656487752137049E-4</v>
      </c>
      <c r="K13">
        <v>6.6175279461687033</v>
      </c>
      <c r="L13">
        <v>0.12449338429965204</v>
      </c>
      <c r="M13">
        <f t="shared" si="0"/>
        <v>0</v>
      </c>
    </row>
    <row r="14" spans="1:13" x14ac:dyDescent="0.45">
      <c r="A14">
        <v>-1</v>
      </c>
      <c r="B14">
        <v>1000</v>
      </c>
      <c r="C14">
        <v>456</v>
      </c>
      <c r="D14">
        <v>6.6</v>
      </c>
      <c r="E14">
        <v>0.08</v>
      </c>
      <c r="F14">
        <v>0.06</v>
      </c>
      <c r="G14">
        <v>0.3</v>
      </c>
      <c r="H14" cm="1">
        <f t="array" ref="H14:L14">_xll.ORF.EUROBS(A14,B14,C14,D14,E14,F14,G14)</f>
        <v>17.859122662124207</v>
      </c>
      <c r="I14">
        <v>-3.8745093164710982E-2</v>
      </c>
      <c r="J14">
        <v>1.007003440730733E-4</v>
      </c>
      <c r="K14">
        <v>-2.3278838070241399</v>
      </c>
      <c r="L14">
        <v>199.38668126468508</v>
      </c>
      <c r="M14">
        <f t="shared" si="0"/>
        <v>2.4424906541753444E-15</v>
      </c>
    </row>
    <row r="16" spans="1:13" x14ac:dyDescent="0.45">
      <c r="A16" t="s">
        <v>15</v>
      </c>
    </row>
    <row r="17" spans="1:13" x14ac:dyDescent="0.4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14</v>
      </c>
      <c r="M17" t="s">
        <v>12</v>
      </c>
    </row>
    <row r="18" spans="1:13" x14ac:dyDescent="0.45">
      <c r="A18">
        <v>1</v>
      </c>
      <c r="B18">
        <v>110</v>
      </c>
      <c r="C18">
        <v>100</v>
      </c>
      <c r="D18">
        <v>0.75</v>
      </c>
      <c r="E18">
        <v>0.04</v>
      </c>
      <c r="F18">
        <v>0</v>
      </c>
      <c r="G18">
        <v>0.3</v>
      </c>
      <c r="H18" cm="1">
        <f t="array" ref="H18:L18">_xll.ORF.DIGIBS(A18,B18,C18,D18,E18,F18,G18)</f>
        <v>0.61888861949956653</v>
      </c>
      <c r="I18">
        <v>1.2731152593354961E-2</v>
      </c>
      <c r="J18">
        <v>-2.727298882983621E-4</v>
      </c>
      <c r="K18">
        <v>0.11723989754767901</v>
      </c>
      <c r="L18">
        <v>-0.74250712089229087</v>
      </c>
      <c r="M18">
        <f>K18+(E18-F18)*I18*B18+0.5*POWER(G18*B18,2)*J18-E18*H18</f>
        <v>0</v>
      </c>
    </row>
    <row r="19" spans="1:13" x14ac:dyDescent="0.45">
      <c r="A19">
        <v>-1</v>
      </c>
      <c r="B19">
        <v>95</v>
      </c>
      <c r="C19">
        <v>100</v>
      </c>
      <c r="D19">
        <v>0.5</v>
      </c>
      <c r="E19">
        <v>0.04</v>
      </c>
      <c r="F19">
        <v>0.03</v>
      </c>
      <c r="G19">
        <v>0.4</v>
      </c>
      <c r="H19" cm="1">
        <f t="array" ref="H19:L19">_xll.ORF.DIGIBS(A19,B19,C19,D19,E19,F19,G19)</f>
        <v>0.60757839092619537</v>
      </c>
      <c r="I19">
        <v>-1.3891308367150674E-2</v>
      </c>
      <c r="J19">
        <v>-1.1502906971411071E-5</v>
      </c>
      <c r="K19">
        <v>4.5804977419199748E-2</v>
      </c>
      <c r="L19">
        <v>-2.0762747083396982E-2</v>
      </c>
      <c r="M19">
        <f>K19+(E19-F19)*I19*B19+0.5*POWER(G19*B19,2)*J19-E19*H19</f>
        <v>0</v>
      </c>
    </row>
    <row r="20" spans="1:13" x14ac:dyDescent="0.45">
      <c r="A20">
        <v>1</v>
      </c>
      <c r="B20">
        <v>100</v>
      </c>
      <c r="C20">
        <v>110</v>
      </c>
      <c r="D20">
        <v>1</v>
      </c>
      <c r="E20">
        <v>0.02</v>
      </c>
      <c r="F20">
        <v>0.01</v>
      </c>
      <c r="G20">
        <v>0.5</v>
      </c>
      <c r="H20" cm="1">
        <f t="array" ref="H20:L20">_xll.ORF.DIGIBS(A20,B20,C20,D20,E20,F20,G20)</f>
        <v>0.33034279504319602</v>
      </c>
      <c r="I20">
        <v>7.1587329061046923E-3</v>
      </c>
      <c r="J20">
        <v>-1.1365152874886285E-5</v>
      </c>
      <c r="K20">
        <v>1.3654564088367085E-2</v>
      </c>
      <c r="L20">
        <v>-5.6825764374431424E-2</v>
      </c>
      <c r="M20">
        <f>K20+(E20-F20)*I20*B20+0.5*POWER(G20*B20,2)*J20-E20*H20</f>
        <v>0</v>
      </c>
    </row>
    <row r="21" spans="1:13" x14ac:dyDescent="0.45">
      <c r="A21">
        <v>-1</v>
      </c>
      <c r="B21">
        <v>125</v>
      </c>
      <c r="C21">
        <v>100</v>
      </c>
      <c r="D21">
        <v>2</v>
      </c>
      <c r="E21">
        <v>0.05</v>
      </c>
      <c r="F21">
        <v>0.03</v>
      </c>
      <c r="G21">
        <v>0.3</v>
      </c>
      <c r="H21" cm="1">
        <f t="array" ref="H21:L21">_xll.ORF.DIGIBS(A21,B21,C21,D21,E21,F21,G21)</f>
        <v>0.30909149549762666</v>
      </c>
      <c r="I21">
        <v>-6.2628044838537178E-3</v>
      </c>
      <c r="J21">
        <v>9.8296400738429252E-5</v>
      </c>
      <c r="K21">
        <v>-3.8003070784692443E-2</v>
      </c>
      <c r="L21">
        <v>0.92152875692277425</v>
      </c>
      <c r="M21">
        <f>K21+(E21-F21)*I21*B21+0.5*POWER(G21*B21,2)*J21-E21*H21</f>
        <v>0</v>
      </c>
    </row>
    <row r="22" spans="1:13" x14ac:dyDescent="0.45">
      <c r="A22">
        <v>1</v>
      </c>
      <c r="B22">
        <v>70</v>
      </c>
      <c r="C22">
        <v>90</v>
      </c>
      <c r="D22">
        <v>0.8</v>
      </c>
      <c r="E22">
        <v>0.03</v>
      </c>
      <c r="F22">
        <v>0</v>
      </c>
      <c r="G22">
        <v>0.1</v>
      </c>
      <c r="H22" cm="1">
        <f t="array" ref="H22:L22">_xll.ORF.DIGIBS(A22,B22,C22,D22,E22,F22,G22)</f>
        <v>4.7373261098074149E-3</v>
      </c>
      <c r="I22">
        <v>2.1953260479353632E-3</v>
      </c>
      <c r="J22">
        <v>8.7544282372297615E-4</v>
      </c>
      <c r="K22">
        <v>-2.5916414098582953E-2</v>
      </c>
      <c r="L22">
        <v>0.34317358689940658</v>
      </c>
      <c r="M22">
        <f t="shared" ref="M22:M27" si="1">K22+(E22-F22)*I22*B22+0.5*POWER(G22*B22,2)*J22-E22*H22</f>
        <v>1.7618285302889447E-18</v>
      </c>
    </row>
    <row r="23" spans="1:13" x14ac:dyDescent="0.45">
      <c r="A23">
        <v>1</v>
      </c>
      <c r="B23">
        <v>80</v>
      </c>
      <c r="C23">
        <v>80</v>
      </c>
      <c r="D23">
        <v>0.7</v>
      </c>
      <c r="E23">
        <v>0.04</v>
      </c>
      <c r="F23">
        <v>0.03</v>
      </c>
      <c r="G23">
        <v>0.4</v>
      </c>
      <c r="H23" cm="1">
        <f t="array" ref="H23:L23">_xll.ORF.DIGIBS(A23,B23,C23,D23,E23,F23,G23)</f>
        <v>0.42959796586987581</v>
      </c>
      <c r="I23">
        <v>1.43349349996921E-2</v>
      </c>
      <c r="J23">
        <v>-1.0079251171658517E-4</v>
      </c>
      <c r="K23">
        <v>5.732173663393296E-2</v>
      </c>
      <c r="L23">
        <v>-0.18062018099612059</v>
      </c>
      <c r="M23">
        <f t="shared" si="1"/>
        <v>0</v>
      </c>
    </row>
    <row r="24" spans="1:13" x14ac:dyDescent="0.45">
      <c r="A24">
        <v>1</v>
      </c>
      <c r="B24">
        <v>115</v>
      </c>
      <c r="C24">
        <v>60</v>
      </c>
      <c r="D24">
        <v>1.4</v>
      </c>
      <c r="E24">
        <v>0.05</v>
      </c>
      <c r="F24">
        <v>0.04</v>
      </c>
      <c r="G24">
        <v>0.5</v>
      </c>
      <c r="H24" cm="1">
        <f t="array" ref="H24:L24">_xll.ORF.DIGIBS(A24,B24,C24,D24,E24,F24,G24)</f>
        <v>0.74222132563310173</v>
      </c>
      <c r="I24">
        <v>3.8820867998378742E-3</v>
      </c>
      <c r="J24">
        <v>-8.0977684666448788E-5</v>
      </c>
      <c r="K24">
        <v>0.16651290142606467</v>
      </c>
      <c r="L24">
        <v>-0.7496509157996496</v>
      </c>
      <c r="M24">
        <f t="shared" si="1"/>
        <v>0</v>
      </c>
    </row>
    <row r="25" spans="1:13" x14ac:dyDescent="0.45">
      <c r="A25">
        <v>-1</v>
      </c>
      <c r="B25">
        <v>76</v>
      </c>
      <c r="C25">
        <v>113</v>
      </c>
      <c r="D25">
        <v>3</v>
      </c>
      <c r="E25">
        <v>0.06</v>
      </c>
      <c r="F25">
        <v>0.03</v>
      </c>
      <c r="G25">
        <v>0.6</v>
      </c>
      <c r="H25" cm="1">
        <f t="array" ref="H25:L25">_xll.ORF.DIGIBS(A25,B25,C25,D25,E25,F25,G25)</f>
        <v>0.66184819930750594</v>
      </c>
      <c r="I25">
        <v>-3.0275085236489167E-3</v>
      </c>
      <c r="J25">
        <v>8.6069146627748333E-6</v>
      </c>
      <c r="K25">
        <v>3.7665174355776147E-2</v>
      </c>
      <c r="L25">
        <v>8.9484370365937371E-2</v>
      </c>
      <c r="M25">
        <f t="shared" si="1"/>
        <v>0</v>
      </c>
    </row>
    <row r="26" spans="1:13" x14ac:dyDescent="0.45">
      <c r="A26">
        <v>-1</v>
      </c>
      <c r="B26">
        <v>16</v>
      </c>
      <c r="C26">
        <v>124</v>
      </c>
      <c r="D26">
        <v>2.4</v>
      </c>
      <c r="E26">
        <v>7.0000000000000007E-2</v>
      </c>
      <c r="F26">
        <v>0.05</v>
      </c>
      <c r="G26">
        <v>0.4</v>
      </c>
      <c r="H26" cm="1">
        <f t="array" ref="H26:L26">_xll.ORF.DIGIBS(A26,B26,C26,D26,E26,F26,G26)</f>
        <v>0.84518266676785669</v>
      </c>
      <c r="I26">
        <v>-6.5363210002757511E-5</v>
      </c>
      <c r="J26">
        <v>-1.923121857769613E-5</v>
      </c>
      <c r="K26">
        <v>5.9577558257422072E-2</v>
      </c>
      <c r="L26">
        <v>-4.7262642776546007E-3</v>
      </c>
      <c r="M26">
        <f t="shared" si="1"/>
        <v>0</v>
      </c>
    </row>
    <row r="27" spans="1:13" x14ac:dyDescent="0.45">
      <c r="A27">
        <v>-1</v>
      </c>
      <c r="B27">
        <v>1000</v>
      </c>
      <c r="C27">
        <v>456</v>
      </c>
      <c r="D27">
        <v>6.6</v>
      </c>
      <c r="E27">
        <v>0.08</v>
      </c>
      <c r="F27">
        <v>0.06</v>
      </c>
      <c r="G27">
        <v>0.3</v>
      </c>
      <c r="H27" cm="1">
        <f t="array" ref="H27:L27">_xll.ORF.DIGIBS(A27,B27,C27,D27,E27,F27,G27)</f>
        <v>0.12413205225183155</v>
      </c>
      <c r="I27">
        <v>-2.2083408787954676E-4</v>
      </c>
      <c r="J27">
        <v>4.5143189375635828E-7</v>
      </c>
      <c r="K27">
        <v>-5.9671892812986653E-3</v>
      </c>
      <c r="L27">
        <v>0.89383514963758948</v>
      </c>
      <c r="M2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Hu</dc:creator>
  <cp:lastModifiedBy>Xun Hu</cp:lastModifiedBy>
  <dcterms:created xsi:type="dcterms:W3CDTF">2024-09-23T19:10:07Z</dcterms:created>
  <dcterms:modified xsi:type="dcterms:W3CDTF">2024-09-30T18:47:42Z</dcterms:modified>
</cp:coreProperties>
</file>