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U\research\MultiAgent-Guidance-Communication\"/>
    </mc:Choice>
  </mc:AlternateContent>
  <xr:revisionPtr revIDLastSave="0" documentId="13_ncr:1_{0AD40468-254F-4D74-AB80-08BCB1625579}" xr6:coauthVersionLast="45" xr6:coauthVersionMax="45" xr10:uidLastSave="{00000000-0000-0000-0000-000000000000}"/>
  <bookViews>
    <workbookView xWindow="-108" yWindow="-108" windowWidth="23256" windowHeight="12576" xr2:uid="{D73F16B7-1783-4760-A1E0-E0579BCE5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E3" i="1"/>
  <c r="D3" i="1"/>
  <c r="C3" i="1"/>
  <c r="B3" i="1"/>
  <c r="E2" i="1"/>
  <c r="D2" i="1"/>
  <c r="C2" i="1"/>
  <c r="B2" i="1"/>
  <c r="I11" i="1"/>
  <c r="J11" i="1"/>
  <c r="K11" i="1"/>
  <c r="I10" i="1"/>
  <c r="J10" i="1"/>
  <c r="K10" i="1"/>
  <c r="I9" i="1"/>
  <c r="J9" i="1"/>
  <c r="K9" i="1"/>
  <c r="H11" i="1"/>
  <c r="H10" i="1"/>
  <c r="H9" i="1"/>
  <c r="I8" i="1"/>
  <c r="J8" i="1"/>
  <c r="K8" i="1"/>
  <c r="H8" i="1"/>
  <c r="H7" i="1"/>
  <c r="I7" i="1"/>
  <c r="J7" i="1"/>
  <c r="K7" i="1"/>
  <c r="G8" i="1"/>
  <c r="G9" i="1"/>
  <c r="G10" i="1"/>
  <c r="G11" i="1"/>
  <c r="G7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<sst xmlns="http://schemas.openxmlformats.org/spreadsheetml/2006/main" count="26" uniqueCount="18">
  <si>
    <t>mean</t>
  </si>
  <si>
    <t>variance</t>
  </si>
  <si>
    <t>min</t>
  </si>
  <si>
    <t>max</t>
  </si>
  <si>
    <t># Conflicts</t>
  </si>
  <si>
    <t># NMACs</t>
  </si>
  <si>
    <t># Aircraft Reached Goal</t>
  </si>
  <si>
    <t>Conflicts</t>
  </si>
  <si>
    <t>NMACs</t>
  </si>
  <si>
    <t>Goals</t>
  </si>
  <si>
    <t>seed 6</t>
  </si>
  <si>
    <t>seed 7</t>
  </si>
  <si>
    <t>seed 10</t>
  </si>
  <si>
    <t>seed 98</t>
  </si>
  <si>
    <t>seed 99</t>
  </si>
  <si>
    <t>Total</t>
  </si>
  <si>
    <t>Scale</t>
  </si>
  <si>
    <t>Used For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</si>
</sst>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D6B6-BE59-4364-8024-17DC024BF67A}">
  <dimension ref="A1:P11"/>
  <sheetViews>
    <sheetView tabSelected="1" workbookViewId="0">
      <selection activeCell="E4" sqref="E4"/>
    </sheetView>
  </sheetViews>
  <sheetFormatPr defaultRowHeight="14.4" x14ac:dyDescent="0.3"/>
  <cols>
    <col min="1" max="1" width="21.44140625" customWidth="1"/>
    <col min="6" max="6" width="16.109375" customWidth="1"/>
    <col min="13" max="13" width="15.88671875" customWidth="1"/>
  </cols>
  <sheetData>
    <row r="1" spans="1:1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6" x14ac:dyDescent="0.3">
      <c r="A2" s="1" t="s">
        <v>4</v>
      </c>
      <c r="B2" s="1">
        <f>AVERAGE(M7:M11)</f>
        <v>23</v>
      </c>
      <c r="C2" s="1">
        <f>VARP(M7:M11)</f>
        <v>44.8</v>
      </c>
      <c r="D2" s="1">
        <f>MIN(M7:M11)</f>
        <v>15</v>
      </c>
      <c r="E2" s="1">
        <f>MAX(M7:M11)</f>
        <v>35</v>
      </c>
    </row>
    <row r="3" spans="1:16" x14ac:dyDescent="0.3">
      <c r="A3" s="1" t="s">
        <v>5</v>
      </c>
      <c r="B3" s="1">
        <f>AVERAGE(N7:N11)</f>
        <v>2.4</v>
      </c>
      <c r="C3" s="1">
        <f>VARP(N7:N11)</f>
        <v>2.64</v>
      </c>
      <c r="D3" s="1">
        <f>MIN(N7:N11)</f>
        <v>0</v>
      </c>
      <c r="E3" s="1">
        <f>MAX(N7:N11)</f>
        <v>5</v>
      </c>
    </row>
    <row r="4" spans="1:16" x14ac:dyDescent="0.3">
      <c r="A4" s="1" t="s">
        <v>6</v>
      </c>
      <c r="B4" s="1">
        <f>AVERAGE(O7:O11)</f>
        <v>9995.2000000000007</v>
      </c>
      <c r="C4" s="1">
        <f>VARP(O7:O11)</f>
        <v>10.559999999999999</v>
      </c>
      <c r="D4" s="1">
        <f>MIN(O7:O11)</f>
        <v>9990</v>
      </c>
      <c r="E4" s="1">
        <f>MAX(O7:O11)</f>
        <v>10000</v>
      </c>
    </row>
    <row r="5" spans="1:16" x14ac:dyDescent="0.3">
      <c r="A5" s="1"/>
      <c r="B5" s="1"/>
      <c r="C5" s="1"/>
      <c r="D5" s="1"/>
      <c r="E5" s="1"/>
      <c r="M5" t="s">
        <v>17</v>
      </c>
    </row>
    <row r="6" spans="1:16" x14ac:dyDescent="0.3">
      <c r="A6" s="1"/>
      <c r="B6" s="1" t="s">
        <v>7</v>
      </c>
      <c r="C6" s="1" t="s">
        <v>8</v>
      </c>
      <c r="D6" s="1" t="s">
        <v>9</v>
      </c>
      <c r="E6" s="1" t="s">
        <v>15</v>
      </c>
      <c r="G6" s="1" t="s">
        <v>16</v>
      </c>
      <c r="H6" s="1" t="s">
        <v>7</v>
      </c>
      <c r="I6" s="1" t="s">
        <v>8</v>
      </c>
      <c r="J6" s="1" t="s">
        <v>9</v>
      </c>
      <c r="K6" s="1" t="s">
        <v>15</v>
      </c>
      <c r="M6" s="1" t="s">
        <v>7</v>
      </c>
      <c r="N6" s="1" t="s">
        <v>8</v>
      </c>
      <c r="O6" s="1" t="s">
        <v>9</v>
      </c>
      <c r="P6" s="1" t="s">
        <v>15</v>
      </c>
    </row>
    <row r="7" spans="1:16" x14ac:dyDescent="0.3">
      <c r="A7" s="1" t="s">
        <v>10</v>
      </c>
      <c r="B7" s="1">
        <v>15</v>
      </c>
      <c r="C7" s="1">
        <v>1</v>
      </c>
      <c r="D7" s="1">
        <f>8181-2</f>
        <v>8179</v>
      </c>
      <c r="E7" s="1">
        <v>8181</v>
      </c>
      <c r="G7">
        <f>E7/10000</f>
        <v>0.81810000000000005</v>
      </c>
      <c r="H7">
        <f>B7/$G$7</f>
        <v>18.335166850018336</v>
      </c>
      <c r="I7">
        <f>C7/$G$7</f>
        <v>1.2223444566678889</v>
      </c>
      <c r="J7">
        <f t="shared" ref="I7:K7" si="0">D7/$G$7</f>
        <v>9997.555311086664</v>
      </c>
      <c r="K7">
        <f t="shared" si="0"/>
        <v>10000</v>
      </c>
      <c r="M7">
        <v>19</v>
      </c>
      <c r="N7">
        <v>2</v>
      </c>
      <c r="O7">
        <v>9996</v>
      </c>
      <c r="P7">
        <v>10000</v>
      </c>
    </row>
    <row r="8" spans="1:16" x14ac:dyDescent="0.3">
      <c r="A8" s="1" t="s">
        <v>11</v>
      </c>
      <c r="B8" s="1">
        <v>24</v>
      </c>
      <c r="C8" s="1">
        <v>0</v>
      </c>
      <c r="D8" s="1">
        <f>7043</f>
        <v>7043</v>
      </c>
      <c r="E8" s="1">
        <v>7043</v>
      </c>
      <c r="G8">
        <f t="shared" ref="G8:G11" si="1">E8/10000</f>
        <v>0.70430000000000004</v>
      </c>
      <c r="H8">
        <f>B8/$G$8</f>
        <v>34.076387902882296</v>
      </c>
      <c r="I8">
        <f t="shared" ref="I8:K8" si="2">C8/$G$8</f>
        <v>0</v>
      </c>
      <c r="J8">
        <f t="shared" si="2"/>
        <v>10000</v>
      </c>
      <c r="K8">
        <f t="shared" si="2"/>
        <v>10000</v>
      </c>
      <c r="M8">
        <v>35</v>
      </c>
      <c r="N8">
        <v>0</v>
      </c>
      <c r="O8">
        <v>10000</v>
      </c>
      <c r="P8">
        <v>10000</v>
      </c>
    </row>
    <row r="9" spans="1:16" x14ac:dyDescent="0.3">
      <c r="A9" s="1" t="s">
        <v>12</v>
      </c>
      <c r="B9" s="1">
        <v>12</v>
      </c>
      <c r="C9" s="1">
        <v>2</v>
      </c>
      <c r="D9" s="1">
        <f>8243-4</f>
        <v>8239</v>
      </c>
      <c r="E9" s="1">
        <v>8243</v>
      </c>
      <c r="G9">
        <f t="shared" si="1"/>
        <v>0.82430000000000003</v>
      </c>
      <c r="H9">
        <f>B9/$G$9</f>
        <v>14.557806623802014</v>
      </c>
      <c r="I9">
        <f t="shared" ref="I9:K9" si="3">C9/$G$9</f>
        <v>2.4263011039670022</v>
      </c>
      <c r="J9">
        <f t="shared" si="3"/>
        <v>9995.147397792065</v>
      </c>
      <c r="K9">
        <f t="shared" si="3"/>
        <v>10000</v>
      </c>
      <c r="M9">
        <v>15</v>
      </c>
      <c r="N9">
        <v>3</v>
      </c>
      <c r="O9">
        <v>9994</v>
      </c>
      <c r="P9">
        <v>10000</v>
      </c>
    </row>
    <row r="10" spans="1:16" x14ac:dyDescent="0.3">
      <c r="A10" s="1" t="s">
        <v>13</v>
      </c>
      <c r="B10" s="1">
        <v>16</v>
      </c>
      <c r="C10" s="1">
        <v>3</v>
      </c>
      <c r="D10" s="1">
        <f>7000-6</f>
        <v>6994</v>
      </c>
      <c r="E10" s="1">
        <v>7000</v>
      </c>
      <c r="G10">
        <f t="shared" si="1"/>
        <v>0.7</v>
      </c>
      <c r="H10">
        <f>B10/$G$10</f>
        <v>22.857142857142858</v>
      </c>
      <c r="I10">
        <f t="shared" ref="I10:K10" si="4">C10/$G$10</f>
        <v>4.2857142857142856</v>
      </c>
      <c r="J10">
        <f t="shared" si="4"/>
        <v>9991.4285714285725</v>
      </c>
      <c r="K10">
        <f t="shared" si="4"/>
        <v>10000</v>
      </c>
      <c r="M10">
        <v>23</v>
      </c>
      <c r="N10">
        <v>5</v>
      </c>
      <c r="O10">
        <v>9990</v>
      </c>
      <c r="P10">
        <v>10000</v>
      </c>
    </row>
    <row r="11" spans="1:16" x14ac:dyDescent="0.3">
      <c r="A11" s="1" t="s">
        <v>14</v>
      </c>
      <c r="B11" s="1">
        <v>16</v>
      </c>
      <c r="C11" s="1">
        <v>1</v>
      </c>
      <c r="D11" s="1">
        <f>7000-2</f>
        <v>6998</v>
      </c>
      <c r="E11" s="1">
        <v>7000</v>
      </c>
      <c r="G11">
        <f t="shared" si="1"/>
        <v>0.7</v>
      </c>
      <c r="H11">
        <f>B11/$G$11</f>
        <v>22.857142857142858</v>
      </c>
      <c r="I11">
        <f t="shared" ref="I11:K11" si="5">C11/$G$11</f>
        <v>1.4285714285714286</v>
      </c>
      <c r="J11">
        <f t="shared" si="5"/>
        <v>9997.1428571428569</v>
      </c>
      <c r="K11">
        <f t="shared" si="5"/>
        <v>10000</v>
      </c>
      <c r="M11">
        <v>23</v>
      </c>
      <c r="N11">
        <v>2</v>
      </c>
      <c r="O11">
        <v>9996</v>
      </c>
      <c r="P1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邓力森</dc:creator>
  <cp:lastModifiedBy>邓力森</cp:lastModifiedBy>
  <dcterms:created xsi:type="dcterms:W3CDTF">2019-12-02T20:07:18Z</dcterms:created>
  <dcterms:modified xsi:type="dcterms:W3CDTF">2019-12-02T20:27:11Z</dcterms:modified>
</cp:coreProperties>
</file>