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ffusion_models\model\m_files\results\Mk1_steady_st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D6" i="1"/>
  <c r="E6" i="1"/>
  <c r="B6" i="1"/>
  <c r="B3" i="1" l="1"/>
  <c r="D3" i="1" s="1"/>
  <c r="F3" i="1" s="1"/>
  <c r="E3" i="1"/>
  <c r="E4" i="1"/>
  <c r="E5" i="1"/>
  <c r="E2" i="1"/>
  <c r="D4" i="1"/>
  <c r="D2" i="1"/>
  <c r="F2" i="1" l="1"/>
  <c r="B5" i="1"/>
  <c r="D5" i="1" l="1"/>
  <c r="F5" i="1" s="1"/>
</calcChain>
</file>

<file path=xl/sharedStrings.xml><?xml version="1.0" encoding="utf-8"?>
<sst xmlns="http://schemas.openxmlformats.org/spreadsheetml/2006/main" count="6" uniqueCount="6">
  <si>
    <t>keff comsol</t>
  </si>
  <si>
    <t>keff serpent</t>
  </si>
  <si>
    <t>rod position</t>
  </si>
  <si>
    <t>relative error</t>
  </si>
  <si>
    <t>keff-ref(comsol)</t>
  </si>
  <si>
    <t>keff-ref(serpent)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</si>
</sst>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112</c:v>
                </c:pt>
                <c:pt idx="1">
                  <c:v>200</c:v>
                </c:pt>
                <c:pt idx="2">
                  <c:v>272</c:v>
                </c:pt>
                <c:pt idx="3">
                  <c:v>430</c:v>
                </c:pt>
                <c:pt idx="4">
                  <c:v>570</c:v>
                </c:pt>
              </c:numCache>
            </c:numRef>
          </c:xVal>
          <c:yVal>
            <c:numRef>
              <c:f>Sheet1!$D$2:$D$6</c:f>
              <c:numCache>
                <c:formatCode>0.00000</c:formatCode>
                <c:ptCount val="5"/>
                <c:pt idx="0">
                  <c:v>-8.6690000000000045E-2</c:v>
                </c:pt>
                <c:pt idx="1">
                  <c:v>-4.3408971862983092E-2</c:v>
                </c:pt>
                <c:pt idx="2">
                  <c:v>0</c:v>
                </c:pt>
                <c:pt idx="3">
                  <c:v>3.3996635105746353E-2</c:v>
                </c:pt>
                <c:pt idx="4">
                  <c:v>3.3996635105746353E-2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112</c:v>
                </c:pt>
                <c:pt idx="1">
                  <c:v>200</c:v>
                </c:pt>
                <c:pt idx="2">
                  <c:v>272</c:v>
                </c:pt>
                <c:pt idx="3">
                  <c:v>430</c:v>
                </c:pt>
                <c:pt idx="4">
                  <c:v>570</c:v>
                </c:pt>
              </c:numCache>
            </c:numRef>
          </c:xVal>
          <c:yVal>
            <c:numRef>
              <c:f>Sheet1!$E$2:$E$6</c:f>
              <c:numCache>
                <c:formatCode>0.00000</c:formatCode>
                <c:ptCount val="5"/>
                <c:pt idx="0">
                  <c:v>-8.6390000000000078E-2</c:v>
                </c:pt>
                <c:pt idx="1">
                  <c:v>-4.8260999999999998E-2</c:v>
                </c:pt>
                <c:pt idx="2">
                  <c:v>0</c:v>
                </c:pt>
                <c:pt idx="3">
                  <c:v>3.2059999999999977E-2</c:v>
                </c:pt>
                <c:pt idx="4" formatCode="General">
                  <c:v>3.8439999999999919E-2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915600"/>
        <c:axId val="214920496"/>
      </c:scatterChart>
      <c:valAx>
        <c:axId val="21491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20496"/>
        <c:crosses val="autoZero"/>
        <c:crossBetween val="midCat"/>
      </c:valAx>
      <c:valAx>
        <c:axId val="2149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91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6</xdr:row>
      <xdr:rowOff>157162</xdr:rowOff>
    </xdr:from>
    <xdr:to>
      <xdr:col>14</xdr:col>
      <xdr:colOff>466725</xdr:colOff>
      <xdr:row>21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5" x14ac:dyDescent="0.25"/>
  <cols>
    <col min="1" max="1" width="20.28515625" bestFit="1" customWidth="1"/>
    <col min="2" max="2" width="13.85546875" bestFit="1" customWidth="1"/>
    <col min="3" max="3" width="14.42578125" bestFit="1" customWidth="1"/>
    <col min="4" max="4" width="15.7109375" bestFit="1" customWidth="1"/>
    <col min="5" max="5" width="16.2851562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3</v>
      </c>
    </row>
    <row r="2" spans="1:6" x14ac:dyDescent="0.25">
      <c r="A2" s="1">
        <v>112</v>
      </c>
      <c r="B2" s="3">
        <v>0.82899</v>
      </c>
      <c r="C2" s="3">
        <v>0.84216999999999997</v>
      </c>
      <c r="D2" s="3">
        <f>B2-$B$4</f>
        <v>-8.6690000000000045E-2</v>
      </c>
      <c r="E2" s="3">
        <f>C2-C$4</f>
        <v>-8.6390000000000078E-2</v>
      </c>
      <c r="F2">
        <f>(E2-D2)/E2</f>
        <v>-3.4726241463128452E-3</v>
      </c>
    </row>
    <row r="3" spans="1:6" x14ac:dyDescent="0.25">
      <c r="A3" s="1">
        <v>200</v>
      </c>
      <c r="B3" s="3">
        <f>1/1.1464326657</f>
        <v>0.87227102813701696</v>
      </c>
      <c r="C3" s="3">
        <v>0.88029900000000005</v>
      </c>
      <c r="D3" s="3">
        <f t="shared" ref="D3:D6" si="0">B3-$B$4</f>
        <v>-4.3408971862983092E-2</v>
      </c>
      <c r="E3" s="3">
        <f t="shared" ref="E3:E6" si="1">C3-C$4</f>
        <v>-4.8260999999999998E-2</v>
      </c>
      <c r="F3">
        <f>(E3-D3)/E3</f>
        <v>0.10053724823391363</v>
      </c>
    </row>
    <row r="4" spans="1:6" x14ac:dyDescent="0.25">
      <c r="A4" s="1">
        <v>272</v>
      </c>
      <c r="B4" s="3">
        <v>0.91568000000000005</v>
      </c>
      <c r="C4" s="3">
        <v>0.92856000000000005</v>
      </c>
      <c r="D4" s="3">
        <f t="shared" si="0"/>
        <v>0</v>
      </c>
      <c r="E4" s="3">
        <f t="shared" si="1"/>
        <v>0</v>
      </c>
      <c r="F4">
        <v>0</v>
      </c>
    </row>
    <row r="5" spans="1:6" x14ac:dyDescent="0.25">
      <c r="A5" s="1">
        <v>430</v>
      </c>
      <c r="B5" s="3">
        <f>1/1.05299</f>
        <v>0.9496766351057464</v>
      </c>
      <c r="C5" s="3">
        <v>0.96062000000000003</v>
      </c>
      <c r="D5" s="3">
        <f t="shared" si="0"/>
        <v>3.3996635105746353E-2</v>
      </c>
      <c r="E5" s="3">
        <f t="shared" si="1"/>
        <v>3.2059999999999977E-2</v>
      </c>
      <c r="F5">
        <f t="shared" ref="F5:F6" si="2">(E5-D5)/E5</f>
        <v>-6.0406584708246329E-2</v>
      </c>
    </row>
    <row r="6" spans="1:6" x14ac:dyDescent="0.25">
      <c r="A6" s="1">
        <v>570</v>
      </c>
      <c r="B6" s="1">
        <f>1/1.05299</f>
        <v>0.9496766351057464</v>
      </c>
      <c r="C6" s="2">
        <v>0.96699999999999997</v>
      </c>
      <c r="D6" s="3">
        <f t="shared" si="0"/>
        <v>3.3996635105746353E-2</v>
      </c>
      <c r="E6" s="1">
        <f t="shared" si="1"/>
        <v>3.8439999999999919E-2</v>
      </c>
      <c r="F6">
        <f>(E6-D6)/E6</f>
        <v>0.11559221889317312</v>
      </c>
    </row>
  </sheetData>
  <sortState ref="A2:C7">
    <sortCondition ref="A2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Kendrick</dc:creator>
  <cp:lastModifiedBy>James Kendrick</cp:lastModifiedBy>
  <dcterms:created xsi:type="dcterms:W3CDTF">2017-11-28T01:00:55Z</dcterms:created>
  <dcterms:modified xsi:type="dcterms:W3CDTF">2017-12-06T05:37:05Z</dcterms:modified>
</cp:coreProperties>
</file>