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<sst xmlns="http://schemas.openxmlformats.org/spreadsheetml/2006/main" count="28">
  <si>
    <t>Total capacity</t>
  </si>
  <si>
    <t>MWh</t>
  </si>
  <si>
    <t>Cost per unit</t>
  </si>
  <si>
    <t>/kWh</t>
  </si>
  <si>
    <t>Cost of capacity</t>
  </si>
  <si>
    <t>Lifetime</t>
  </si>
  <si>
    <t>years</t>
  </si>
  <si>
    <t>Rate of return</t>
  </si>
  <si>
    <t>Monthly cost</t>
  </si>
  <si>
    <t>/month</t>
  </si>
  <si>
    <t>Base case storage price</t>
  </si>
  <si>
    <t>/MWh.h</t>
  </si>
  <si>
    <t>Reservation storage capacity</t>
  </si>
  <si>
    <t>of total</t>
  </si>
  <si>
    <t>Study case storage price</t>
  </si>
  <si>
    <t>Energy Price</t>
  </si>
  <si>
    <t>/MWh</t>
  </si>
  <si>
    <t>Storage capacity</t>
  </si>
  <si>
    <t>Power capacity</t>
  </si>
  <si>
    <t>MW</t>
  </si>
  <si>
    <t>Base case hourly storage cost</t>
  </si>
  <si>
    <t>/h</t>
  </si>
  <si>
    <t>Study case hourly storage cost</t>
  </si>
  <si>
    <t>Hourly energy cost</t>
  </si>
  <si>
    <t>Study case storage price sensitivity (a)</t>
  </si>
  <si>
    <t>/MW^2.h^3</t>
  </si>
  <si>
    <t>Energy price sensitivity (c)</t>
  </si>
  <si>
    <t>/MW^2.h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</si>
</sst>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&quot;$&quot;#,##0.00"/>
    <numFmt numFmtId="179" formatCode="&quot;$&quot;#,##0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3F3F76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8" borderId="8" applyNumberFormat="0" applyFont="0" applyAlignment="0" applyProtection="0">
      <alignment vertical="center"/>
    </xf>
    <xf numFmtId="0" fontId="21" fillId="30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179" fontId="1" fillId="0" borderId="0" xfId="0" applyNumberFormat="1" applyFont="1" applyAlignment="1"/>
    <xf numFmtId="9" fontId="1" fillId="0" borderId="0" xfId="0" applyNumberFormat="1" applyFont="1" applyAlignment="1"/>
    <xf numFmtId="178" fontId="1" fillId="0" borderId="0" xfId="0" applyNumberFormat="1" applyFont="1"/>
    <xf numFmtId="0" fontId="1" fillId="0" borderId="0" xfId="0" applyFont="1"/>
    <xf numFmtId="179" fontId="1" fillId="0" borderId="0" xfId="0" applyNumberFormat="1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C18"/>
  <sheetViews>
    <sheetView tabSelected="1" workbookViewId="0">
      <selection activeCell="C25" sqref="C25"/>
    </sheetView>
  </sheetViews>
  <sheetFormatPr defaultColWidth="12.6339285714286" defaultRowHeight="15.75" customHeight="1" outlineLevelCol="2"/>
  <cols>
    <col min="1" max="1" width="35.2857142857143" customWidth="1"/>
  </cols>
  <sheetData>
    <row r="1" ht="12" spans="1:3">
      <c r="A1" s="1" t="s">
        <v>0</v>
      </c>
      <c r="B1" s="2">
        <v>1000</v>
      </c>
      <c r="C1" s="1" t="s">
        <v>1</v>
      </c>
    </row>
    <row r="2" ht="12" spans="1:3">
      <c r="A2" s="1" t="s">
        <v>2</v>
      </c>
      <c r="B2" s="3">
        <v>1000</v>
      </c>
      <c r="C2" s="1" t="s">
        <v>3</v>
      </c>
    </row>
    <row r="3" ht="12" spans="1:2">
      <c r="A3" s="1" t="s">
        <v>4</v>
      </c>
      <c r="B3" s="3">
        <f>B2*(B1)</f>
        <v>1000000</v>
      </c>
    </row>
    <row r="4" ht="12" spans="1:3">
      <c r="A4" s="1" t="s">
        <v>5</v>
      </c>
      <c r="B4" s="1">
        <v>10</v>
      </c>
      <c r="C4" s="1" t="s">
        <v>6</v>
      </c>
    </row>
    <row r="5" ht="12" spans="1:2">
      <c r="A5" s="1" t="s">
        <v>7</v>
      </c>
      <c r="B5" s="4">
        <v>0.08</v>
      </c>
    </row>
    <row r="6" ht="12" spans="1:3">
      <c r="A6" s="1" t="s">
        <v>8</v>
      </c>
      <c r="B6" s="5">
        <f>-PMT(B5/12,B4*12,B3)</f>
        <v>12132.7594355358</v>
      </c>
      <c r="C6" s="1" t="s">
        <v>9</v>
      </c>
    </row>
    <row r="7" ht="12" spans="1:3">
      <c r="A7" s="1" t="s">
        <v>10</v>
      </c>
      <c r="B7" s="5">
        <f>B6/B1</f>
        <v>12.1327594355358</v>
      </c>
      <c r="C7" s="1" t="s">
        <v>11</v>
      </c>
    </row>
    <row r="8" ht="12" spans="1:3">
      <c r="A8" s="1" t="s">
        <v>12</v>
      </c>
      <c r="B8" s="4">
        <v>0.2</v>
      </c>
      <c r="C8" s="1" t="s">
        <v>13</v>
      </c>
    </row>
    <row r="9" ht="12" spans="1:3">
      <c r="A9" s="1" t="s">
        <v>14</v>
      </c>
      <c r="B9" s="5">
        <f>B7*B8</f>
        <v>2.42655188710716</v>
      </c>
      <c r="C9" s="1" t="s">
        <v>11</v>
      </c>
    </row>
    <row r="10" ht="12" spans="1:3">
      <c r="A10" s="1" t="s">
        <v>15</v>
      </c>
      <c r="B10" s="3">
        <v>100</v>
      </c>
      <c r="C10" s="1" t="s">
        <v>16</v>
      </c>
    </row>
    <row r="11" ht="12" spans="1:3">
      <c r="A11" s="1" t="s">
        <v>17</v>
      </c>
      <c r="B11" s="6">
        <f>B12*0.15</f>
        <v>15</v>
      </c>
      <c r="C11" s="1" t="s">
        <v>1</v>
      </c>
    </row>
    <row r="12" ht="12" spans="1:3">
      <c r="A12" s="1" t="s">
        <v>18</v>
      </c>
      <c r="B12" s="1">
        <v>100</v>
      </c>
      <c r="C12" s="1" t="s">
        <v>19</v>
      </c>
    </row>
    <row r="13" ht="12" spans="1:3">
      <c r="A13" s="1" t="s">
        <v>20</v>
      </c>
      <c r="B13" s="5">
        <f>B11*B7</f>
        <v>181.991391533037</v>
      </c>
      <c r="C13" s="1" t="s">
        <v>21</v>
      </c>
    </row>
    <row r="14" ht="12" spans="1:3">
      <c r="A14" s="1" t="s">
        <v>22</v>
      </c>
      <c r="B14" s="5">
        <f t="shared" ref="B14:B15" si="0">B11*B9</f>
        <v>36.3982783066073</v>
      </c>
      <c r="C14" s="1" t="s">
        <v>21</v>
      </c>
    </row>
    <row r="15" spans="1:3">
      <c r="A15" s="1" t="s">
        <v>23</v>
      </c>
      <c r="B15" s="7">
        <f t="shared" si="0"/>
        <v>10000</v>
      </c>
      <c r="C15" s="1" t="s">
        <v>21</v>
      </c>
    </row>
    <row r="16" spans="1:3">
      <c r="A16" s="1" t="s">
        <v>24</v>
      </c>
      <c r="B16" s="5">
        <f t="shared" ref="B16:B17" si="1">2*B14/B11^2</f>
        <v>0.323540251614287</v>
      </c>
      <c r="C16" s="1" t="s">
        <v>25</v>
      </c>
    </row>
    <row r="17" spans="1:3">
      <c r="A17" s="1" t="s">
        <v>26</v>
      </c>
      <c r="B17" s="7">
        <f t="shared" si="1"/>
        <v>2</v>
      </c>
      <c r="C17" s="1" t="s">
        <v>27</v>
      </c>
    </row>
    <row r="18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2022-11-19T13:48:06Z</dcterms:created>
  <dcterms:modified xsi:type="dcterms:W3CDTF">2022-11-19T13:48:40Z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