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xxm\Desktop\7.7存档 - 副本\00 Data\"/>
    </mc:Choice>
  </mc:AlternateContent>
  <xr:revisionPtr revIDLastSave="0" documentId="13_ncr:1_{24B03F63-2534-4465-8D27-46FEFCAB14E0}" xr6:coauthVersionLast="47" xr6:coauthVersionMax="47" xr10:uidLastSave="{00000000-0000-0000-0000-000000000000}"/>
  <bookViews>
    <workbookView xWindow="-93" yWindow="-93" windowWidth="25786" windowHeight="13866" activeTab="1" xr2:uid="{54A57390-B033-48BD-BB13-CCA5586C68F0}"/>
  </bookViews>
  <sheets>
    <sheet name="判断矩阵" sheetId="1" r:id="rId1"/>
    <sheet name="权重" sheetId="3" r:id="rId2"/>
    <sheet name="相对矩阵" sheetId="2" r:id="rId3"/>
    <sheet name="数据" sheetId="4" r:id="rId4"/>
    <sheet name="总结果" sheetId="9" r:id="rId5"/>
    <sheet name="方案对比" sheetId="11" r:id="rId6"/>
    <sheet name="Character" sheetId="10" r:id="rId7"/>
    <sheet name="Sheet1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3" l="1"/>
  <c r="N21" i="3"/>
  <c r="N22" i="3"/>
  <c r="N23" i="3"/>
  <c r="N24" i="3"/>
  <c r="N12" i="11"/>
  <c r="L12" i="11"/>
  <c r="J12" i="11"/>
  <c r="H12" i="11"/>
  <c r="F12" i="11"/>
  <c r="D12" i="11"/>
  <c r="N11" i="11"/>
  <c r="L11" i="11"/>
  <c r="J11" i="11"/>
  <c r="H11" i="11"/>
  <c r="F11" i="11"/>
  <c r="D11" i="11"/>
  <c r="N10" i="11"/>
  <c r="L10" i="11"/>
  <c r="J10" i="11"/>
  <c r="H10" i="11"/>
  <c r="F10" i="11"/>
  <c r="D10" i="11"/>
  <c r="N9" i="11"/>
  <c r="L9" i="11"/>
  <c r="J9" i="11"/>
  <c r="H9" i="11"/>
  <c r="F9" i="11"/>
  <c r="D9" i="11"/>
  <c r="N8" i="11"/>
  <c r="L8" i="11"/>
  <c r="J8" i="11"/>
  <c r="H8" i="11"/>
  <c r="F8" i="11"/>
  <c r="D8" i="11"/>
  <c r="N7" i="11"/>
  <c r="L7" i="11"/>
  <c r="J7" i="11"/>
  <c r="H7" i="11"/>
  <c r="F7" i="11"/>
  <c r="D7" i="11"/>
  <c r="N6" i="11"/>
  <c r="L6" i="11"/>
  <c r="J6" i="11"/>
  <c r="H6" i="11"/>
  <c r="F6" i="11"/>
  <c r="D6" i="11"/>
  <c r="N5" i="11"/>
  <c r="L5" i="11"/>
  <c r="J5" i="11"/>
  <c r="H5" i="11"/>
  <c r="F5" i="11"/>
  <c r="D5" i="11"/>
  <c r="N4" i="11"/>
  <c r="L4" i="11"/>
  <c r="J4" i="11"/>
  <c r="H4" i="11"/>
  <c r="F4" i="11"/>
  <c r="D4" i="11"/>
  <c r="N3" i="11"/>
  <c r="L3" i="11"/>
  <c r="J3" i="11"/>
  <c r="H3" i="11"/>
  <c r="F3" i="11"/>
  <c r="D3" i="11"/>
  <c r="G47" i="1"/>
  <c r="F47" i="1"/>
  <c r="E47" i="1"/>
  <c r="E44" i="1" s="1"/>
  <c r="D47" i="1"/>
  <c r="D44" i="1" s="1"/>
  <c r="G46" i="1"/>
  <c r="F46" i="1"/>
  <c r="E46" i="1"/>
  <c r="D46" i="1"/>
  <c r="C46" i="1"/>
  <c r="G45" i="1"/>
  <c r="F45" i="1"/>
  <c r="E45" i="1"/>
  <c r="D45" i="1"/>
  <c r="C45" i="1"/>
  <c r="G44" i="1"/>
  <c r="F44" i="1"/>
  <c r="C44" i="1"/>
  <c r="G43" i="1"/>
  <c r="F43" i="1"/>
  <c r="E43" i="1"/>
  <c r="D43" i="1"/>
  <c r="C43" i="1"/>
  <c r="G42" i="1"/>
  <c r="F42" i="1"/>
  <c r="E42" i="1"/>
  <c r="C42" i="1"/>
  <c r="D37" i="1"/>
  <c r="D36" i="1" s="1"/>
  <c r="C36" i="1"/>
  <c r="D35" i="1"/>
  <c r="C35" i="1"/>
  <c r="C7" i="1"/>
  <c r="F8" i="1"/>
  <c r="F5" i="1" s="1"/>
  <c r="E8" i="1"/>
  <c r="E7" i="1" s="1"/>
  <c r="D8" i="1"/>
  <c r="D4" i="1" s="1"/>
  <c r="F6" i="1"/>
  <c r="C6" i="1"/>
  <c r="C5" i="1"/>
  <c r="F4" i="1"/>
  <c r="C4" i="1"/>
  <c r="G23" i="1"/>
  <c r="C26" i="1"/>
  <c r="C25" i="1"/>
  <c r="C24" i="1"/>
  <c r="C23" i="1"/>
  <c r="C22" i="1"/>
  <c r="D17" i="1"/>
  <c r="D16" i="1" s="1"/>
  <c r="G27" i="1"/>
  <c r="G25" i="1" s="1"/>
  <c r="F27" i="1"/>
  <c r="F23" i="1" s="1"/>
  <c r="E27" i="1"/>
  <c r="E25" i="1" s="1"/>
  <c r="D27" i="1"/>
  <c r="D23" i="1" s="1"/>
  <c r="C16" i="1"/>
  <c r="C15" i="1"/>
  <c r="D42" i="1" l="1"/>
  <c r="E4" i="1"/>
  <c r="B3" i="3"/>
  <c r="B5" i="3"/>
  <c r="B6" i="3"/>
  <c r="B2" i="3"/>
  <c r="B4" i="3"/>
  <c r="D6" i="1"/>
  <c r="F7" i="1"/>
  <c r="E5" i="1"/>
  <c r="D7" i="1"/>
  <c r="E6" i="1"/>
  <c r="D5" i="1"/>
  <c r="D15" i="1"/>
  <c r="D24" i="1"/>
  <c r="D26" i="1"/>
  <c r="G24" i="1"/>
  <c r="G26" i="1"/>
  <c r="D22" i="1"/>
  <c r="F22" i="1"/>
  <c r="E24" i="1"/>
  <c r="E26" i="1"/>
  <c r="F26" i="1"/>
  <c r="E22" i="1"/>
  <c r="D25" i="1"/>
  <c r="F24" i="1"/>
  <c r="G22" i="1"/>
  <c r="E23" i="1"/>
  <c r="F25" i="1"/>
</calcChain>
</file>

<file path=xl/sharedStrings.xml><?xml version="1.0" encoding="utf-8"?>
<sst xmlns="http://schemas.openxmlformats.org/spreadsheetml/2006/main" count="337" uniqueCount="252">
  <si>
    <t>A-B</t>
  </si>
  <si>
    <t>W</t>
  </si>
  <si>
    <t>B1</t>
  </si>
  <si>
    <t>B2</t>
  </si>
  <si>
    <t xml:space="preserve">CI=
</t>
  </si>
  <si>
    <t>C1</t>
    <phoneticPr fontId="1" type="noConversion"/>
  </si>
  <si>
    <t>C2</t>
    <phoneticPr fontId="1" type="noConversion"/>
  </si>
  <si>
    <t>B1-C</t>
    <phoneticPr fontId="1" type="noConversion"/>
  </si>
  <si>
    <t>B2-C</t>
    <phoneticPr fontId="1" type="noConversion"/>
  </si>
  <si>
    <t>RMSE_Q5</t>
  </si>
  <si>
    <t>RMSE_Q70</t>
  </si>
  <si>
    <t>RMSE_Q95</t>
  </si>
  <si>
    <t>C3</t>
    <phoneticPr fontId="1" type="noConversion"/>
  </si>
  <si>
    <t>C4</t>
    <phoneticPr fontId="1" type="noConversion"/>
  </si>
  <si>
    <t>C5</t>
    <phoneticPr fontId="1" type="noConversion"/>
  </si>
  <si>
    <r>
      <rPr>
        <b/>
        <sz val="10.5"/>
        <color theme="1"/>
        <rFont val="宋体"/>
        <family val="3"/>
        <charset val="134"/>
      </rPr>
      <t>目标层</t>
    </r>
    <r>
      <rPr>
        <b/>
        <sz val="10.5"/>
        <color theme="1"/>
        <rFont val="Times New Roman"/>
        <family val="1"/>
      </rPr>
      <t>A</t>
    </r>
  </si>
  <si>
    <r>
      <rPr>
        <b/>
        <sz val="10.5"/>
        <color theme="1"/>
        <rFont val="宋体"/>
        <family val="3"/>
        <charset val="134"/>
      </rPr>
      <t>准则层</t>
    </r>
    <r>
      <rPr>
        <b/>
        <sz val="10.5"/>
        <color theme="1"/>
        <rFont val="Times New Roman"/>
        <family val="1"/>
      </rPr>
      <t>B</t>
    </r>
  </si>
  <si>
    <r>
      <rPr>
        <b/>
        <sz val="10.5"/>
        <color theme="1"/>
        <rFont val="宋体"/>
        <family val="3"/>
        <charset val="134"/>
      </rPr>
      <t>指标层</t>
    </r>
    <r>
      <rPr>
        <b/>
        <sz val="10.5"/>
        <color theme="1"/>
        <rFont val="Times New Roman"/>
        <family val="1"/>
      </rPr>
      <t>C</t>
    </r>
  </si>
  <si>
    <t>B3</t>
    <phoneticPr fontId="1" type="noConversion"/>
  </si>
  <si>
    <t>B4</t>
    <phoneticPr fontId="1" type="noConversion"/>
  </si>
  <si>
    <t>B3-C</t>
    <phoneticPr fontId="1" type="noConversion"/>
  </si>
  <si>
    <t>B4-C</t>
    <phoneticPr fontId="1" type="noConversion"/>
  </si>
  <si>
    <t>AHP</t>
  </si>
  <si>
    <t>CRTIC</t>
  </si>
  <si>
    <t>AHP-CRTIC</t>
  </si>
  <si>
    <t>Cali_NSE</t>
    <phoneticPr fontId="1" type="noConversion"/>
  </si>
  <si>
    <t>Cali_LNSE</t>
    <phoneticPr fontId="1" type="noConversion"/>
  </si>
  <si>
    <t>Veri_RMSE_Q5</t>
    <phoneticPr fontId="1" type="noConversion"/>
  </si>
  <si>
    <t>Veri_RMSE_Q20</t>
    <phoneticPr fontId="1" type="noConversion"/>
  </si>
  <si>
    <t>Veri_RMSE_Qmid</t>
    <phoneticPr fontId="1" type="noConversion"/>
  </si>
  <si>
    <t>Veri_RMSE_Q70</t>
    <phoneticPr fontId="1" type="noConversion"/>
  </si>
  <si>
    <t>Veri_RMSE_Q95</t>
    <phoneticPr fontId="1" type="noConversion"/>
  </si>
  <si>
    <t>Veri_NSE</t>
    <phoneticPr fontId="1" type="noConversion"/>
  </si>
  <si>
    <t>Veri_LNSE</t>
    <phoneticPr fontId="1" type="noConversion"/>
  </si>
  <si>
    <t>Cali_RMSE_Q5</t>
  </si>
  <si>
    <t>Cali_RMSE_Q20</t>
  </si>
  <si>
    <t>Cali_RMSE_Qmid</t>
  </si>
  <si>
    <t>Cali_RMSE_Q70</t>
  </si>
  <si>
    <t>Cali_RMSE_Q95</t>
  </si>
  <si>
    <t>N06908000</t>
  </si>
  <si>
    <t>N11532500</t>
  </si>
  <si>
    <t>N01321000</t>
  </si>
  <si>
    <t>N06192500</t>
  </si>
  <si>
    <t>N04073500</t>
  </si>
  <si>
    <t>RI</t>
  </si>
  <si>
    <t>RI</t>
    <phoneticPr fontId="1" type="noConversion"/>
  </si>
  <si>
    <t>CI=</t>
    <phoneticPr fontId="1" type="noConversion"/>
  </si>
  <si>
    <t>Basin</t>
    <phoneticPr fontId="1" type="noConversion"/>
  </si>
  <si>
    <t>精度评价</t>
    <phoneticPr fontId="1" type="noConversion"/>
  </si>
  <si>
    <t>丙</t>
    <phoneticPr fontId="1" type="noConversion"/>
  </si>
  <si>
    <t>乙</t>
    <phoneticPr fontId="1" type="noConversion"/>
  </si>
  <si>
    <t>云变异值下限</t>
    <phoneticPr fontId="1" type="noConversion"/>
  </si>
  <si>
    <t>甲</t>
    <phoneticPr fontId="1" type="noConversion"/>
  </si>
  <si>
    <t>丁</t>
    <phoneticPr fontId="1" type="noConversion"/>
  </si>
  <si>
    <t>云变异值上限</t>
    <phoneticPr fontId="1" type="noConversion"/>
  </si>
  <si>
    <t>N06908000</t>
    <phoneticPr fontId="1" type="noConversion"/>
  </si>
  <si>
    <t>N11532500</t>
    <phoneticPr fontId="1" type="noConversion"/>
  </si>
  <si>
    <t>N01321000</t>
    <phoneticPr fontId="1" type="noConversion"/>
  </si>
  <si>
    <t>N06192500</t>
    <phoneticPr fontId="1" type="noConversion"/>
  </si>
  <si>
    <t>N04073500</t>
    <phoneticPr fontId="1" type="noConversion"/>
  </si>
  <si>
    <r>
      <t>IHA</t>
    </r>
    <r>
      <rPr>
        <b/>
        <sz val="16"/>
        <color theme="1"/>
        <rFont val="宋体"/>
        <family val="3"/>
        <charset val="134"/>
      </rPr>
      <t>指标权重赋权</t>
    </r>
  </si>
  <si>
    <r>
      <rPr>
        <b/>
        <sz val="12"/>
        <color rgb="FF000000"/>
        <rFont val="宋体"/>
        <family val="3"/>
        <charset val="134"/>
      </rPr>
      <t>因子</t>
    </r>
  </si>
  <si>
    <r>
      <rPr>
        <b/>
        <sz val="12"/>
        <color rgb="FF000000"/>
        <rFont val="宋体"/>
        <family val="3"/>
        <charset val="134"/>
      </rPr>
      <t>一致性检验</t>
    </r>
  </si>
  <si>
    <r>
      <rPr>
        <sz val="10.5"/>
        <color theme="1"/>
        <rFont val="宋体"/>
        <family val="3"/>
        <charset val="134"/>
      </rPr>
      <t>率定期全局评价</t>
    </r>
    <phoneticPr fontId="1" type="noConversion"/>
  </si>
  <si>
    <r>
      <rPr>
        <sz val="10.5"/>
        <color theme="1"/>
        <rFont val="宋体"/>
        <family val="3"/>
        <charset val="134"/>
      </rPr>
      <t>率定期流量相位评价</t>
    </r>
    <phoneticPr fontId="1" type="noConversion"/>
  </si>
  <si>
    <r>
      <rPr>
        <sz val="10.5"/>
        <color theme="1"/>
        <rFont val="宋体"/>
        <family val="3"/>
        <charset val="134"/>
      </rPr>
      <t>验证期全局评价</t>
    </r>
    <phoneticPr fontId="1" type="noConversion"/>
  </si>
  <si>
    <r>
      <rPr>
        <sz val="10.5"/>
        <color theme="1"/>
        <rFont val="宋体"/>
        <family val="3"/>
        <charset val="134"/>
      </rPr>
      <t>验证期流量相位评价</t>
    </r>
    <phoneticPr fontId="1" type="noConversion"/>
  </si>
  <si>
    <r>
      <rPr>
        <sz val="10.5"/>
        <color theme="1"/>
        <rFont val="宋体"/>
        <family val="3"/>
        <charset val="134"/>
      </rPr>
      <t>专家评分</t>
    </r>
    <phoneticPr fontId="1" type="noConversion"/>
  </si>
  <si>
    <r>
      <rPr>
        <sz val="11"/>
        <color theme="1"/>
        <rFont val="宋体"/>
        <family val="3"/>
        <charset val="134"/>
      </rPr>
      <t>专家评分</t>
    </r>
    <phoneticPr fontId="1" type="noConversion"/>
  </si>
  <si>
    <r>
      <t>A</t>
    </r>
    <r>
      <rPr>
        <b/>
        <sz val="10.5"/>
        <color theme="1"/>
        <rFont val="宋体"/>
        <family val="3"/>
        <charset val="134"/>
      </rPr>
      <t>层对</t>
    </r>
    <r>
      <rPr>
        <b/>
        <sz val="10.5"/>
        <color theme="1"/>
        <rFont val="Times New Roman"/>
        <family val="1"/>
      </rPr>
      <t>B</t>
    </r>
    <r>
      <rPr>
        <b/>
        <sz val="10.5"/>
        <color theme="1"/>
        <rFont val="宋体"/>
        <family val="3"/>
        <charset val="134"/>
      </rPr>
      <t>层的相对权重</t>
    </r>
  </si>
  <si>
    <r>
      <t>B</t>
    </r>
    <r>
      <rPr>
        <b/>
        <sz val="10.5"/>
        <color theme="1"/>
        <rFont val="宋体"/>
        <family val="3"/>
        <charset val="134"/>
      </rPr>
      <t>层对</t>
    </r>
    <r>
      <rPr>
        <b/>
        <sz val="10.5"/>
        <color theme="1"/>
        <rFont val="Times New Roman"/>
        <family val="1"/>
      </rPr>
      <t>C</t>
    </r>
    <r>
      <rPr>
        <b/>
        <sz val="10.5"/>
        <color theme="1"/>
        <rFont val="宋体"/>
        <family val="3"/>
        <charset val="134"/>
      </rPr>
      <t>层的相对权重</t>
    </r>
  </si>
  <si>
    <r>
      <t>C</t>
    </r>
    <r>
      <rPr>
        <b/>
        <sz val="10.5"/>
        <color theme="1"/>
        <rFont val="宋体"/>
        <family val="3"/>
        <charset val="134"/>
      </rPr>
      <t>层指标的相对权重</t>
    </r>
  </si>
  <si>
    <r>
      <rPr>
        <sz val="11"/>
        <color theme="1"/>
        <rFont val="宋体"/>
        <family val="3"/>
        <charset val="134"/>
      </rPr>
      <t>投影寻踪</t>
    </r>
  </si>
  <si>
    <r>
      <rPr>
        <sz val="11"/>
        <color theme="1"/>
        <rFont val="宋体"/>
        <family val="3"/>
        <charset val="134"/>
      </rPr>
      <t>熵权法</t>
    </r>
  </si>
  <si>
    <r>
      <t>AHP-</t>
    </r>
    <r>
      <rPr>
        <sz val="11"/>
        <color theme="1"/>
        <rFont val="宋体"/>
        <family val="3"/>
        <charset val="134"/>
      </rPr>
      <t>投影寻踪</t>
    </r>
  </si>
  <si>
    <r>
      <t>AHP-</t>
    </r>
    <r>
      <rPr>
        <sz val="11"/>
        <color theme="1"/>
        <rFont val="宋体"/>
        <family val="3"/>
        <charset val="134"/>
      </rPr>
      <t>熵权法</t>
    </r>
  </si>
  <si>
    <t>子期率定</t>
    <phoneticPr fontId="1" type="noConversion"/>
  </si>
  <si>
    <t>Num</t>
    <phoneticPr fontId="1" type="noConversion"/>
  </si>
  <si>
    <t>隶属度</t>
    <phoneticPr fontId="1" type="noConversion"/>
  </si>
  <si>
    <t>对照方案</t>
    <phoneticPr fontId="1" type="noConversion"/>
  </si>
  <si>
    <t>传统模型</t>
    <phoneticPr fontId="1" type="noConversion"/>
  </si>
  <si>
    <t>1_N06908000</t>
    <phoneticPr fontId="1" type="noConversion"/>
  </si>
  <si>
    <t>1_N11532500</t>
    <phoneticPr fontId="1" type="noConversion"/>
  </si>
  <si>
    <t>1_N01321000</t>
    <phoneticPr fontId="1" type="noConversion"/>
  </si>
  <si>
    <t>1_N06192500</t>
    <phoneticPr fontId="1" type="noConversion"/>
  </si>
  <si>
    <t>1_N04073500</t>
    <phoneticPr fontId="1" type="noConversion"/>
  </si>
  <si>
    <t>2_N06908000</t>
    <phoneticPr fontId="1" type="noConversion"/>
  </si>
  <si>
    <t>2_N11532500</t>
    <phoneticPr fontId="1" type="noConversion"/>
  </si>
  <si>
    <t>2_N01321000</t>
    <phoneticPr fontId="1" type="noConversion"/>
  </si>
  <si>
    <t>2_N06192500</t>
    <phoneticPr fontId="1" type="noConversion"/>
  </si>
  <si>
    <t>2_N04073500</t>
    <phoneticPr fontId="1" type="noConversion"/>
  </si>
  <si>
    <t>图片名</t>
    <phoneticPr fontId="1" type="noConversion"/>
  </si>
  <si>
    <t>博弈论-云模型</t>
    <phoneticPr fontId="8" type="noConversion"/>
  </si>
  <si>
    <t>90隶属度上限</t>
    <phoneticPr fontId="8" type="noConversion"/>
  </si>
  <si>
    <t>90隶属度下限</t>
    <phoneticPr fontId="8" type="noConversion"/>
  </si>
  <si>
    <t>95隶属度上限</t>
    <phoneticPr fontId="8" type="noConversion"/>
  </si>
  <si>
    <t>95隶属度下限</t>
    <phoneticPr fontId="8" type="noConversion"/>
  </si>
  <si>
    <t>AHP</t>
    <phoneticPr fontId="1" type="noConversion"/>
  </si>
  <si>
    <t>PP</t>
    <phoneticPr fontId="1" type="noConversion"/>
  </si>
  <si>
    <t>CRITIC</t>
    <phoneticPr fontId="1" type="noConversion"/>
  </si>
  <si>
    <t>ET</t>
    <phoneticPr fontId="1" type="noConversion"/>
  </si>
  <si>
    <t>Ex</t>
    <phoneticPr fontId="1" type="noConversion"/>
  </si>
  <si>
    <t>CM-MW</t>
    <phoneticPr fontId="1" type="noConversion"/>
  </si>
  <si>
    <r>
      <rPr>
        <sz val="9"/>
        <color theme="1"/>
        <rFont val="宋体"/>
        <family val="3"/>
        <charset val="134"/>
      </rPr>
      <t>方案</t>
    </r>
    <phoneticPr fontId="1" type="noConversion"/>
  </si>
  <si>
    <r>
      <rPr>
        <sz val="9"/>
        <color theme="1"/>
        <rFont val="宋体"/>
        <family val="3"/>
        <charset val="134"/>
      </rPr>
      <t>流域</t>
    </r>
    <phoneticPr fontId="1" type="noConversion"/>
  </si>
  <si>
    <r>
      <rPr>
        <sz val="9"/>
        <color theme="1"/>
        <rFont val="宋体"/>
        <family val="3"/>
        <charset val="134"/>
      </rPr>
      <t xml:space="preserve">云模型
</t>
    </r>
    <r>
      <rPr>
        <i/>
        <sz val="9"/>
        <color theme="1"/>
        <rFont val="Times New Roman"/>
        <family val="1"/>
      </rPr>
      <t>Ex</t>
    </r>
    <phoneticPr fontId="1" type="noConversion"/>
  </si>
  <si>
    <t>传统
模型</t>
    <phoneticPr fontId="1" type="noConversion"/>
  </si>
  <si>
    <t>子期
率定</t>
    <phoneticPr fontId="1" type="noConversion"/>
  </si>
  <si>
    <t>等级</t>
    <phoneticPr fontId="1" type="noConversion"/>
  </si>
  <si>
    <t>算数
平均</t>
    <phoneticPr fontId="1" type="noConversion"/>
  </si>
  <si>
    <t>NSE</t>
  </si>
  <si>
    <t>LNSE</t>
  </si>
  <si>
    <t>RMSE_Q20</t>
  </si>
  <si>
    <t>RMSE_Qmid</t>
  </si>
  <si>
    <r>
      <rPr>
        <sz val="11"/>
        <color theme="1"/>
        <rFont val="宋体"/>
        <family val="3"/>
        <charset val="134"/>
      </rPr>
      <t>评价指标</t>
    </r>
    <phoneticPr fontId="1" type="noConversion"/>
  </si>
  <si>
    <r>
      <rPr>
        <sz val="11"/>
        <color theme="1"/>
        <rFont val="宋体"/>
        <family val="3"/>
        <charset val="134"/>
      </rPr>
      <t>率定期</t>
    </r>
    <phoneticPr fontId="1" type="noConversion"/>
  </si>
  <si>
    <r>
      <rPr>
        <sz val="11"/>
        <color theme="1"/>
        <rFont val="宋体"/>
        <family val="3"/>
        <charset val="134"/>
      </rPr>
      <t>验证期</t>
    </r>
    <phoneticPr fontId="1" type="noConversion"/>
  </si>
  <si>
    <t>N01064500</t>
  </si>
  <si>
    <t>N01076500</t>
  </si>
  <si>
    <t>N01127000</t>
  </si>
  <si>
    <t>N01197500</t>
  </si>
  <si>
    <t>N01334500</t>
  </si>
  <si>
    <t>N01371500</t>
  </si>
  <si>
    <t>N01372500</t>
  </si>
  <si>
    <t>N01421000</t>
  </si>
  <si>
    <t>N01445500</t>
  </si>
  <si>
    <t>N01503000</t>
  </si>
  <si>
    <t>N01512500</t>
  </si>
  <si>
    <t>N01531000</t>
  </si>
  <si>
    <t>N01534000</t>
  </si>
  <si>
    <t>N01541000</t>
  </si>
  <si>
    <t>N01541500</t>
  </si>
  <si>
    <t>N01543500</t>
  </si>
  <si>
    <t>N01548500</t>
  </si>
  <si>
    <t>N01567000</t>
  </si>
  <si>
    <t>N01574000</t>
  </si>
  <si>
    <t>N01610000</t>
  </si>
  <si>
    <t>N01631000</t>
  </si>
  <si>
    <t>N01634000</t>
  </si>
  <si>
    <t>N01643000</t>
  </si>
  <si>
    <t>N02016000</t>
  </si>
  <si>
    <t>N03011020</t>
  </si>
  <si>
    <t>N03020500</t>
  </si>
  <si>
    <t>N03024000</t>
  </si>
  <si>
    <t>N03032500</t>
  </si>
  <si>
    <t>N03075500</t>
  </si>
  <si>
    <t>N03079000</t>
  </si>
  <si>
    <t>N03109500</t>
  </si>
  <si>
    <t>N03111500</t>
  </si>
  <si>
    <t>N03159500</t>
  </si>
  <si>
    <t>N03173000</t>
  </si>
  <si>
    <t>N03274000</t>
  </si>
  <si>
    <t>N03324300</t>
  </si>
  <si>
    <t>N03326500</t>
  </si>
  <si>
    <t>N03328500</t>
  </si>
  <si>
    <t>N03331500</t>
  </si>
  <si>
    <t>N03339500</t>
  </si>
  <si>
    <t>N03345500</t>
  </si>
  <si>
    <t>N03349000</t>
  </si>
  <si>
    <t>N03365500</t>
  </si>
  <si>
    <t>N03473000</t>
  </si>
  <si>
    <t>N04079000</t>
  </si>
  <si>
    <t>N04100500</t>
  </si>
  <si>
    <t>N04113000</t>
  </si>
  <si>
    <t>N04115000</t>
  </si>
  <si>
    <t>N04176500</t>
  </si>
  <si>
    <t>N04185000</t>
  </si>
  <si>
    <t>N04198000</t>
  </si>
  <si>
    <t>N04223000</t>
  </si>
  <si>
    <t>N05440000</t>
  </si>
  <si>
    <t>N05447500</t>
  </si>
  <si>
    <t>N05454500</t>
  </si>
  <si>
    <t>N05458500</t>
  </si>
  <si>
    <t>N05462000</t>
  </si>
  <si>
    <t>N05471500</t>
  </si>
  <si>
    <t>N05472500</t>
  </si>
  <si>
    <t>N05479000</t>
  </si>
  <si>
    <t>N05481000</t>
  </si>
  <si>
    <t>N05484500</t>
  </si>
  <si>
    <t>N05520500</t>
  </si>
  <si>
    <t>N05552500</t>
  </si>
  <si>
    <t>N05582000</t>
  </si>
  <si>
    <t>N05593000</t>
  </si>
  <si>
    <t>N05594000</t>
  </si>
  <si>
    <t>N06340500</t>
  </si>
  <si>
    <t>N06359500</t>
  </si>
  <si>
    <t>N06480000</t>
  </si>
  <si>
    <t>N06600500</t>
  </si>
  <si>
    <t>N06606600</t>
  </si>
  <si>
    <t>N06607200</t>
  </si>
  <si>
    <t>N06799500</t>
  </si>
  <si>
    <t>N06810000</t>
  </si>
  <si>
    <t>N06815000</t>
  </si>
  <si>
    <t>N06860000</t>
  </si>
  <si>
    <t>N06869500</t>
  </si>
  <si>
    <t>N06884400</t>
  </si>
  <si>
    <t>N06885500</t>
  </si>
  <si>
    <t>N06888500</t>
  </si>
  <si>
    <t>N06913500</t>
  </si>
  <si>
    <t>N06933500</t>
  </si>
  <si>
    <t>N07019000</t>
  </si>
  <si>
    <t>N07052500</t>
  </si>
  <si>
    <t>N07056000</t>
  </si>
  <si>
    <t>N07144200</t>
  </si>
  <si>
    <t>N07144780</t>
  </si>
  <si>
    <t>N07147800</t>
  </si>
  <si>
    <t>N07211500</t>
  </si>
  <si>
    <t>N07307800</t>
  </si>
  <si>
    <t>N08085500</t>
  </si>
  <si>
    <t>N09251000</t>
  </si>
  <si>
    <t>N09292500</t>
  </si>
  <si>
    <t>N09299500</t>
  </si>
  <si>
    <t>N09431500</t>
  </si>
  <si>
    <t>N09444500</t>
  </si>
  <si>
    <t>N09497500</t>
  </si>
  <si>
    <t>N10301500</t>
  </si>
  <si>
    <t>N11025500</t>
  </si>
  <si>
    <t>N11224500</t>
  </si>
  <si>
    <t>N11342000</t>
  </si>
  <si>
    <t>N11413000</t>
  </si>
  <si>
    <t>N11427000</t>
  </si>
  <si>
    <t>N11501000</t>
  </si>
  <si>
    <t>N11530000</t>
  </si>
  <si>
    <t>N12027500</t>
  </si>
  <si>
    <t>N12134500</t>
  </si>
  <si>
    <t>N12149000</t>
  </si>
  <si>
    <t>N12340000</t>
  </si>
  <si>
    <t>N12358500</t>
  </si>
  <si>
    <t>N12449950</t>
  </si>
  <si>
    <t>N12462500</t>
  </si>
  <si>
    <t>N13186000</t>
  </si>
  <si>
    <t>N13200000</t>
  </si>
  <si>
    <t>N13302500</t>
  </si>
  <si>
    <t>N13336500</t>
  </si>
  <si>
    <t>N13337000</t>
  </si>
  <si>
    <t>N13340600</t>
  </si>
  <si>
    <t>N13351000</t>
  </si>
  <si>
    <t>N14113000</t>
  </si>
  <si>
    <t>N14321000</t>
  </si>
  <si>
    <t>N05280000</t>
  </si>
  <si>
    <t>N05410490</t>
  </si>
  <si>
    <t>N05412500</t>
  </si>
  <si>
    <t>N05418500</t>
  </si>
  <si>
    <t>N05422000</t>
  </si>
  <si>
    <t>N05430500</t>
  </si>
  <si>
    <t>N05435500</t>
  </si>
  <si>
    <t>Basin</t>
  </si>
  <si>
    <t>RMSE_Veri_1</t>
  </si>
  <si>
    <t>RMSE_Veri_2</t>
  </si>
  <si>
    <t>RMSE_Veri_3</t>
  </si>
  <si>
    <t>RMSE_Veri_4</t>
  </si>
  <si>
    <t>RMSE_Veri_5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</si>
</sst>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宋体"/>
      <family val="3"/>
      <charset val="13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等线"/>
      <family val="2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theme="1"/>
      <name val="Times New Roman"/>
      <family val="3"/>
      <charset val="134"/>
    </font>
    <font>
      <i/>
      <sz val="9"/>
      <color theme="1"/>
      <name val="Times New Roman"/>
      <family val="1"/>
    </font>
    <font>
      <sz val="9"/>
      <color rgb="FF111111"/>
      <name val="Times New Roman"/>
      <family val="1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176" fontId="15" fillId="0" borderId="28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 wrapText="1"/>
    </xf>
    <xf numFmtId="176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76" fontId="15" fillId="0" borderId="18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176" fontId="15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1" xfId="0" applyFont="1" applyBorder="1">
      <alignment vertical="center"/>
    </xf>
    <xf numFmtId="176" fontId="0" fillId="0" borderId="0" xfId="0" applyNumberFormat="1" applyAlignment="1"/>
    <xf numFmtId="176" fontId="20" fillId="0" borderId="0" xfId="0" applyNumberFormat="1" applyFont="1" applyAlignment="1"/>
    <xf numFmtId="178" fontId="0" fillId="0" borderId="0" xfId="0" applyNumberFormat="1" applyAlignment="1"/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16" fillId="0" borderId="26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26" xfId="0" applyNumberFormat="1" applyFont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 wrapText="1"/>
    </xf>
    <xf numFmtId="176" fontId="15" fillId="0" borderId="0" xfId="0" applyNumberFormat="1" applyFont="1" applyAlignment="1">
      <alignment horizontal="center" vertical="center"/>
    </xf>
    <xf numFmtId="176" fontId="16" fillId="0" borderId="26" xfId="0" applyNumberFormat="1" applyFont="1" applyBorder="1" applyAlignment="1">
      <alignment horizontal="center" vertical="center" wrapText="1"/>
    </xf>
    <xf numFmtId="176" fontId="16" fillId="0" borderId="0" xfId="0" applyNumberFormat="1" applyFont="1" applyAlignment="1">
      <alignment horizontal="center" vertical="center" wrapText="1"/>
    </xf>
    <xf numFmtId="176" fontId="15" fillId="0" borderId="27" xfId="0" applyNumberFormat="1" applyFont="1" applyBorder="1" applyAlignment="1">
      <alignment horizontal="center" vertical="center"/>
    </xf>
    <xf numFmtId="176" fontId="17" fillId="0" borderId="26" xfId="0" applyNumberFormat="1" applyFont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4"/>
          <c:tx>
            <c:v>云95下限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cat>
            <c:numRef>
              <c:f>权重!$Q$2:$Q$6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权重!$O$2:$O$6</c:f>
              <c:numCache>
                <c:formatCode>General</c:formatCode>
                <c:ptCount val="5"/>
                <c:pt idx="0">
                  <c:v>0.20194519585169901</c:v>
                </c:pt>
                <c:pt idx="1">
                  <c:v>0.11057576574308092</c:v>
                </c:pt>
                <c:pt idx="2">
                  <c:v>4.9525247106335553E-2</c:v>
                </c:pt>
                <c:pt idx="3">
                  <c:v>0.12767618771259848</c:v>
                </c:pt>
                <c:pt idx="4">
                  <c:v>0.22687890161263932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84-4ED0-9078-181471118AA3}"/>
            </c:ext>
          </c:extLst>
        </c:ser>
        <c:ser>
          <c:idx val="4"/>
          <c:order val="5"/>
          <c:tx>
            <c:strRef>
              <c:f>权重!$N$19</c:f>
              <c:strCache>
                <c:ptCount val="1"/>
                <c:pt idx="0">
                  <c:v>CM-MW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>
              <a:softEdge rad="12700"/>
            </a:effectLst>
          </c:spPr>
          <c:invertIfNegative val="0"/>
          <c:cat>
            <c:numRef>
              <c:f>权重!$Q$2:$Q$6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权重!$N$20:$N$33</c:f>
              <c:numCache>
                <c:formatCode>General</c:formatCode>
                <c:ptCount val="14"/>
                <c:pt idx="0">
                  <c:v>0.13939108731014194</c:v>
                </c:pt>
                <c:pt idx="1">
                  <c:v>0.1141250581601124</c:v>
                </c:pt>
                <c:pt idx="2">
                  <c:v>5.4420007234118294E-2</c:v>
                </c:pt>
                <c:pt idx="3">
                  <c:v>0.21043207171171585</c:v>
                </c:pt>
                <c:pt idx="4">
                  <c:v>4.7971384015642243E-2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84-4ED0-9078-18147111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966832320"/>
        <c:axId val="966829408"/>
      </c:barChart>
      <c:scatterChart>
        <c:scatterStyle val="lineMarker"/>
        <c:varyColors val="0"/>
        <c:ser>
          <c:idx val="0"/>
          <c:order val="0"/>
          <c:tx>
            <c:v>AHP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权重!$Q$2:$Q$6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权重!$B$2:$B$6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4-4ED0-9078-181471118AA3}"/>
            </c:ext>
          </c:extLst>
        </c:ser>
        <c:ser>
          <c:idx val="1"/>
          <c:order val="1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权重!$Q$2:$Q$6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权重!$C$2:$C$6</c:f>
              <c:numCache>
                <c:formatCode>General</c:formatCode>
                <c:ptCount val="5"/>
                <c:pt idx="0">
                  <c:v>2.8728882311499719E-4</c:v>
                </c:pt>
                <c:pt idx="1">
                  <c:v>6.7113604375773663E-3</c:v>
                </c:pt>
                <c:pt idx="2">
                  <c:v>4.0373408840332352E-2</c:v>
                </c:pt>
                <c:pt idx="3">
                  <c:v>0.59761179450923863</c:v>
                </c:pt>
                <c:pt idx="4">
                  <c:v>0.35501614738973669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4-4ED0-9078-181471118AA3}"/>
            </c:ext>
          </c:extLst>
        </c:ser>
        <c:ser>
          <c:idx val="2"/>
          <c:order val="2"/>
          <c:tx>
            <c:v>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权重!$Q$2:$Q$6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权重!$D$2:$D$6</c:f>
              <c:numCache>
                <c:formatCode>General</c:formatCode>
                <c:ptCount val="5"/>
                <c:pt idx="0">
                  <c:v>3.9859174413949976E-2</c:v>
                </c:pt>
                <c:pt idx="1">
                  <c:v>6.337199891352284E-2</c:v>
                </c:pt>
                <c:pt idx="2">
                  <c:v>0.1703701417473846</c:v>
                </c:pt>
                <c:pt idx="3">
                  <c:v>0.43560603466901243</c:v>
                </c:pt>
                <c:pt idx="4">
                  <c:v>0.29079265025613016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84-4ED0-9078-181471118AA3}"/>
            </c:ext>
          </c:extLst>
        </c:ser>
        <c:ser>
          <c:idx val="3"/>
          <c:order val="3"/>
          <c:tx>
            <c:v>CRITIC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权重!$Q$2:$Q$6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权重!$E$2:$E$6</c:f>
              <c:numCache>
                <c:formatCode>General</c:formatCode>
                <c:ptCount val="5"/>
                <c:pt idx="0">
                  <c:v>0.36885354920842894</c:v>
                </c:pt>
                <c:pt idx="1">
                  <c:v>0.15573134464208357</c:v>
                </c:pt>
                <c:pt idx="2">
                  <c:v>0.14200436524082252</c:v>
                </c:pt>
                <c:pt idx="3">
                  <c:v>0.13946195785610449</c:v>
                </c:pt>
                <c:pt idx="4">
                  <c:v>0.19394878305256033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84-4ED0-9078-18147111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32320"/>
        <c:axId val="966829408"/>
      </c:scatterChart>
      <c:catAx>
        <c:axId val="966832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指标序号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6829408"/>
        <c:crosses val="autoZero"/>
        <c:auto val="1"/>
        <c:lblAlgn val="ctr"/>
        <c:lblOffset val="100"/>
        <c:tickLblSkip val="1"/>
        <c:noMultiLvlLbl val="0"/>
      </c:catAx>
      <c:valAx>
        <c:axId val="966829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权重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68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（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</a:p>
        </c:rich>
      </c:tx>
      <c:layout>
        <c:manualLayout>
          <c:xMode val="edge"/>
          <c:yMode val="edge"/>
          <c:x val="0.13647329547563375"/>
          <c:y val="1.3828447402901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8260226927873"/>
          <c:y val="5.6235686105132486E-2"/>
          <c:w val="0.83181727874314182"/>
          <c:h val="0.63596231112917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总结果!$N$10</c:f>
              <c:strCache>
                <c:ptCount val="1"/>
                <c:pt idx="0">
                  <c:v>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BC-4EBB-ADF4-462AE9ACA545}"/>
              </c:ext>
            </c:extLst>
          </c:dPt>
          <c:cat>
            <c:strRef>
              <c:f>总结果!$I$11:$I$15</c:f>
              <c:strCache>
                <c:ptCount val="5"/>
                <c:pt idx="0">
                  <c:v>N06908000</c:v>
                </c:pt>
                <c:pt idx="1">
                  <c:v>N11532500</c:v>
                </c:pt>
                <c:pt idx="2">
                  <c:v>N01321000</c:v>
                </c:pt>
                <c:pt idx="3">
                  <c:v>N06192500</c:v>
                </c:pt>
                <c:pt idx="4">
                  <c:v>N04073500</c:v>
                </c:pt>
              </c:strCache>
            </c:strRef>
          </c:cat>
          <c:val>
            <c:numRef>
              <c:f>总结果!$N$11:$N$15</c:f>
              <c:numCache>
                <c:formatCode>0.000_ </c:formatCode>
                <c:ptCount val="5"/>
                <c:pt idx="0">
                  <c:v>7.2694777886228579E-4</c:v>
                </c:pt>
                <c:pt idx="1">
                  <c:v>9.4040253270311069E-4</c:v>
                </c:pt>
                <c:pt idx="2">
                  <c:v>1.0527886626967575E-3</c:v>
                </c:pt>
                <c:pt idx="3">
                  <c:v>6.3579405177139892E-3</c:v>
                </c:pt>
                <c:pt idx="4">
                  <c:v>3.3817533047447723E-3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C-4EBB-ADF4-462AE9ACA545}"/>
            </c:ext>
          </c:extLst>
        </c:ser>
        <c:ser>
          <c:idx val="1"/>
          <c:order val="1"/>
          <c:tx>
            <c:strRef>
              <c:f>总结果!$O$10</c:f>
              <c:strCache>
                <c:ptCount val="1"/>
                <c:pt idx="0">
                  <c:v>乙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总结果!$I$11:$I$15</c:f>
              <c:strCache>
                <c:ptCount val="5"/>
                <c:pt idx="0">
                  <c:v>N06908000</c:v>
                </c:pt>
                <c:pt idx="1">
                  <c:v>N11532500</c:v>
                </c:pt>
                <c:pt idx="2">
                  <c:v>N01321000</c:v>
                </c:pt>
                <c:pt idx="3">
                  <c:v>N06192500</c:v>
                </c:pt>
                <c:pt idx="4">
                  <c:v>N04073500</c:v>
                </c:pt>
              </c:strCache>
            </c:strRef>
          </c:cat>
          <c:val>
            <c:numRef>
              <c:f>总结果!$O$11:$O$15</c:f>
              <c:numCache>
                <c:formatCode>0.000_ </c:formatCode>
                <c:ptCount val="5"/>
                <c:pt idx="0">
                  <c:v>5.6136877145453123E-2</c:v>
                </c:pt>
                <c:pt idx="1">
                  <c:v>6.9687482883776797E-2</c:v>
                </c:pt>
                <c:pt idx="2">
                  <c:v>0.14019816606977409</c:v>
                </c:pt>
                <c:pt idx="3">
                  <c:v>0.45299769675691781</c:v>
                </c:pt>
                <c:pt idx="4">
                  <c:v>0.17511694702832592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C-4EBB-ADF4-462AE9ACA545}"/>
            </c:ext>
          </c:extLst>
        </c:ser>
        <c:ser>
          <c:idx val="2"/>
          <c:order val="2"/>
          <c:tx>
            <c:strRef>
              <c:f>总结果!$P$10</c:f>
              <c:strCache>
                <c:ptCount val="1"/>
                <c:pt idx="0">
                  <c:v>丙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总结果!$I$11:$I$15</c:f>
              <c:strCache>
                <c:ptCount val="5"/>
                <c:pt idx="0">
                  <c:v>N06908000</c:v>
                </c:pt>
                <c:pt idx="1">
                  <c:v>N11532500</c:v>
                </c:pt>
                <c:pt idx="2">
                  <c:v>N01321000</c:v>
                </c:pt>
                <c:pt idx="3">
                  <c:v>N06192500</c:v>
                </c:pt>
                <c:pt idx="4">
                  <c:v>N04073500</c:v>
                </c:pt>
              </c:strCache>
            </c:strRef>
          </c:cat>
          <c:val>
            <c:numRef>
              <c:f>总结果!$P$11:$P$15</c:f>
              <c:numCache>
                <c:formatCode>0.000_ </c:formatCode>
                <c:ptCount val="5"/>
                <c:pt idx="0">
                  <c:v>0.67915565757498864</c:v>
                </c:pt>
                <c:pt idx="1">
                  <c:v>0.80396408681604048</c:v>
                </c:pt>
                <c:pt idx="2">
                  <c:v>0.54160325301272083</c:v>
                </c:pt>
                <c:pt idx="3">
                  <c:v>0.11046764668562403</c:v>
                </c:pt>
                <c:pt idx="4">
                  <c:v>0.58485360038500833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C-4EBB-ADF4-462AE9ACA545}"/>
            </c:ext>
          </c:extLst>
        </c:ser>
        <c:ser>
          <c:idx val="3"/>
          <c:order val="3"/>
          <c:tx>
            <c:strRef>
              <c:f>总结果!$Q$10</c:f>
              <c:strCache>
                <c:ptCount val="1"/>
                <c:pt idx="0">
                  <c:v>丁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总结果!$I$11:$I$15</c:f>
              <c:strCache>
                <c:ptCount val="5"/>
                <c:pt idx="0">
                  <c:v>N06908000</c:v>
                </c:pt>
                <c:pt idx="1">
                  <c:v>N11532500</c:v>
                </c:pt>
                <c:pt idx="2">
                  <c:v>N01321000</c:v>
                </c:pt>
                <c:pt idx="3">
                  <c:v>N06192500</c:v>
                </c:pt>
                <c:pt idx="4">
                  <c:v>N04073500</c:v>
                </c:pt>
              </c:strCache>
            </c:strRef>
          </c:cat>
          <c:val>
            <c:numRef>
              <c:f>总结果!$Q$11:$Q$15</c:f>
              <c:numCache>
                <c:formatCode>0.000_ </c:formatCode>
                <c:ptCount val="5"/>
                <c:pt idx="0">
                  <c:v>7.5061085921676929E-2</c:v>
                </c:pt>
                <c:pt idx="1">
                  <c:v>5.6568058757962114E-2</c:v>
                </c:pt>
                <c:pt idx="2">
                  <c:v>8.7572952324649345E-3</c:v>
                </c:pt>
                <c:pt idx="3">
                  <c:v>6.055767076668106E-4</c:v>
                </c:pt>
                <c:pt idx="4">
                  <c:v>1.4513523365532577E-2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C-4EBB-ADF4-462AE9AC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1544686271"/>
        <c:axId val="1544686687"/>
      </c:barChart>
      <c:catAx>
        <c:axId val="154468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流域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4686687"/>
        <c:crosses val="autoZero"/>
        <c:auto val="1"/>
        <c:lblAlgn val="ctr"/>
        <c:lblOffset val="100"/>
        <c:noMultiLvlLbl val="0"/>
      </c:catAx>
      <c:valAx>
        <c:axId val="1544686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隶属度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46862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55019434157771"/>
          <c:y val="8.6732582930800814E-2"/>
          <c:w val="0.25168720843298165"/>
          <c:h val="7.7105623126002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altLang="en-US"/>
              <a:t>（</a:t>
            </a:r>
            <a:r>
              <a:rPr lang="en-US" altLang="zh-CN"/>
              <a:t>b</a:t>
            </a:r>
            <a:r>
              <a:rPr lang="zh-CN" altLang="en-US"/>
              <a:t>）</a:t>
            </a:r>
          </a:p>
        </c:rich>
      </c:tx>
      <c:layout>
        <c:manualLayout>
          <c:xMode val="edge"/>
          <c:yMode val="edge"/>
          <c:x val="0.13241783110464916"/>
          <c:y val="2.3236351753722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75544530578293"/>
          <c:y val="6.1343968629827363E-2"/>
          <c:w val="0.83172829916328228"/>
          <c:h val="0.6283307114678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总结果!$N$10</c:f>
              <c:strCache>
                <c:ptCount val="1"/>
                <c:pt idx="0">
                  <c:v>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总结果!$I$16:$I$20</c:f>
              <c:strCache>
                <c:ptCount val="5"/>
                <c:pt idx="0">
                  <c:v>N06908000</c:v>
                </c:pt>
                <c:pt idx="1">
                  <c:v>N11532500</c:v>
                </c:pt>
                <c:pt idx="2">
                  <c:v>N01321000</c:v>
                </c:pt>
                <c:pt idx="3">
                  <c:v>N06192500</c:v>
                </c:pt>
                <c:pt idx="4">
                  <c:v>N04073500</c:v>
                </c:pt>
              </c:strCache>
            </c:strRef>
          </c:cat>
          <c:val>
            <c:numRef>
              <c:f>总结果!$N$16:$N$20</c:f>
              <c:numCache>
                <c:formatCode>0.000_ </c:formatCode>
                <c:ptCount val="5"/>
                <c:pt idx="0">
                  <c:v>2.4341814107236015E-3</c:v>
                </c:pt>
                <c:pt idx="1">
                  <c:v>1.3116754282892495E-2</c:v>
                </c:pt>
                <c:pt idx="2">
                  <c:v>2.0555511058506504E-3</c:v>
                </c:pt>
                <c:pt idx="3">
                  <c:v>5.2129622904948159E-2</c:v>
                </c:pt>
                <c:pt idx="4">
                  <c:v>6.4194669594042075E-3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A-49B7-B4E8-36B8762F638B}"/>
            </c:ext>
          </c:extLst>
        </c:ser>
        <c:ser>
          <c:idx val="1"/>
          <c:order val="1"/>
          <c:tx>
            <c:strRef>
              <c:f>总结果!$O$10</c:f>
              <c:strCache>
                <c:ptCount val="1"/>
                <c:pt idx="0">
                  <c:v>乙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总结果!$I$16:$I$20</c:f>
              <c:strCache>
                <c:ptCount val="5"/>
                <c:pt idx="0">
                  <c:v>N06908000</c:v>
                </c:pt>
                <c:pt idx="1">
                  <c:v>N11532500</c:v>
                </c:pt>
                <c:pt idx="2">
                  <c:v>N01321000</c:v>
                </c:pt>
                <c:pt idx="3">
                  <c:v>N06192500</c:v>
                </c:pt>
                <c:pt idx="4">
                  <c:v>N04073500</c:v>
                </c:pt>
              </c:strCache>
            </c:strRef>
          </c:cat>
          <c:val>
            <c:numRef>
              <c:f>总结果!$O$16:$O$20</c:f>
              <c:numCache>
                <c:formatCode>0.000_ </c:formatCode>
                <c:ptCount val="5"/>
                <c:pt idx="0">
                  <c:v>0.11120234337710522</c:v>
                </c:pt>
                <c:pt idx="1">
                  <c:v>0.82182297203950094</c:v>
                </c:pt>
                <c:pt idx="2">
                  <c:v>0.28761438826538688</c:v>
                </c:pt>
                <c:pt idx="3">
                  <c:v>0.33518140615066028</c:v>
                </c:pt>
                <c:pt idx="4">
                  <c:v>0.35308173129427145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A-49B7-B4E8-36B8762F638B}"/>
            </c:ext>
          </c:extLst>
        </c:ser>
        <c:ser>
          <c:idx val="2"/>
          <c:order val="2"/>
          <c:tx>
            <c:strRef>
              <c:f>总结果!$P$10</c:f>
              <c:strCache>
                <c:ptCount val="1"/>
                <c:pt idx="0">
                  <c:v>丙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6A-49B7-B4E8-36B8762F638B}"/>
              </c:ext>
            </c:extLst>
          </c:dPt>
          <c:cat>
            <c:strRef>
              <c:f>总结果!$I$16:$I$20</c:f>
              <c:strCache>
                <c:ptCount val="5"/>
                <c:pt idx="0">
                  <c:v>N06908000</c:v>
                </c:pt>
                <c:pt idx="1">
                  <c:v>N11532500</c:v>
                </c:pt>
                <c:pt idx="2">
                  <c:v>N01321000</c:v>
                </c:pt>
                <c:pt idx="3">
                  <c:v>N06192500</c:v>
                </c:pt>
                <c:pt idx="4">
                  <c:v>N04073500</c:v>
                </c:pt>
              </c:strCache>
            </c:strRef>
          </c:cat>
          <c:val>
            <c:numRef>
              <c:f>总结果!$P$16:$P$20</c:f>
              <c:numCache>
                <c:formatCode>0.000_ </c:formatCode>
                <c:ptCount val="5"/>
                <c:pt idx="0">
                  <c:v>0.96411999826603811</c:v>
                </c:pt>
                <c:pt idx="1">
                  <c:v>2.2474160725035608E-2</c:v>
                </c:pt>
                <c:pt idx="2">
                  <c:v>0.19531784030683352</c:v>
                </c:pt>
                <c:pt idx="3">
                  <c:v>1.3323337643833533E-4</c:v>
                </c:pt>
                <c:pt idx="4">
                  <c:v>0.20977692149127625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A-49B7-B4E8-36B8762F638B}"/>
            </c:ext>
          </c:extLst>
        </c:ser>
        <c:ser>
          <c:idx val="3"/>
          <c:order val="3"/>
          <c:tx>
            <c:strRef>
              <c:f>总结果!$Q$10</c:f>
              <c:strCache>
                <c:ptCount val="1"/>
                <c:pt idx="0">
                  <c:v>丁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总结果!$I$16:$I$20</c:f>
              <c:strCache>
                <c:ptCount val="5"/>
                <c:pt idx="0">
                  <c:v>N06908000</c:v>
                </c:pt>
                <c:pt idx="1">
                  <c:v>N11532500</c:v>
                </c:pt>
                <c:pt idx="2">
                  <c:v>N01321000</c:v>
                </c:pt>
                <c:pt idx="3">
                  <c:v>N06192500</c:v>
                </c:pt>
                <c:pt idx="4">
                  <c:v>N04073500</c:v>
                </c:pt>
              </c:strCache>
            </c:strRef>
          </c:cat>
          <c:val>
            <c:numRef>
              <c:f>总结果!$Q$16:$Q$20</c:f>
              <c:numCache>
                <c:formatCode>0.000_ </c:formatCode>
                <c:ptCount val="5"/>
                <c:pt idx="0">
                  <c:v>4.1618826478534432E-2</c:v>
                </c:pt>
                <c:pt idx="1">
                  <c:v>6.0021975540003325E-5</c:v>
                </c:pt>
                <c:pt idx="2">
                  <c:v>1.2488065453064578E-3</c:v>
                </c:pt>
                <c:pt idx="3">
                  <c:v>2.3911469715365286E-7</c:v>
                </c:pt>
                <c:pt idx="4">
                  <c:v>2.0071088941555626E-3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6A-49B7-B4E8-36B8762F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1544686271"/>
        <c:axId val="1544686687"/>
      </c:barChart>
      <c:catAx>
        <c:axId val="154468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流域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4686687"/>
        <c:crosses val="autoZero"/>
        <c:auto val="1"/>
        <c:lblAlgn val="ctr"/>
        <c:lblOffset val="100"/>
        <c:noMultiLvlLbl val="0"/>
      </c:catAx>
      <c:valAx>
        <c:axId val="1544686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隶属度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46862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53420539554045"/>
          <c:y val="8.1710814497668802E-2"/>
          <c:w val="0.25182053885412897"/>
          <c:h val="7.791944317596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196849</xdr:colOff>
      <xdr:row>16</xdr:row>
      <xdr:rowOff>162984</xdr:rowOff>
    </xdr:from>
    <xdr:to>
      <xdr:col>8</xdr:col>
      <xdr:colOff>531282</xdr:colOff>
      <xdr:row>32</xdr:row>
      <xdr:rowOff>61384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0D6B658-79A2-44C2-9217-DF757E2CE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595387</xdr:colOff>
      <xdr:row>8</xdr:row>
      <xdr:rowOff>155724</xdr:rowOff>
    </xdr:from>
    <xdr:to>
      <xdr:col>30</xdr:col>
      <xdr:colOff>22073</xdr:colOff>
      <xdr:row>24</xdr:row>
      <xdr:rowOff>39610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8CA728-E9E6-4870-9E60-FC643A15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607787</xdr:colOff>
      <xdr:row>24</xdr:row>
      <xdr:rowOff>118533</xdr:rowOff>
    </xdr:from>
    <xdr:to>
      <xdr:col>30</xdr:col>
      <xdr:colOff>32051</xdr:colOff>
      <xdr:row>40</xdr:row>
      <xdr:rowOff>24189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EF6EA2-6DD3-41B7-9360-96DF1197D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490D-7F21-47CE-80DC-6CDE7CBC1E5C}">
  <dimension ref="A1:I51"/>
  <sheetViews>
    <sheetView topLeftCell="A23" workbookViewId="0">
      <selection activeCell="H45" sqref="H45"/>
    </sheetView>
  </sheetViews>
  <sheetFormatPr defaultColWidth="8.9375" defaultRowHeight="14" x14ac:dyDescent="0.45"/>
  <cols>
    <col min="1" max="1" width="19.1171875" style="13" customWidth="1"/>
    <col min="2" max="2" width="8.8203125" style="13" bestFit="1" customWidth="1"/>
    <col min="3" max="3" width="5.64453125" style="13" bestFit="1" customWidth="1"/>
    <col min="4" max="4" width="12.17578125" style="13" bestFit="1" customWidth="1"/>
    <col min="5" max="5" width="12.1171875" style="13" bestFit="1" customWidth="1"/>
    <col min="6" max="6" width="12.87890625" style="13" bestFit="1" customWidth="1"/>
    <col min="7" max="7" width="9.703125" style="13" customWidth="1"/>
    <col min="8" max="8" width="13.17578125" style="13" bestFit="1" customWidth="1"/>
    <col min="9" max="9" width="4.05859375" style="13" bestFit="1" customWidth="1"/>
    <col min="10" max="16384" width="8.9375" style="13"/>
  </cols>
  <sheetData>
    <row r="1" spans="1:8" ht="21" thickBot="1" x14ac:dyDescent="0.5">
      <c r="A1" s="81" t="s">
        <v>60</v>
      </c>
      <c r="B1" s="81"/>
      <c r="C1" s="81"/>
      <c r="D1" s="81"/>
      <c r="E1" s="81"/>
      <c r="F1" s="81"/>
      <c r="G1" s="81"/>
      <c r="H1" s="81"/>
    </row>
    <row r="2" spans="1:8" ht="15" x14ac:dyDescent="0.45">
      <c r="A2" s="76" t="s">
        <v>61</v>
      </c>
      <c r="B2" s="71" t="s">
        <v>0</v>
      </c>
      <c r="C2" s="71"/>
      <c r="D2" s="71"/>
      <c r="E2" s="71"/>
      <c r="F2" s="71"/>
      <c r="G2" s="72" t="s">
        <v>62</v>
      </c>
      <c r="H2" s="74" t="s">
        <v>1</v>
      </c>
    </row>
    <row r="3" spans="1:8" ht="15.35" x14ac:dyDescent="0.45">
      <c r="A3" s="77"/>
      <c r="B3" s="1"/>
      <c r="C3" s="1" t="s">
        <v>2</v>
      </c>
      <c r="D3" s="1" t="s">
        <v>3</v>
      </c>
      <c r="E3" s="14" t="s">
        <v>18</v>
      </c>
      <c r="F3" s="1" t="s">
        <v>19</v>
      </c>
      <c r="G3" s="73"/>
      <c r="H3" s="75"/>
    </row>
    <row r="4" spans="1:8" ht="23.35" customHeight="1" x14ac:dyDescent="0.45">
      <c r="A4" s="11" t="s">
        <v>63</v>
      </c>
      <c r="B4" s="2" t="s">
        <v>2</v>
      </c>
      <c r="C4" s="3">
        <f>C8/$C8</f>
        <v>1</v>
      </c>
      <c r="D4" s="14">
        <f>$C8/D8</f>
        <v>0.6</v>
      </c>
      <c r="E4" s="14">
        <f t="shared" ref="E4:F4" si="0">$C8/E8</f>
        <v>0.375</v>
      </c>
      <c r="F4" s="14">
        <f t="shared" si="0"/>
        <v>0.3</v>
      </c>
      <c r="G4" s="4" t="s">
        <v>46</v>
      </c>
      <c r="H4" s="10">
        <v>0.11538461538461536</v>
      </c>
    </row>
    <row r="5" spans="1:8" ht="15.35" x14ac:dyDescent="0.45">
      <c r="A5" s="11" t="s">
        <v>64</v>
      </c>
      <c r="B5" s="2" t="s">
        <v>3</v>
      </c>
      <c r="C5" s="3">
        <f>C9/$C8</f>
        <v>1.6666666666666667</v>
      </c>
      <c r="D5" s="14">
        <f>$C9/D8</f>
        <v>1</v>
      </c>
      <c r="E5" s="14">
        <f>$C9/E8</f>
        <v>0.625</v>
      </c>
      <c r="F5" s="14">
        <f t="shared" ref="F5" si="1">$C9/F8</f>
        <v>0.5</v>
      </c>
      <c r="G5" s="4">
        <v>2.9605947323337506E-16</v>
      </c>
      <c r="H5" s="10">
        <v>0.19230769230769246</v>
      </c>
    </row>
    <row r="6" spans="1:8" x14ac:dyDescent="0.45">
      <c r="A6" s="11" t="s">
        <v>65</v>
      </c>
      <c r="B6" s="2" t="s">
        <v>18</v>
      </c>
      <c r="C6" s="3">
        <f>C10/$C8</f>
        <v>2.6666666666666665</v>
      </c>
      <c r="D6" s="14">
        <f>$C10/D8</f>
        <v>1.6</v>
      </c>
      <c r="E6" s="14">
        <f t="shared" ref="E6:F6" si="2">$C10/E8</f>
        <v>1</v>
      </c>
      <c r="F6" s="14">
        <f t="shared" si="2"/>
        <v>0.8</v>
      </c>
      <c r="G6" s="14" t="s">
        <v>45</v>
      </c>
      <c r="H6" s="15">
        <v>0.30769230769230754</v>
      </c>
    </row>
    <row r="7" spans="1:8" ht="14.35" thickBot="1" x14ac:dyDescent="0.5">
      <c r="A7" s="12" t="s">
        <v>66</v>
      </c>
      <c r="B7" s="5" t="s">
        <v>19</v>
      </c>
      <c r="C7" s="6">
        <f>C11/$C8</f>
        <v>3.3333333333333335</v>
      </c>
      <c r="D7" s="16">
        <f>$C11/D8</f>
        <v>2</v>
      </c>
      <c r="E7" s="16">
        <f t="shared" ref="E7:F7" si="3">$C11/E8</f>
        <v>1.25</v>
      </c>
      <c r="F7" s="16">
        <f t="shared" si="3"/>
        <v>1</v>
      </c>
      <c r="G7" s="16">
        <v>3.3265109352064613E-16</v>
      </c>
      <c r="H7" s="17">
        <v>0.38461538461538458</v>
      </c>
    </row>
    <row r="8" spans="1:8" x14ac:dyDescent="0.45">
      <c r="B8" s="9" t="s">
        <v>67</v>
      </c>
      <c r="C8" s="13">
        <v>3</v>
      </c>
      <c r="D8" s="13">
        <f>C9</f>
        <v>5</v>
      </c>
      <c r="E8" s="13">
        <f>C10</f>
        <v>8</v>
      </c>
      <c r="F8" s="13">
        <f>C11</f>
        <v>10</v>
      </c>
    </row>
    <row r="9" spans="1:8" x14ac:dyDescent="0.45">
      <c r="C9" s="13">
        <v>5</v>
      </c>
    </row>
    <row r="10" spans="1:8" x14ac:dyDescent="0.45">
      <c r="C10" s="13">
        <v>8</v>
      </c>
    </row>
    <row r="11" spans="1:8" x14ac:dyDescent="0.45">
      <c r="C11" s="13">
        <v>10</v>
      </c>
    </row>
    <row r="12" spans="1:8" ht="14.35" thickBot="1" x14ac:dyDescent="0.5"/>
    <row r="13" spans="1:8" ht="15" customHeight="1" x14ac:dyDescent="0.45">
      <c r="A13" s="69" t="s">
        <v>61</v>
      </c>
      <c r="B13" s="71" t="s">
        <v>7</v>
      </c>
      <c r="C13" s="71"/>
      <c r="D13" s="71"/>
      <c r="E13" s="72" t="s">
        <v>62</v>
      </c>
      <c r="F13" s="74" t="s">
        <v>1</v>
      </c>
    </row>
    <row r="14" spans="1:8" ht="15.35" x14ac:dyDescent="0.45">
      <c r="A14" s="70"/>
      <c r="B14" s="1"/>
      <c r="C14" s="1" t="s">
        <v>5</v>
      </c>
      <c r="D14" s="1" t="s">
        <v>6</v>
      </c>
      <c r="E14" s="73"/>
      <c r="F14" s="75"/>
    </row>
    <row r="15" spans="1:8" ht="15.45" customHeight="1" x14ac:dyDescent="0.45">
      <c r="A15" s="11" t="s">
        <v>25</v>
      </c>
      <c r="B15" s="2" t="s">
        <v>5</v>
      </c>
      <c r="C15" s="3">
        <f>C17/C17</f>
        <v>1</v>
      </c>
      <c r="D15" s="3">
        <f>C17/D17</f>
        <v>1.75</v>
      </c>
      <c r="E15" s="4" t="s">
        <v>4</v>
      </c>
      <c r="F15" s="10">
        <v>0.63636363636363635</v>
      </c>
    </row>
    <row r="16" spans="1:8" ht="15.7" thickBot="1" x14ac:dyDescent="0.5">
      <c r="A16" s="11" t="s">
        <v>26</v>
      </c>
      <c r="B16" s="5" t="s">
        <v>6</v>
      </c>
      <c r="C16" s="6">
        <f>C18/C17</f>
        <v>0.5714285714285714</v>
      </c>
      <c r="D16" s="6">
        <f>C18/D17</f>
        <v>1</v>
      </c>
      <c r="E16" s="7">
        <v>0</v>
      </c>
      <c r="F16" s="8">
        <v>0.36363636363636365</v>
      </c>
    </row>
    <row r="17" spans="1:9" ht="14.35" x14ac:dyDescent="0.45">
      <c r="B17" s="13" t="s">
        <v>68</v>
      </c>
      <c r="C17" s="13">
        <v>7</v>
      </c>
      <c r="D17" s="13">
        <f>C18</f>
        <v>4</v>
      </c>
      <c r="E17" s="13" t="s">
        <v>45</v>
      </c>
    </row>
    <row r="18" spans="1:9" x14ac:dyDescent="0.45">
      <c r="C18" s="13">
        <v>4</v>
      </c>
    </row>
    <row r="19" spans="1:9" ht="14.35" thickBot="1" x14ac:dyDescent="0.5"/>
    <row r="20" spans="1:9" x14ac:dyDescent="0.45">
      <c r="A20" s="76" t="s">
        <v>61</v>
      </c>
      <c r="B20" s="82" t="s">
        <v>8</v>
      </c>
      <c r="C20" s="83"/>
      <c r="D20" s="83"/>
      <c r="E20" s="83"/>
      <c r="F20" s="83"/>
      <c r="G20" s="84"/>
      <c r="H20" s="65" t="s">
        <v>62</v>
      </c>
      <c r="I20" s="67" t="s">
        <v>1</v>
      </c>
    </row>
    <row r="21" spans="1:9" x14ac:dyDescent="0.45">
      <c r="A21" s="77"/>
      <c r="B21" s="14"/>
      <c r="C21" s="14" t="s">
        <v>5</v>
      </c>
      <c r="D21" s="14" t="s">
        <v>6</v>
      </c>
      <c r="E21" s="14" t="s">
        <v>12</v>
      </c>
      <c r="F21" s="14" t="s">
        <v>13</v>
      </c>
      <c r="G21" s="14" t="s">
        <v>14</v>
      </c>
      <c r="H21" s="66"/>
      <c r="I21" s="68"/>
    </row>
    <row r="22" spans="1:9" x14ac:dyDescent="0.45">
      <c r="A22" s="11" t="s">
        <v>34</v>
      </c>
      <c r="B22" s="14" t="s">
        <v>5</v>
      </c>
      <c r="C22" s="3">
        <f>C27/$C27</f>
        <v>1</v>
      </c>
      <c r="D22" s="14">
        <f>$C27/D27</f>
        <v>2.5</v>
      </c>
      <c r="E22" s="14">
        <f t="shared" ref="E22:F22" si="4">$C27/E27</f>
        <v>5</v>
      </c>
      <c r="F22" s="14">
        <f t="shared" si="4"/>
        <v>2.5</v>
      </c>
      <c r="G22" s="14">
        <f>$C27/G27</f>
        <v>1</v>
      </c>
      <c r="H22" s="15" t="s">
        <v>46</v>
      </c>
      <c r="I22" s="18">
        <v>0.33333333333333337</v>
      </c>
    </row>
    <row r="23" spans="1:9" x14ac:dyDescent="0.45">
      <c r="A23" s="11" t="s">
        <v>35</v>
      </c>
      <c r="B23" s="14" t="s">
        <v>6</v>
      </c>
      <c r="C23" s="3">
        <f>C28/$C27</f>
        <v>0.4</v>
      </c>
      <c r="D23" s="14">
        <f>$C28/D27</f>
        <v>1</v>
      </c>
      <c r="E23" s="14">
        <f>$C28/E27</f>
        <v>2</v>
      </c>
      <c r="F23" s="14">
        <f t="shared" ref="F23:G23" si="5">$C28/F27</f>
        <v>1</v>
      </c>
      <c r="G23" s="14">
        <f t="shared" si="5"/>
        <v>0.4</v>
      </c>
      <c r="H23" s="15">
        <v>-4.4408920985006262E-16</v>
      </c>
      <c r="I23" s="18">
        <v>0.13333333333333325</v>
      </c>
    </row>
    <row r="24" spans="1:9" x14ac:dyDescent="0.45">
      <c r="A24" s="11" t="s">
        <v>36</v>
      </c>
      <c r="B24" s="14" t="s">
        <v>12</v>
      </c>
      <c r="C24" s="3">
        <f>C29/$C27</f>
        <v>0.2</v>
      </c>
      <c r="D24" s="14">
        <f>$C29/D27</f>
        <v>0.5</v>
      </c>
      <c r="E24" s="14">
        <f t="shared" ref="E24:G24" si="6">$C29/E27</f>
        <v>1</v>
      </c>
      <c r="F24" s="14">
        <f t="shared" si="6"/>
        <v>0.5</v>
      </c>
      <c r="G24" s="14">
        <f t="shared" si="6"/>
        <v>0.2</v>
      </c>
      <c r="H24" s="15" t="s">
        <v>45</v>
      </c>
      <c r="I24" s="18">
        <v>6.6666666666666666E-2</v>
      </c>
    </row>
    <row r="25" spans="1:9" x14ac:dyDescent="0.45">
      <c r="A25" s="11" t="s">
        <v>37</v>
      </c>
      <c r="B25" s="14" t="s">
        <v>13</v>
      </c>
      <c r="C25" s="3">
        <f>C30/$C27</f>
        <v>0.4</v>
      </c>
      <c r="D25" s="14">
        <f>$C30/D27</f>
        <v>1</v>
      </c>
      <c r="E25" s="14">
        <f t="shared" ref="E25:G25" si="7">$C30/E27</f>
        <v>2</v>
      </c>
      <c r="F25" s="14">
        <f t="shared" si="7"/>
        <v>1</v>
      </c>
      <c r="G25" s="14">
        <f t="shared" si="7"/>
        <v>0.4</v>
      </c>
      <c r="H25" s="15">
        <v>-3.9650822308041302E-16</v>
      </c>
      <c r="I25" s="18">
        <v>0.13333333333333333</v>
      </c>
    </row>
    <row r="26" spans="1:9" ht="14.35" thickBot="1" x14ac:dyDescent="0.5">
      <c r="A26" s="11" t="s">
        <v>38</v>
      </c>
      <c r="B26" s="16" t="s">
        <v>14</v>
      </c>
      <c r="C26" s="6">
        <f>C31/$C27</f>
        <v>1</v>
      </c>
      <c r="D26" s="16">
        <f>$C31/D27</f>
        <v>2.5</v>
      </c>
      <c r="E26" s="16">
        <f t="shared" ref="E26:G26" si="8">$C31/E27</f>
        <v>5</v>
      </c>
      <c r="F26" s="16">
        <f t="shared" si="8"/>
        <v>2.5</v>
      </c>
      <c r="G26" s="16">
        <f t="shared" si="8"/>
        <v>1</v>
      </c>
      <c r="H26" s="17"/>
      <c r="I26" s="19">
        <v>0.33333333333333331</v>
      </c>
    </row>
    <row r="27" spans="1:9" ht="14.35" x14ac:dyDescent="0.45">
      <c r="B27" s="13" t="s">
        <v>68</v>
      </c>
      <c r="C27" s="13">
        <v>5</v>
      </c>
      <c r="D27" s="13">
        <f>C28</f>
        <v>2</v>
      </c>
      <c r="E27" s="13">
        <f>C29</f>
        <v>1</v>
      </c>
      <c r="F27" s="13">
        <f>C30</f>
        <v>2</v>
      </c>
      <c r="G27" s="13">
        <f>C31</f>
        <v>5</v>
      </c>
    </row>
    <row r="28" spans="1:9" x14ac:dyDescent="0.45">
      <c r="C28" s="13">
        <v>2</v>
      </c>
    </row>
    <row r="29" spans="1:9" x14ac:dyDescent="0.45">
      <c r="C29" s="13">
        <v>1</v>
      </c>
    </row>
    <row r="30" spans="1:9" x14ac:dyDescent="0.45">
      <c r="C30" s="13">
        <v>2</v>
      </c>
    </row>
    <row r="31" spans="1:9" x14ac:dyDescent="0.45">
      <c r="C31" s="13">
        <v>5</v>
      </c>
    </row>
    <row r="32" spans="1:9" ht="14.35" thickBot="1" x14ac:dyDescent="0.5"/>
    <row r="33" spans="1:9" ht="15" x14ac:dyDescent="0.45">
      <c r="A33" s="69" t="s">
        <v>61</v>
      </c>
      <c r="B33" s="71" t="s">
        <v>20</v>
      </c>
      <c r="C33" s="71"/>
      <c r="D33" s="71"/>
      <c r="E33" s="72" t="s">
        <v>62</v>
      </c>
      <c r="F33" s="74" t="s">
        <v>1</v>
      </c>
    </row>
    <row r="34" spans="1:9" ht="15.35" x14ac:dyDescent="0.45">
      <c r="A34" s="70"/>
      <c r="B34" s="1"/>
      <c r="C34" s="1" t="s">
        <v>5</v>
      </c>
      <c r="D34" s="1" t="s">
        <v>6</v>
      </c>
      <c r="E34" s="73"/>
      <c r="F34" s="75"/>
    </row>
    <row r="35" spans="1:9" ht="17.350000000000001" customHeight="1" x14ac:dyDescent="0.45">
      <c r="A35" s="11" t="s">
        <v>32</v>
      </c>
      <c r="B35" s="2" t="s">
        <v>5</v>
      </c>
      <c r="C35" s="3">
        <f>C37/C37</f>
        <v>1</v>
      </c>
      <c r="D35" s="3">
        <f>C37/D37</f>
        <v>1.75</v>
      </c>
      <c r="E35" s="4" t="s">
        <v>46</v>
      </c>
      <c r="F35" s="10">
        <v>0.63636363636363635</v>
      </c>
    </row>
    <row r="36" spans="1:9" ht="15.7" thickBot="1" x14ac:dyDescent="0.5">
      <c r="A36" s="11" t="s">
        <v>33</v>
      </c>
      <c r="B36" s="5" t="s">
        <v>6</v>
      </c>
      <c r="C36" s="6">
        <f>C38/C37</f>
        <v>0.5714285714285714</v>
      </c>
      <c r="D36" s="6">
        <f>C38/D37</f>
        <v>1</v>
      </c>
      <c r="E36" s="7">
        <v>0</v>
      </c>
      <c r="F36" s="8">
        <v>0.36363636363636365</v>
      </c>
    </row>
    <row r="37" spans="1:9" ht="14.35" x14ac:dyDescent="0.45">
      <c r="B37" s="13" t="s">
        <v>68</v>
      </c>
      <c r="C37" s="13">
        <v>7</v>
      </c>
      <c r="D37" s="13">
        <f>C38</f>
        <v>4</v>
      </c>
      <c r="E37" s="13" t="s">
        <v>45</v>
      </c>
    </row>
    <row r="38" spans="1:9" x14ac:dyDescent="0.45">
      <c r="C38" s="13">
        <v>4</v>
      </c>
    </row>
    <row r="39" spans="1:9" ht="14.35" thickBot="1" x14ac:dyDescent="0.5"/>
    <row r="40" spans="1:9" ht="15" x14ac:dyDescent="0.45">
      <c r="A40" s="76" t="s">
        <v>61</v>
      </c>
      <c r="B40" s="78" t="s">
        <v>21</v>
      </c>
      <c r="C40" s="79"/>
      <c r="D40" s="79"/>
      <c r="E40" s="79"/>
      <c r="F40" s="79"/>
      <c r="G40" s="80"/>
      <c r="H40" s="65" t="s">
        <v>62</v>
      </c>
      <c r="I40" s="67" t="s">
        <v>1</v>
      </c>
    </row>
    <row r="41" spans="1:9" x14ac:dyDescent="0.45">
      <c r="A41" s="77"/>
      <c r="B41" s="14"/>
      <c r="C41" s="14" t="s">
        <v>5</v>
      </c>
      <c r="D41" s="14" t="s">
        <v>6</v>
      </c>
      <c r="E41" s="14" t="s">
        <v>12</v>
      </c>
      <c r="F41" s="14" t="s">
        <v>13</v>
      </c>
      <c r="G41" s="14" t="s">
        <v>14</v>
      </c>
      <c r="H41" s="66"/>
      <c r="I41" s="68"/>
    </row>
    <row r="42" spans="1:9" x14ac:dyDescent="0.45">
      <c r="A42" s="11" t="s">
        <v>27</v>
      </c>
      <c r="B42" s="14" t="s">
        <v>5</v>
      </c>
      <c r="C42" s="3">
        <f>C47/$C47</f>
        <v>1</v>
      </c>
      <c r="D42" s="14">
        <f>$C47/D47</f>
        <v>2.5</v>
      </c>
      <c r="E42" s="14">
        <f t="shared" ref="E42:F42" si="9">$C47/E47</f>
        <v>5</v>
      </c>
      <c r="F42" s="14">
        <f t="shared" si="9"/>
        <v>2.5</v>
      </c>
      <c r="G42" s="14">
        <f>$C47/G47</f>
        <v>1</v>
      </c>
      <c r="H42" s="15" t="s">
        <v>4</v>
      </c>
      <c r="I42" s="18">
        <v>0.33333333333333337</v>
      </c>
    </row>
    <row r="43" spans="1:9" x14ac:dyDescent="0.45">
      <c r="A43" s="11" t="s">
        <v>28</v>
      </c>
      <c r="B43" s="14" t="s">
        <v>6</v>
      </c>
      <c r="C43" s="3">
        <f>C48/$C47</f>
        <v>0.4</v>
      </c>
      <c r="D43" s="14">
        <f>$C48/D47</f>
        <v>1</v>
      </c>
      <c r="E43" s="14">
        <f>$C48/E47</f>
        <v>2</v>
      </c>
      <c r="F43" s="14">
        <f t="shared" ref="F43:G43" si="10">$C48/F47</f>
        <v>1</v>
      </c>
      <c r="G43" s="14">
        <f t="shared" si="10"/>
        <v>0.4</v>
      </c>
      <c r="H43" s="15">
        <v>-4.4408920985006262E-16</v>
      </c>
      <c r="I43" s="18">
        <v>0.13333333333333325</v>
      </c>
    </row>
    <row r="44" spans="1:9" x14ac:dyDescent="0.45">
      <c r="A44" s="11" t="s">
        <v>29</v>
      </c>
      <c r="B44" s="14" t="s">
        <v>12</v>
      </c>
      <c r="C44" s="3">
        <f>C49/$C47</f>
        <v>0.2</v>
      </c>
      <c r="D44" s="14">
        <f>$C49/D47</f>
        <v>0.5</v>
      </c>
      <c r="E44" s="14">
        <f t="shared" ref="E44:G44" si="11">$C49/E47</f>
        <v>1</v>
      </c>
      <c r="F44" s="14">
        <f t="shared" si="11"/>
        <v>0.5</v>
      </c>
      <c r="G44" s="14">
        <f t="shared" si="11"/>
        <v>0.2</v>
      </c>
      <c r="H44" s="15" t="s">
        <v>44</v>
      </c>
      <c r="I44" s="18">
        <v>6.6666666666666666E-2</v>
      </c>
    </row>
    <row r="45" spans="1:9" x14ac:dyDescent="0.45">
      <c r="A45" s="11" t="s">
        <v>30</v>
      </c>
      <c r="B45" s="14" t="s">
        <v>13</v>
      </c>
      <c r="C45" s="3">
        <f>C50/$C47</f>
        <v>0.4</v>
      </c>
      <c r="D45" s="14">
        <f>$C50/D47</f>
        <v>1</v>
      </c>
      <c r="E45" s="14">
        <f t="shared" ref="E45:G45" si="12">$C50/E47</f>
        <v>2</v>
      </c>
      <c r="F45" s="14">
        <f t="shared" si="12"/>
        <v>1</v>
      </c>
      <c r="G45" s="14">
        <f t="shared" si="12"/>
        <v>0.4</v>
      </c>
      <c r="H45" s="15">
        <v>-3.9650822308041302E-16</v>
      </c>
      <c r="I45" s="18">
        <v>0.13333333333333333</v>
      </c>
    </row>
    <row r="46" spans="1:9" ht="14.35" thickBot="1" x14ac:dyDescent="0.5">
      <c r="A46" s="11" t="s">
        <v>31</v>
      </c>
      <c r="B46" s="16" t="s">
        <v>14</v>
      </c>
      <c r="C46" s="6">
        <f>C51/$C47</f>
        <v>1</v>
      </c>
      <c r="D46" s="16">
        <f>$C51/D47</f>
        <v>2.5</v>
      </c>
      <c r="E46" s="16">
        <f t="shared" ref="E46" si="13">$C51/E47</f>
        <v>5</v>
      </c>
      <c r="F46" s="16">
        <f t="shared" ref="F46" si="14">$C51/F47</f>
        <v>2.5</v>
      </c>
      <c r="G46" s="16">
        <f t="shared" ref="G46" si="15">$C51/G47</f>
        <v>1</v>
      </c>
      <c r="H46" s="17"/>
      <c r="I46" s="19">
        <v>0.33333333333333331</v>
      </c>
    </row>
    <row r="47" spans="1:9" ht="14.35" x14ac:dyDescent="0.45">
      <c r="B47" s="13" t="s">
        <v>68</v>
      </c>
      <c r="C47" s="13">
        <v>5</v>
      </c>
      <c r="D47" s="13">
        <f>C48</f>
        <v>2</v>
      </c>
      <c r="E47" s="13">
        <f>C49</f>
        <v>1</v>
      </c>
      <c r="F47" s="13">
        <f>C50</f>
        <v>2</v>
      </c>
      <c r="G47" s="13">
        <f>C51</f>
        <v>5</v>
      </c>
    </row>
    <row r="48" spans="1:9" x14ac:dyDescent="0.45">
      <c r="C48" s="13">
        <v>2</v>
      </c>
    </row>
    <row r="49" spans="3:3" x14ac:dyDescent="0.45">
      <c r="C49" s="13">
        <v>1</v>
      </c>
    </row>
    <row r="50" spans="3:3" x14ac:dyDescent="0.45">
      <c r="C50" s="13">
        <v>2</v>
      </c>
    </row>
    <row r="51" spans="3:3" x14ac:dyDescent="0.45">
      <c r="C51" s="13">
        <v>5</v>
      </c>
    </row>
  </sheetData>
  <mergeCells count="21">
    <mergeCell ref="A2:A3"/>
    <mergeCell ref="G2:G3"/>
    <mergeCell ref="H2:H3"/>
    <mergeCell ref="A1:H1"/>
    <mergeCell ref="I20:I21"/>
    <mergeCell ref="H20:H21"/>
    <mergeCell ref="B20:G20"/>
    <mergeCell ref="B2:F2"/>
    <mergeCell ref="A13:A14"/>
    <mergeCell ref="B13:D13"/>
    <mergeCell ref="E13:E14"/>
    <mergeCell ref="F13:F14"/>
    <mergeCell ref="A20:A21"/>
    <mergeCell ref="H40:H41"/>
    <mergeCell ref="I40:I41"/>
    <mergeCell ref="A33:A34"/>
    <mergeCell ref="B33:D33"/>
    <mergeCell ref="E33:E34"/>
    <mergeCell ref="F33:F34"/>
    <mergeCell ref="A40:A41"/>
    <mergeCell ref="B40:G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8900-EAEA-472A-A5C1-50913C10A4E5}">
  <dimension ref="A1:S24"/>
  <sheetViews>
    <sheetView tabSelected="1" zoomScale="70" zoomScaleNormal="70" workbookViewId="0">
      <selection activeCell="O13" sqref="O13:S13"/>
    </sheetView>
  </sheetViews>
  <sheetFormatPr defaultRowHeight="14" x14ac:dyDescent="0.45"/>
  <cols>
    <col min="1" max="1" width="15.703125" bestFit="1" customWidth="1"/>
    <col min="2" max="5" width="12.17578125" bestFit="1" customWidth="1"/>
    <col min="7" max="7" width="13.41015625" bestFit="1" customWidth="1"/>
    <col min="8" max="9" width="12.17578125" bestFit="1" customWidth="1"/>
    <col min="11" max="11" width="13.46875" bestFit="1" customWidth="1"/>
    <col min="12" max="15" width="12.9375" bestFit="1" customWidth="1"/>
  </cols>
  <sheetData>
    <row r="1" spans="1:19" ht="14.35" x14ac:dyDescent="0.45">
      <c r="A1" s="25"/>
      <c r="B1" s="13" t="s">
        <v>22</v>
      </c>
      <c r="C1" s="13" t="s">
        <v>72</v>
      </c>
      <c r="D1" s="13" t="s">
        <v>73</v>
      </c>
      <c r="E1" s="13" t="s">
        <v>23</v>
      </c>
      <c r="F1" s="25"/>
      <c r="G1" s="25" t="s">
        <v>74</v>
      </c>
      <c r="H1" s="13" t="s">
        <v>75</v>
      </c>
      <c r="I1" s="13" t="s">
        <v>24</v>
      </c>
      <c r="K1" s="25" t="s">
        <v>92</v>
      </c>
      <c r="L1" s="13" t="s">
        <v>93</v>
      </c>
      <c r="M1" s="13" t="s">
        <v>94</v>
      </c>
      <c r="N1" s="25" t="s">
        <v>95</v>
      </c>
      <c r="O1" s="13" t="s">
        <v>96</v>
      </c>
    </row>
    <row r="2" spans="1:19" x14ac:dyDescent="0.45">
      <c r="A2" s="64" t="s">
        <v>247</v>
      </c>
      <c r="B2" s="25">
        <f>相对矩阵!F2</f>
        <v>0.4</v>
      </c>
      <c r="C2" s="25">
        <v>2.8728882311499719E-4</v>
      </c>
      <c r="D2" s="25">
        <v>3.9859174413949976E-2</v>
      </c>
      <c r="E2" s="25">
        <v>0.36885354920842894</v>
      </c>
      <c r="F2" s="25"/>
      <c r="G2" s="25">
        <v>0.1594930467712222</v>
      </c>
      <c r="H2" s="25">
        <v>0.20301808508510685</v>
      </c>
      <c r="I2" s="25">
        <v>0.44992267807736508</v>
      </c>
      <c r="K2">
        <v>0.27081126997789801</v>
      </c>
      <c r="L2">
        <v>0.39289657985547288</v>
      </c>
      <c r="M2">
        <v>0.16844895900840146</v>
      </c>
      <c r="N2">
        <v>0.34133628316184095</v>
      </c>
      <c r="O2">
        <v>0.20194519585169901</v>
      </c>
      <c r="Q2">
        <v>1</v>
      </c>
    </row>
    <row r="3" spans="1:19" x14ac:dyDescent="0.45">
      <c r="A3" s="64" t="s">
        <v>248</v>
      </c>
      <c r="B3" s="25">
        <f>相对矩阵!F3</f>
        <v>0.2</v>
      </c>
      <c r="C3" s="25">
        <v>6.7113604375773663E-3</v>
      </c>
      <c r="D3" s="25">
        <v>6.337199891352284E-2</v>
      </c>
      <c r="E3" s="25">
        <v>0.15573134464208357</v>
      </c>
      <c r="F3" s="25"/>
      <c r="G3" s="25">
        <v>8.3698315077296484E-2</v>
      </c>
      <c r="H3" s="25">
        <v>0.12527021827860538</v>
      </c>
      <c r="I3" s="25">
        <v>0.27095543068904543</v>
      </c>
      <c r="K3">
        <v>0.15997465468164909</v>
      </c>
      <c r="L3">
        <v>0.22863658744044443</v>
      </c>
      <c r="M3">
        <v>9.8799353472983686E-2</v>
      </c>
      <c r="N3">
        <v>0.22470082390319332</v>
      </c>
      <c r="O3">
        <v>0.11057576574308092</v>
      </c>
      <c r="Q3">
        <v>2</v>
      </c>
    </row>
    <row r="4" spans="1:19" x14ac:dyDescent="0.45">
      <c r="A4" s="64" t="s">
        <v>249</v>
      </c>
      <c r="B4" s="25">
        <f>相对矩阵!F4</f>
        <v>0.1</v>
      </c>
      <c r="C4" s="25">
        <v>4.0373408840332352E-2</v>
      </c>
      <c r="D4" s="25">
        <v>0.1703701417473846</v>
      </c>
      <c r="E4" s="25">
        <v>0.14200436524082252</v>
      </c>
      <c r="F4" s="25"/>
      <c r="G4" s="25">
        <v>6.4122707709228968E-2</v>
      </c>
      <c r="H4" s="25">
        <v>0.13848951379415403</v>
      </c>
      <c r="I4" s="25">
        <v>3.2673856877165119E-2</v>
      </c>
      <c r="K4">
        <v>7.8428692793516039E-2</v>
      </c>
      <c r="L4">
        <v>0.12281390988182614</v>
      </c>
      <c r="M4">
        <v>3.8393405532469262E-2</v>
      </c>
      <c r="N4">
        <v>0.10394525434045385</v>
      </c>
      <c r="O4">
        <v>4.9525247106335553E-2</v>
      </c>
      <c r="Q4">
        <v>3</v>
      </c>
    </row>
    <row r="5" spans="1:19" x14ac:dyDescent="0.45">
      <c r="A5" s="64" t="s">
        <v>250</v>
      </c>
      <c r="B5" s="25">
        <f>相对矩阵!F5</f>
        <v>0.1</v>
      </c>
      <c r="C5" s="25">
        <v>0.59761179450923863</v>
      </c>
      <c r="D5" s="25">
        <v>0.43560603466901243</v>
      </c>
      <c r="E5" s="25">
        <v>0.13946195785610449</v>
      </c>
      <c r="F5" s="25"/>
      <c r="G5" s="25">
        <v>0.39941278633783561</v>
      </c>
      <c r="H5" s="25">
        <v>0.28356241411542094</v>
      </c>
      <c r="I5" s="25">
        <v>3.6748921039632787E-2</v>
      </c>
      <c r="K5">
        <v>0.23990804049762979</v>
      </c>
      <c r="L5">
        <v>0.36979511691746891</v>
      </c>
      <c r="M5">
        <v>9.6981972105911446E-2</v>
      </c>
      <c r="N5">
        <v>0.33810825942431433</v>
      </c>
      <c r="O5">
        <v>0.12767618771259848</v>
      </c>
      <c r="Q5">
        <v>4</v>
      </c>
    </row>
    <row r="6" spans="1:19" x14ac:dyDescent="0.45">
      <c r="A6" s="64" t="s">
        <v>251</v>
      </c>
      <c r="B6" s="25">
        <f>相对矩阵!F6</f>
        <v>0.2</v>
      </c>
      <c r="C6" s="25">
        <v>0.35501614738973669</v>
      </c>
      <c r="D6" s="25">
        <v>0.29079265025613016</v>
      </c>
      <c r="E6" s="25">
        <v>0.19394878305256033</v>
      </c>
      <c r="F6" s="25"/>
      <c r="G6" s="25">
        <v>0.29327314410441679</v>
      </c>
      <c r="H6" s="25">
        <v>0.24965976872671289</v>
      </c>
      <c r="I6" s="25">
        <v>0.20969911331679175</v>
      </c>
      <c r="K6">
        <v>0.25087734204930712</v>
      </c>
      <c r="L6">
        <v>0.28111035163478093</v>
      </c>
      <c r="M6">
        <v>0.21762961480993992</v>
      </c>
      <c r="N6">
        <v>0.27485028562828157</v>
      </c>
      <c r="O6">
        <v>0.22687890161263932</v>
      </c>
      <c r="Q6">
        <v>5</v>
      </c>
    </row>
    <row r="13" spans="1:19" x14ac:dyDescent="0.45">
      <c r="O13">
        <v>0.27081126997789801</v>
      </c>
      <c r="P13">
        <v>0.15997465468164909</v>
      </c>
      <c r="Q13">
        <v>7.8428692793516039E-2</v>
      </c>
      <c r="R13">
        <v>0.23990804049762979</v>
      </c>
      <c r="S13">
        <v>0.25087734204930712</v>
      </c>
    </row>
    <row r="19" spans="14:14" x14ac:dyDescent="0.45">
      <c r="N19" s="38" t="s">
        <v>102</v>
      </c>
    </row>
    <row r="20" spans="14:14" x14ac:dyDescent="0.45">
      <c r="N20">
        <f>N2-O2</f>
        <v>0.13939108731014194</v>
      </c>
    </row>
    <row r="21" spans="14:14" x14ac:dyDescent="0.45">
      <c r="N21">
        <f>N3-O3</f>
        <v>0.1141250581601124</v>
      </c>
    </row>
    <row r="22" spans="14:14" x14ac:dyDescent="0.45">
      <c r="N22">
        <f t="shared" ref="N22:N24" si="0">N4-O4</f>
        <v>5.4420007234118294E-2</v>
      </c>
    </row>
    <row r="23" spans="14:14" x14ac:dyDescent="0.45">
      <c r="N23">
        <f t="shared" si="0"/>
        <v>0.21043207171171585</v>
      </c>
    </row>
    <row r="24" spans="14:14" x14ac:dyDescent="0.45">
      <c r="N24">
        <f t="shared" si="0"/>
        <v>4.7971384015642243E-2</v>
      </c>
    </row>
  </sheetData>
  <phoneticPr fontId="1" type="noConversion"/>
  <conditionalFormatting sqref="K2:K6">
    <cfRule type="colorScale" priority="3">
      <colorScale>
        <cfvo type="min"/>
        <cfvo type="max"/>
        <color rgb="FFFCFCFF"/>
        <color rgb="FFF8696B"/>
      </colorScale>
    </cfRule>
  </conditionalFormatting>
  <conditionalFormatting sqref="O13:S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794D-0B11-4666-9E6A-D350DD95E4DF}">
  <dimension ref="A1:F15"/>
  <sheetViews>
    <sheetView workbookViewId="0">
      <selection activeCell="C2" sqref="C2:C6"/>
    </sheetView>
  </sheetViews>
  <sheetFormatPr defaultRowHeight="14" x14ac:dyDescent="0.45"/>
  <cols>
    <col min="2" max="2" width="21.52734375" customWidth="1"/>
    <col min="3" max="3" width="18.41015625" customWidth="1"/>
  </cols>
  <sheetData>
    <row r="1" spans="1:6" ht="42" x14ac:dyDescent="0.45">
      <c r="A1" s="22" t="s">
        <v>15</v>
      </c>
      <c r="B1" s="20" t="s">
        <v>16</v>
      </c>
      <c r="C1" s="20" t="s">
        <v>17</v>
      </c>
      <c r="D1" s="20" t="s">
        <v>69</v>
      </c>
      <c r="E1" s="20" t="s">
        <v>70</v>
      </c>
      <c r="F1" s="21" t="s">
        <v>71</v>
      </c>
    </row>
    <row r="2" spans="1:6" x14ac:dyDescent="0.45">
      <c r="A2" s="58"/>
      <c r="B2" s="60"/>
      <c r="C2" s="64" t="s">
        <v>247</v>
      </c>
      <c r="D2" s="60"/>
      <c r="E2" s="14"/>
      <c r="F2" s="15">
        <v>0.4</v>
      </c>
    </row>
    <row r="3" spans="1:6" x14ac:dyDescent="0.45">
      <c r="A3" s="58"/>
      <c r="B3" s="60"/>
      <c r="C3" s="64" t="s">
        <v>248</v>
      </c>
      <c r="D3" s="60"/>
      <c r="E3" s="14"/>
      <c r="F3" s="15">
        <v>0.2</v>
      </c>
    </row>
    <row r="4" spans="1:6" x14ac:dyDescent="0.45">
      <c r="A4" s="58"/>
      <c r="B4" s="60"/>
      <c r="C4" s="64" t="s">
        <v>249</v>
      </c>
      <c r="D4" s="60"/>
      <c r="E4" s="14"/>
      <c r="F4" s="15">
        <v>0.1</v>
      </c>
    </row>
    <row r="5" spans="1:6" x14ac:dyDescent="0.45">
      <c r="A5" s="58"/>
      <c r="B5" s="60"/>
      <c r="C5" s="64" t="s">
        <v>250</v>
      </c>
      <c r="D5" s="60"/>
      <c r="E5" s="14"/>
      <c r="F5" s="15">
        <v>0.1</v>
      </c>
    </row>
    <row r="6" spans="1:6" x14ac:dyDescent="0.45">
      <c r="A6" s="58"/>
      <c r="B6" s="60"/>
      <c r="C6" s="64" t="s">
        <v>251</v>
      </c>
      <c r="D6" s="60"/>
      <c r="E6" s="14"/>
      <c r="F6" s="15">
        <v>0.2</v>
      </c>
    </row>
    <row r="7" spans="1:6" x14ac:dyDescent="0.45">
      <c r="A7" s="58"/>
      <c r="B7" s="60"/>
      <c r="C7" s="23"/>
      <c r="D7" s="60"/>
      <c r="E7" s="14"/>
      <c r="F7" s="15"/>
    </row>
    <row r="8" spans="1:6" x14ac:dyDescent="0.45">
      <c r="A8" s="58"/>
      <c r="B8" s="60"/>
      <c r="C8" s="23"/>
      <c r="D8" s="60"/>
      <c r="E8" s="14"/>
      <c r="F8" s="15"/>
    </row>
    <row r="9" spans="1:6" x14ac:dyDescent="0.45">
      <c r="A9" s="58"/>
      <c r="B9" s="60"/>
      <c r="C9" s="23"/>
      <c r="D9" s="60"/>
      <c r="E9" s="14"/>
      <c r="F9" s="15"/>
    </row>
    <row r="10" spans="1:6" x14ac:dyDescent="0.45">
      <c r="A10" s="58"/>
      <c r="B10" s="60"/>
      <c r="C10" s="23"/>
      <c r="D10" s="60"/>
      <c r="E10" s="14"/>
      <c r="F10" s="15"/>
    </row>
    <row r="11" spans="1:6" x14ac:dyDescent="0.45">
      <c r="A11" s="58"/>
      <c r="B11" s="60"/>
      <c r="C11" s="23"/>
      <c r="D11" s="60"/>
      <c r="E11" s="14"/>
      <c r="F11" s="15"/>
    </row>
    <row r="12" spans="1:6" x14ac:dyDescent="0.45">
      <c r="A12" s="58"/>
      <c r="B12" s="60"/>
      <c r="C12" s="23"/>
      <c r="D12" s="60"/>
      <c r="E12" s="14"/>
      <c r="F12" s="15"/>
    </row>
    <row r="13" spans="1:6" x14ac:dyDescent="0.45">
      <c r="A13" s="58"/>
      <c r="B13" s="60"/>
      <c r="C13" s="23"/>
      <c r="D13" s="60"/>
      <c r="E13" s="14"/>
      <c r="F13" s="15"/>
    </row>
    <row r="14" spans="1:6" x14ac:dyDescent="0.45">
      <c r="A14" s="58"/>
      <c r="B14" s="60"/>
      <c r="C14" s="23"/>
      <c r="D14" s="60"/>
      <c r="E14" s="14"/>
      <c r="F14" s="15"/>
    </row>
    <row r="15" spans="1:6" ht="14.35" thickBot="1" x14ac:dyDescent="0.5">
      <c r="A15" s="59"/>
      <c r="B15" s="61"/>
      <c r="C15" s="24"/>
      <c r="D15" s="61"/>
      <c r="E15" s="16"/>
      <c r="F15" s="1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6381-44D4-4C73-9B9C-11DCB9822F04}">
  <dimension ref="A1:EE6"/>
  <sheetViews>
    <sheetView workbookViewId="0">
      <selection activeCell="A2" sqref="A2:A6"/>
    </sheetView>
  </sheetViews>
  <sheetFormatPr defaultRowHeight="14" x14ac:dyDescent="0.45"/>
  <cols>
    <col min="1" max="1" width="15.703125" bestFit="1" customWidth="1"/>
    <col min="2" max="11" width="10.52734375" bestFit="1" customWidth="1"/>
    <col min="21" max="21" width="6.87890625" bestFit="1" customWidth="1"/>
    <col min="22" max="22" width="11.17578125" bestFit="1" customWidth="1"/>
    <col min="23" max="32" width="10.52734375" bestFit="1" customWidth="1"/>
  </cols>
  <sheetData>
    <row r="1" spans="1:135" x14ac:dyDescent="0.45">
      <c r="A1" s="62" t="s">
        <v>246</v>
      </c>
      <c r="B1" s="62" t="s">
        <v>117</v>
      </c>
      <c r="C1" s="62" t="s">
        <v>118</v>
      </c>
      <c r="D1" s="62" t="s">
        <v>119</v>
      </c>
      <c r="E1" s="62" t="s">
        <v>120</v>
      </c>
      <c r="F1" s="62" t="s">
        <v>41</v>
      </c>
      <c r="G1" s="62" t="s">
        <v>121</v>
      </c>
      <c r="H1" s="62" t="s">
        <v>122</v>
      </c>
      <c r="I1" s="62" t="s">
        <v>123</v>
      </c>
      <c r="J1" s="62" t="s">
        <v>124</v>
      </c>
      <c r="K1" s="62" t="s">
        <v>125</v>
      </c>
      <c r="L1" s="62" t="s">
        <v>126</v>
      </c>
      <c r="M1" s="62" t="s">
        <v>127</v>
      </c>
      <c r="N1" s="62" t="s">
        <v>128</v>
      </c>
      <c r="O1" s="62" t="s">
        <v>129</v>
      </c>
      <c r="P1" s="62" t="s">
        <v>130</v>
      </c>
      <c r="Q1" s="62" t="s">
        <v>131</v>
      </c>
      <c r="R1" s="62" t="s">
        <v>132</v>
      </c>
      <c r="S1" s="62" t="s">
        <v>133</v>
      </c>
      <c r="T1" s="62" t="s">
        <v>134</v>
      </c>
      <c r="U1" s="62" t="s">
        <v>135</v>
      </c>
      <c r="V1" s="62" t="s">
        <v>136</v>
      </c>
      <c r="W1" s="62" t="s">
        <v>137</v>
      </c>
      <c r="X1" s="62" t="s">
        <v>138</v>
      </c>
      <c r="Y1" s="62" t="s">
        <v>139</v>
      </c>
      <c r="Z1" s="62" t="s">
        <v>140</v>
      </c>
      <c r="AA1" s="62" t="s">
        <v>141</v>
      </c>
      <c r="AB1" s="62" t="s">
        <v>142</v>
      </c>
      <c r="AC1" s="62" t="s">
        <v>143</v>
      </c>
      <c r="AD1" s="62" t="s">
        <v>144</v>
      </c>
      <c r="AE1" s="62" t="s">
        <v>145</v>
      </c>
      <c r="AF1" s="62" t="s">
        <v>146</v>
      </c>
      <c r="AG1" s="62" t="s">
        <v>147</v>
      </c>
      <c r="AH1" s="62" t="s">
        <v>148</v>
      </c>
      <c r="AI1" s="62" t="s">
        <v>149</v>
      </c>
      <c r="AJ1" s="62" t="s">
        <v>150</v>
      </c>
      <c r="AK1" s="62" t="s">
        <v>151</v>
      </c>
      <c r="AL1" s="62" t="s">
        <v>152</v>
      </c>
      <c r="AM1" s="62" t="s">
        <v>153</v>
      </c>
      <c r="AN1" s="62" t="s">
        <v>154</v>
      </c>
      <c r="AO1" s="63" t="s">
        <v>155</v>
      </c>
      <c r="AP1" s="62" t="s">
        <v>156</v>
      </c>
      <c r="AQ1" s="62" t="s">
        <v>157</v>
      </c>
      <c r="AR1" s="62" t="s">
        <v>158</v>
      </c>
      <c r="AS1" s="62" t="s">
        <v>159</v>
      </c>
      <c r="AT1" s="62" t="s">
        <v>160</v>
      </c>
      <c r="AU1" s="62" t="s">
        <v>43</v>
      </c>
      <c r="AV1" s="62" t="s">
        <v>161</v>
      </c>
      <c r="AW1" s="62" t="s">
        <v>162</v>
      </c>
      <c r="AX1" s="62" t="s">
        <v>163</v>
      </c>
      <c r="AY1" s="62" t="s">
        <v>164</v>
      </c>
      <c r="AZ1" s="62" t="s">
        <v>165</v>
      </c>
      <c r="BA1" s="62" t="s">
        <v>166</v>
      </c>
      <c r="BB1" s="62" t="s">
        <v>167</v>
      </c>
      <c r="BC1" s="62" t="s">
        <v>168</v>
      </c>
      <c r="BD1" s="62" t="s">
        <v>169</v>
      </c>
      <c r="BE1" s="62" t="s">
        <v>170</v>
      </c>
      <c r="BF1" s="62" t="s">
        <v>171</v>
      </c>
      <c r="BG1" s="62" t="s">
        <v>172</v>
      </c>
      <c r="BH1" s="62" t="s">
        <v>173</v>
      </c>
      <c r="BI1" s="62" t="s">
        <v>174</v>
      </c>
      <c r="BJ1" s="62" t="s">
        <v>175</v>
      </c>
      <c r="BK1" s="62" t="s">
        <v>176</v>
      </c>
      <c r="BL1" s="62" t="s">
        <v>177</v>
      </c>
      <c r="BM1" s="62" t="s">
        <v>178</v>
      </c>
      <c r="BN1" s="62" t="s">
        <v>179</v>
      </c>
      <c r="BO1" s="62" t="s">
        <v>180</v>
      </c>
      <c r="BP1" s="62" t="s">
        <v>181</v>
      </c>
      <c r="BQ1" s="62" t="s">
        <v>182</v>
      </c>
      <c r="BR1" s="62" t="s">
        <v>183</v>
      </c>
      <c r="BS1" s="62" t="s">
        <v>42</v>
      </c>
      <c r="BT1" s="62" t="s">
        <v>184</v>
      </c>
      <c r="BU1" s="62" t="s">
        <v>185</v>
      </c>
      <c r="BV1" s="62" t="s">
        <v>186</v>
      </c>
      <c r="BW1" s="63" t="s">
        <v>187</v>
      </c>
      <c r="BX1" s="62" t="s">
        <v>188</v>
      </c>
      <c r="BY1" s="62" t="s">
        <v>189</v>
      </c>
      <c r="BZ1" s="63" t="s">
        <v>190</v>
      </c>
      <c r="CA1" s="62" t="s">
        <v>191</v>
      </c>
      <c r="CB1" s="62" t="s">
        <v>192</v>
      </c>
      <c r="CC1" s="62" t="s">
        <v>193</v>
      </c>
      <c r="CD1" s="62" t="s">
        <v>194</v>
      </c>
      <c r="CE1" s="62" t="s">
        <v>195</v>
      </c>
      <c r="CF1" s="62" t="s">
        <v>196</v>
      </c>
      <c r="CG1" s="62" t="s">
        <v>197</v>
      </c>
      <c r="CH1" s="62" t="s">
        <v>39</v>
      </c>
      <c r="CI1" s="62" t="s">
        <v>198</v>
      </c>
      <c r="CJ1" s="62" t="s">
        <v>199</v>
      </c>
      <c r="CK1" s="62" t="s">
        <v>200</v>
      </c>
      <c r="CL1" s="62" t="s">
        <v>201</v>
      </c>
      <c r="CM1" s="62" t="s">
        <v>202</v>
      </c>
      <c r="CN1" s="62" t="s">
        <v>203</v>
      </c>
      <c r="CO1" s="62" t="s">
        <v>204</v>
      </c>
      <c r="CP1" s="62" t="s">
        <v>205</v>
      </c>
      <c r="CQ1" s="62" t="s">
        <v>206</v>
      </c>
      <c r="CR1" s="62" t="s">
        <v>207</v>
      </c>
      <c r="CS1" s="62" t="s">
        <v>208</v>
      </c>
      <c r="CT1" s="62" t="s">
        <v>209</v>
      </c>
      <c r="CU1" s="62" t="s">
        <v>210</v>
      </c>
      <c r="CV1" s="62" t="s">
        <v>211</v>
      </c>
      <c r="CW1" s="62" t="s">
        <v>212</v>
      </c>
      <c r="CX1" s="62" t="s">
        <v>213</v>
      </c>
      <c r="CY1" s="62" t="s">
        <v>214</v>
      </c>
      <c r="CZ1" s="62" t="s">
        <v>215</v>
      </c>
      <c r="DA1" s="62" t="s">
        <v>216</v>
      </c>
      <c r="DB1" s="62" t="s">
        <v>217</v>
      </c>
      <c r="DC1" s="62" t="s">
        <v>218</v>
      </c>
      <c r="DD1" s="62" t="s">
        <v>219</v>
      </c>
      <c r="DE1" s="62" t="s">
        <v>220</v>
      </c>
      <c r="DF1" s="62" t="s">
        <v>221</v>
      </c>
      <c r="DG1" s="62" t="s">
        <v>222</v>
      </c>
      <c r="DH1" s="62" t="s">
        <v>40</v>
      </c>
      <c r="DI1" s="62" t="s">
        <v>223</v>
      </c>
      <c r="DJ1" s="62" t="s">
        <v>224</v>
      </c>
      <c r="DK1" s="62" t="s">
        <v>225</v>
      </c>
      <c r="DL1" s="62" t="s">
        <v>226</v>
      </c>
      <c r="DM1" s="62" t="s">
        <v>227</v>
      </c>
      <c r="DN1" s="62" t="s">
        <v>228</v>
      </c>
      <c r="DO1" s="63" t="s">
        <v>229</v>
      </c>
      <c r="DP1" s="63" t="s">
        <v>230</v>
      </c>
      <c r="DQ1" s="62" t="s">
        <v>231</v>
      </c>
      <c r="DR1" s="62" t="s">
        <v>232</v>
      </c>
      <c r="DS1" s="62" t="s">
        <v>233</v>
      </c>
      <c r="DT1" s="62" t="s">
        <v>234</v>
      </c>
      <c r="DU1" s="62" t="s">
        <v>235</v>
      </c>
      <c r="DV1" s="62" t="s">
        <v>236</v>
      </c>
      <c r="DW1" s="62" t="s">
        <v>237</v>
      </c>
      <c r="DX1" s="62" t="s">
        <v>238</v>
      </c>
      <c r="DY1" s="62" t="s">
        <v>239</v>
      </c>
      <c r="DZ1" s="62" t="s">
        <v>240</v>
      </c>
      <c r="EA1" s="62" t="s">
        <v>241</v>
      </c>
      <c r="EB1" s="62" t="s">
        <v>242</v>
      </c>
      <c r="EC1" s="62" t="s">
        <v>243</v>
      </c>
      <c r="ED1" s="62" t="s">
        <v>244</v>
      </c>
      <c r="EE1" s="62" t="s">
        <v>245</v>
      </c>
    </row>
    <row r="2" spans="1:135" x14ac:dyDescent="0.45">
      <c r="A2" s="64" t="s">
        <v>247</v>
      </c>
      <c r="B2" s="64">
        <v>0.44770142120728817</v>
      </c>
      <c r="C2" s="64">
        <v>0.57725460298367171</v>
      </c>
      <c r="D2" s="64">
        <v>0.26731855722137032</v>
      </c>
      <c r="E2" s="64">
        <v>0.28826274447623185</v>
      </c>
      <c r="F2" s="64">
        <v>0.56131010420270799</v>
      </c>
      <c r="G2" s="64">
        <v>0.37482250336321304</v>
      </c>
      <c r="H2" s="64">
        <v>0.34302593493766048</v>
      </c>
      <c r="I2" s="64">
        <v>0.29048495125863777</v>
      </c>
      <c r="J2" s="64">
        <v>0.45424121158682146</v>
      </c>
      <c r="K2" s="64">
        <v>0.35687375253377807</v>
      </c>
      <c r="L2" s="64">
        <v>0.47071099152819112</v>
      </c>
      <c r="M2" s="64">
        <v>0.37277993038425866</v>
      </c>
      <c r="N2" s="64">
        <v>0.4760389596614894</v>
      </c>
      <c r="O2" s="64">
        <v>0.35660802440155787</v>
      </c>
      <c r="P2" s="64">
        <v>0.50464580435777961</v>
      </c>
      <c r="Q2" s="64">
        <v>0.35955204250530559</v>
      </c>
      <c r="R2" s="64">
        <v>0.4160022128236972</v>
      </c>
      <c r="S2" s="64">
        <v>0.51404059958210324</v>
      </c>
      <c r="T2" s="64">
        <v>0.37214649185378634</v>
      </c>
      <c r="U2" s="64">
        <v>0.56130797588751014</v>
      </c>
      <c r="V2" s="64">
        <v>0.42408152806470301</v>
      </c>
      <c r="W2" s="64">
        <v>0.32286397605746264</v>
      </c>
      <c r="X2" s="64">
        <v>0.25028595542918314</v>
      </c>
      <c r="Y2" s="64">
        <v>0.56178165399237445</v>
      </c>
      <c r="Z2" s="64">
        <v>0.3979831785515115</v>
      </c>
      <c r="AA2" s="64">
        <v>0.39088106313525711</v>
      </c>
      <c r="AB2" s="64">
        <v>0.37908735426884121</v>
      </c>
      <c r="AC2" s="64">
        <v>0.2352004875449186</v>
      </c>
      <c r="AD2" s="64">
        <v>0.60188609637776702</v>
      </c>
      <c r="AE2" s="64">
        <v>0.52434000230510802</v>
      </c>
      <c r="AF2" s="64">
        <v>0.54696426845190549</v>
      </c>
      <c r="AG2" s="64">
        <v>0.2772752232039844</v>
      </c>
      <c r="AH2" s="64">
        <v>0.27977933024725543</v>
      </c>
      <c r="AI2" s="64">
        <v>0.2830939783966227</v>
      </c>
      <c r="AJ2" s="64">
        <v>0.30565856049334672</v>
      </c>
      <c r="AK2" s="64">
        <v>0.29695493339800771</v>
      </c>
      <c r="AL2" s="64">
        <v>0.58554653342354257</v>
      </c>
      <c r="AM2" s="64">
        <v>0.51338317147817825</v>
      </c>
      <c r="AN2" s="64">
        <v>0.57863604793705969</v>
      </c>
      <c r="AO2" s="64">
        <v>0.13029639656619216</v>
      </c>
      <c r="AP2" s="64">
        <v>0.3300244260705541</v>
      </c>
      <c r="AQ2" s="64">
        <v>0.30899825472824988</v>
      </c>
      <c r="AR2" s="64">
        <v>0.32916202763396535</v>
      </c>
      <c r="AS2" s="64">
        <v>0.31168665219971697</v>
      </c>
      <c r="AT2" s="64">
        <v>0.31544800613385382</v>
      </c>
      <c r="AU2" s="64">
        <v>0.11738912231791196</v>
      </c>
      <c r="AV2" s="64">
        <v>0.38575047134368168</v>
      </c>
      <c r="AW2" s="64">
        <v>8.0285871541800474E-2</v>
      </c>
      <c r="AX2" s="64">
        <v>9.8743964394608683E-2</v>
      </c>
      <c r="AY2" s="64">
        <v>0.25954166714850718</v>
      </c>
      <c r="AZ2" s="64">
        <v>0.28021498316006893</v>
      </c>
      <c r="BA2" s="64">
        <v>0.19919784024190756</v>
      </c>
      <c r="BB2" s="64">
        <v>0.23230462015651013</v>
      </c>
      <c r="BC2" s="64">
        <v>0.5247956460819323</v>
      </c>
      <c r="BD2" s="64">
        <v>0.60022975539802281</v>
      </c>
      <c r="BE2" s="64">
        <v>0.55873140948865119</v>
      </c>
      <c r="BF2" s="64">
        <v>0.31954532828694554</v>
      </c>
      <c r="BG2" s="64">
        <v>0.45949045818248624</v>
      </c>
      <c r="BH2" s="64">
        <v>0.38437548802472848</v>
      </c>
      <c r="BI2" s="64">
        <v>0.28956281445126775</v>
      </c>
      <c r="BJ2" s="64">
        <v>0.36036806355424728</v>
      </c>
      <c r="BK2" s="64">
        <v>7.3423649529440332E-2</v>
      </c>
      <c r="BL2" s="64">
        <v>0.17090018007745214</v>
      </c>
      <c r="BM2" s="64">
        <v>0.13931488164649239</v>
      </c>
      <c r="BN2" s="64">
        <v>0.19619412096006808</v>
      </c>
      <c r="BO2" s="64">
        <v>0.31524955235453922</v>
      </c>
      <c r="BP2" s="64">
        <v>0.22102003978143514</v>
      </c>
      <c r="BQ2" s="64">
        <v>0.32472313283116061</v>
      </c>
      <c r="BR2" s="64">
        <v>0.29822920883360854</v>
      </c>
      <c r="BS2" s="64">
        <v>0.11239713603212259</v>
      </c>
      <c r="BT2" s="64">
        <v>0.81359055677386838</v>
      </c>
      <c r="BU2" s="64">
        <v>0.93437646060312851</v>
      </c>
      <c r="BV2" s="64">
        <v>0.65725323039126371</v>
      </c>
      <c r="BW2" s="64">
        <v>0.32511393137435934</v>
      </c>
      <c r="BX2" s="64">
        <v>0.16760760842476635</v>
      </c>
      <c r="BY2" s="64">
        <v>0.34519150605074961</v>
      </c>
      <c r="BZ2" s="64">
        <v>0.49636720849942034</v>
      </c>
      <c r="CA2" s="64">
        <v>0.38430376462690069</v>
      </c>
      <c r="CB2" s="64">
        <v>0.51562727842948042</v>
      </c>
      <c r="CC2" s="64">
        <v>0.79705721726538459</v>
      </c>
      <c r="CD2" s="64">
        <v>0.53084804543004227</v>
      </c>
      <c r="CE2" s="64">
        <v>0.47891169022959257</v>
      </c>
      <c r="CF2" s="64">
        <v>0.70451014397983203</v>
      </c>
      <c r="CG2" s="64">
        <v>0.63366316169962811</v>
      </c>
      <c r="CH2" s="64">
        <v>0.32221618947210379</v>
      </c>
      <c r="CI2" s="64">
        <v>0.34197758903462777</v>
      </c>
      <c r="CJ2" s="64">
        <v>0.20445025570903827</v>
      </c>
      <c r="CK2" s="64">
        <v>0.24570869591279745</v>
      </c>
      <c r="CL2" s="64">
        <v>0.36490382877993366</v>
      </c>
      <c r="CM2" s="64">
        <v>0.48572448733745294</v>
      </c>
      <c r="CN2" s="64">
        <v>0.45199610675224794</v>
      </c>
      <c r="CO2" s="64">
        <v>0.30924446991579579</v>
      </c>
      <c r="CP2" s="64">
        <v>0.35330475700565239</v>
      </c>
      <c r="CQ2" s="64">
        <v>0.1539252844713164</v>
      </c>
      <c r="CR2" s="64">
        <v>0.36031258100285546</v>
      </c>
      <c r="CS2" s="64">
        <v>0.38079665748354757</v>
      </c>
      <c r="CT2" s="64">
        <v>8.7238770816082931E-2</v>
      </c>
      <c r="CU2" s="64">
        <v>0.34033947573445755</v>
      </c>
      <c r="CV2" s="64">
        <v>0.34255880918817189</v>
      </c>
      <c r="CW2" s="64">
        <v>0.72969446850733877</v>
      </c>
      <c r="CX2" s="64">
        <v>0.92217768588396964</v>
      </c>
      <c r="CY2" s="64">
        <v>0.56374637124326343</v>
      </c>
      <c r="CZ2" s="64">
        <v>0.65765580576046634</v>
      </c>
      <c r="DA2" s="64">
        <v>0.67060949835285377</v>
      </c>
      <c r="DB2" s="64">
        <v>0.12621849479088712</v>
      </c>
      <c r="DC2" s="64">
        <v>0.25208563707567228</v>
      </c>
      <c r="DD2" s="64">
        <v>0.33963460727333877</v>
      </c>
      <c r="DE2" s="64">
        <v>0.25742140395034491</v>
      </c>
      <c r="DF2" s="64">
        <v>0.40201545405715366</v>
      </c>
      <c r="DG2" s="64">
        <v>0.15055330229589556</v>
      </c>
      <c r="DH2" s="64">
        <v>0.13832875862688643</v>
      </c>
      <c r="DI2" s="64">
        <v>0.20102252330825554</v>
      </c>
      <c r="DJ2" s="64">
        <v>0.3409093450343485</v>
      </c>
      <c r="DK2" s="64">
        <v>0.19174204424138047</v>
      </c>
      <c r="DL2" s="64">
        <v>0.18093201018002433</v>
      </c>
      <c r="DM2" s="64">
        <v>0.12111539453109116</v>
      </c>
      <c r="DN2" s="64">
        <v>8.5425436463727619E-2</v>
      </c>
      <c r="DO2" s="64">
        <v>0.13353876801351894</v>
      </c>
      <c r="DP2" s="64">
        <v>0.15097777017095601</v>
      </c>
      <c r="DQ2" s="64">
        <v>8.6048151052715599E-2</v>
      </c>
      <c r="DR2" s="64">
        <v>0.34048848595966391</v>
      </c>
      <c r="DS2" s="64">
        <v>0.10485715821547065</v>
      </c>
      <c r="DT2" s="64">
        <v>0.19321184888947721</v>
      </c>
      <c r="DU2" s="64">
        <v>0.15442684678720969</v>
      </c>
      <c r="DV2" s="64">
        <v>0.32714837767361282</v>
      </c>
      <c r="DW2" s="64">
        <v>0.55098908168698379</v>
      </c>
      <c r="DX2" s="64">
        <v>0.20931748216709281</v>
      </c>
      <c r="DY2" s="64">
        <v>0.26305976765928785</v>
      </c>
      <c r="DZ2" s="64">
        <v>0.20805586801294021</v>
      </c>
      <c r="EA2" s="64">
        <v>0.48021936334883791</v>
      </c>
      <c r="EB2" s="64">
        <v>0.72165110817531863</v>
      </c>
      <c r="EC2" s="64">
        <v>0.43436961207717212</v>
      </c>
      <c r="ED2" s="64">
        <v>0.13249058407836906</v>
      </c>
      <c r="EE2" s="64">
        <v>0.52316135784776507</v>
      </c>
    </row>
    <row r="3" spans="1:135" x14ac:dyDescent="0.45">
      <c r="A3" s="64" t="s">
        <v>248</v>
      </c>
      <c r="B3" s="64">
        <v>6.379976542671735E-2</v>
      </c>
      <c r="C3" s="64">
        <v>0.13908599991904938</v>
      </c>
      <c r="D3" s="64">
        <v>7.3024391566490279E-2</v>
      </c>
      <c r="E3" s="64">
        <v>7.4144889976358472E-2</v>
      </c>
      <c r="F3" s="64">
        <v>0.17896628833456263</v>
      </c>
      <c r="G3" s="64">
        <v>7.3720824565144394E-2</v>
      </c>
      <c r="H3" s="64">
        <v>8.5691044955360868E-2</v>
      </c>
      <c r="I3" s="64">
        <v>5.879844340159239E-2</v>
      </c>
      <c r="J3" s="64">
        <v>8.5191602628639382E-2</v>
      </c>
      <c r="K3" s="64">
        <v>5.5067394387142088E-2</v>
      </c>
      <c r="L3" s="64">
        <v>0.10206311951349149</v>
      </c>
      <c r="M3" s="64">
        <v>9.5283925390662036E-2</v>
      </c>
      <c r="N3" s="64">
        <v>7.3786254849527791E-2</v>
      </c>
      <c r="O3" s="64">
        <v>4.2088859089317573E-2</v>
      </c>
      <c r="P3" s="64">
        <v>9.2775379900462973E-2</v>
      </c>
      <c r="Q3" s="64">
        <v>0.11856763342924473</v>
      </c>
      <c r="R3" s="64">
        <v>7.2083663692478733E-2</v>
      </c>
      <c r="S3" s="64">
        <v>0.18470311118147653</v>
      </c>
      <c r="T3" s="64">
        <v>9.5196694270232168E-2</v>
      </c>
      <c r="U3" s="64">
        <v>0.16711282238119671</v>
      </c>
      <c r="V3" s="64">
        <v>8.6191861915324131E-2</v>
      </c>
      <c r="W3" s="64">
        <v>7.3370538761971679E-2</v>
      </c>
      <c r="X3" s="64">
        <v>0.18439284033868752</v>
      </c>
      <c r="Y3" s="64">
        <v>0.19713050251170067</v>
      </c>
      <c r="Z3" s="64">
        <v>0.19556639213536001</v>
      </c>
      <c r="AA3" s="64">
        <v>9.5992890398044442E-2</v>
      </c>
      <c r="AB3" s="64">
        <v>6.4693681373615489E-2</v>
      </c>
      <c r="AC3" s="64">
        <v>8.0437644020806817E-2</v>
      </c>
      <c r="AD3" s="64">
        <v>0.16910606095051192</v>
      </c>
      <c r="AE3" s="64">
        <v>0.29180622369939568</v>
      </c>
      <c r="AF3" s="64">
        <v>0.11101843761974967</v>
      </c>
      <c r="AG3" s="64">
        <v>0.12632580166512372</v>
      </c>
      <c r="AH3" s="64">
        <v>7.5826049195526213E-2</v>
      </c>
      <c r="AI3" s="64">
        <v>0.1280386696572737</v>
      </c>
      <c r="AJ3" s="64">
        <v>0.17821600766928189</v>
      </c>
      <c r="AK3" s="64">
        <v>0.14525390684228637</v>
      </c>
      <c r="AL3" s="64">
        <v>0.20932748484295546</v>
      </c>
      <c r="AM3" s="64">
        <v>0.11001550707212034</v>
      </c>
      <c r="AN3" s="64">
        <v>0.22676043854770206</v>
      </c>
      <c r="AO3" s="64">
        <v>0.13862440570317164</v>
      </c>
      <c r="AP3" s="64">
        <v>0.12359291337938379</v>
      </c>
      <c r="AQ3" s="64">
        <v>0.21072055165312298</v>
      </c>
      <c r="AR3" s="64">
        <v>0.11468116823197486</v>
      </c>
      <c r="AS3" s="64">
        <v>5.8829138891828676E-2</v>
      </c>
      <c r="AT3" s="64">
        <v>9.8703546150035723E-2</v>
      </c>
      <c r="AU3" s="64">
        <v>7.2128956238277905E-2</v>
      </c>
      <c r="AV3" s="64">
        <v>5.2706919633456056E-2</v>
      </c>
      <c r="AW3" s="64">
        <v>1.7057717782361086E-2</v>
      </c>
      <c r="AX3" s="64">
        <v>2.2963842364634283E-2</v>
      </c>
      <c r="AY3" s="64">
        <v>0.12174301009234068</v>
      </c>
      <c r="AZ3" s="64">
        <v>0.12119810673988171</v>
      </c>
      <c r="BA3" s="64">
        <v>9.5970450030087751E-2</v>
      </c>
      <c r="BB3" s="64">
        <v>6.3231872497899161E-2</v>
      </c>
      <c r="BC3" s="64">
        <v>0.10849534823410202</v>
      </c>
      <c r="BD3" s="64">
        <v>0.14600064061667239</v>
      </c>
      <c r="BE3" s="64">
        <v>0.1782965673674462</v>
      </c>
      <c r="BF3" s="64">
        <v>0.43795215151518391</v>
      </c>
      <c r="BG3" s="64">
        <v>0.16200598218968815</v>
      </c>
      <c r="BH3" s="64">
        <v>0.17238423942369863</v>
      </c>
      <c r="BI3" s="64">
        <v>7.0663255519091972E-2</v>
      </c>
      <c r="BJ3" s="64">
        <v>4.9859978769917754E-2</v>
      </c>
      <c r="BK3" s="64">
        <v>0.25034478547805383</v>
      </c>
      <c r="BL3" s="64">
        <v>0.19913905276431521</v>
      </c>
      <c r="BM3" s="64">
        <v>0.12083627406766145</v>
      </c>
      <c r="BN3" s="64">
        <v>0.18863206109080563</v>
      </c>
      <c r="BO3" s="64">
        <v>6.2854697981347671E-2</v>
      </c>
      <c r="BP3" s="64">
        <v>6.3483194123409983E-2</v>
      </c>
      <c r="BQ3" s="64">
        <v>0.24152634071927892</v>
      </c>
      <c r="BR3" s="64">
        <v>0.48069514098206007</v>
      </c>
      <c r="BS3" s="64">
        <v>6.4957894888869813E-2</v>
      </c>
      <c r="BT3" s="64">
        <v>0.26069714894277057</v>
      </c>
      <c r="BU3" s="64">
        <v>0.29123423781487351</v>
      </c>
      <c r="BV3" s="64">
        <v>0.17269757637850061</v>
      </c>
      <c r="BW3" s="64">
        <v>0.23775969560861604</v>
      </c>
      <c r="BX3" s="64">
        <v>0.14612452340236276</v>
      </c>
      <c r="BY3" s="64">
        <v>5.1017791763988608E-2</v>
      </c>
      <c r="BZ3" s="64">
        <v>0.26655679639638441</v>
      </c>
      <c r="CA3" s="64">
        <v>0.29204462864693848</v>
      </c>
      <c r="CB3" s="64">
        <v>0.35052173440217843</v>
      </c>
      <c r="CC3" s="64">
        <v>1.2675736750884279</v>
      </c>
      <c r="CD3" s="64">
        <v>0.72485359171631425</v>
      </c>
      <c r="CE3" s="64">
        <v>4.5765583851575205E-2</v>
      </c>
      <c r="CF3" s="64">
        <v>0.13780484544087993</v>
      </c>
      <c r="CG3" s="64">
        <v>0.22233087002576238</v>
      </c>
      <c r="CH3" s="64">
        <v>0.2977357365002129</v>
      </c>
      <c r="CI3" s="64">
        <v>0.30408475782179584</v>
      </c>
      <c r="CJ3" s="64">
        <v>0.16006094675911464</v>
      </c>
      <c r="CK3" s="64">
        <v>0.11343138891536407</v>
      </c>
      <c r="CL3" s="64">
        <v>3.4680360151539441E-2</v>
      </c>
      <c r="CM3" s="64">
        <v>0.24778747595458528</v>
      </c>
      <c r="CN3" s="64">
        <v>0.32921577272663816</v>
      </c>
      <c r="CO3" s="64">
        <v>0.37058795852510418</v>
      </c>
      <c r="CP3" s="64">
        <v>0.12749114831060854</v>
      </c>
      <c r="CQ3" s="64">
        <v>0.53085064990700437</v>
      </c>
      <c r="CR3" s="64">
        <v>0.22223149625418825</v>
      </c>
      <c r="CS3" s="64">
        <v>0.50954166846739257</v>
      </c>
      <c r="CT3" s="64">
        <v>8.8510658476621526E-2</v>
      </c>
      <c r="CU3" s="64">
        <v>9.3128597822944012E-2</v>
      </c>
      <c r="CV3" s="64">
        <v>7.7345785373425097E-2</v>
      </c>
      <c r="CW3" s="64">
        <v>0.16282133707472626</v>
      </c>
      <c r="CX3" s="64">
        <v>0.17280054108026696</v>
      </c>
      <c r="CY3" s="64">
        <v>0.18727069291320644</v>
      </c>
      <c r="CZ3" s="64">
        <v>0.60435107039543456</v>
      </c>
      <c r="DA3" s="64">
        <v>0.30675623239705729</v>
      </c>
      <c r="DB3" s="64">
        <v>0.45267450287726552</v>
      </c>
      <c r="DC3" s="64">
        <v>0.19194430434771723</v>
      </c>
      <c r="DD3" s="64">
        <v>0.15231399855925068</v>
      </c>
      <c r="DE3" s="64">
        <v>0.17135602118865378</v>
      </c>
      <c r="DF3" s="64">
        <v>0.14409188320330077</v>
      </c>
      <c r="DG3" s="64">
        <v>0.25717221781005356</v>
      </c>
      <c r="DH3" s="64">
        <v>0.13225374413487501</v>
      </c>
      <c r="DI3" s="64">
        <v>0.12224178148668678</v>
      </c>
      <c r="DJ3" s="64">
        <v>9.8207921961506586E-2</v>
      </c>
      <c r="DK3" s="64">
        <v>0.1971496144578819</v>
      </c>
      <c r="DL3" s="64">
        <v>0.12892275173864479</v>
      </c>
      <c r="DM3" s="64">
        <v>4.7957502411189713E-2</v>
      </c>
      <c r="DN3" s="64">
        <v>0.12038425531845129</v>
      </c>
      <c r="DO3" s="64">
        <v>5.8806843288974106E-2</v>
      </c>
      <c r="DP3" s="64">
        <v>7.8967868096956995E-2</v>
      </c>
      <c r="DQ3" s="64">
        <v>0.12298901408820341</v>
      </c>
      <c r="DR3" s="64">
        <v>0.13448308315846433</v>
      </c>
      <c r="DS3" s="64">
        <v>8.4659954127034351E-2</v>
      </c>
      <c r="DT3" s="64">
        <v>5.469278332206598E-2</v>
      </c>
      <c r="DU3" s="64">
        <v>6.0361689491820622E-2</v>
      </c>
      <c r="DV3" s="64">
        <v>8.5660769849180779E-2</v>
      </c>
      <c r="DW3" s="64">
        <v>0.23279887437730262</v>
      </c>
      <c r="DX3" s="64">
        <v>0.24105471533783895</v>
      </c>
      <c r="DY3" s="64">
        <v>0.18513527034973329</v>
      </c>
      <c r="DZ3" s="64">
        <v>0.15755821599075104</v>
      </c>
      <c r="EA3" s="64">
        <v>0.13210081203411195</v>
      </c>
      <c r="EB3" s="64">
        <v>0.21191994058519181</v>
      </c>
      <c r="EC3" s="64">
        <v>0.24345883712090882</v>
      </c>
      <c r="ED3" s="64">
        <v>0.11769488595707139</v>
      </c>
      <c r="EE3" s="64">
        <v>0.17933174510368333</v>
      </c>
    </row>
    <row r="4" spans="1:135" x14ac:dyDescent="0.45">
      <c r="A4" s="64" t="s">
        <v>249</v>
      </c>
      <c r="B4" s="64">
        <v>0.14841981681233812</v>
      </c>
      <c r="C4" s="64">
        <v>0.16819926260265219</v>
      </c>
      <c r="D4" s="64">
        <v>8.1043726893339732E-2</v>
      </c>
      <c r="E4" s="64">
        <v>9.2339187366729567E-2</v>
      </c>
      <c r="F4" s="64">
        <v>0.11146230687838669</v>
      </c>
      <c r="G4" s="64">
        <v>4.1538855970405145E-2</v>
      </c>
      <c r="H4" s="64">
        <v>0.16421618706929761</v>
      </c>
      <c r="I4" s="64">
        <v>0.11817964641249909</v>
      </c>
      <c r="J4" s="64">
        <v>0.30827421667080485</v>
      </c>
      <c r="K4" s="64">
        <v>8.6418228151561943E-2</v>
      </c>
      <c r="L4" s="64">
        <v>8.1166915699033629E-2</v>
      </c>
      <c r="M4" s="64">
        <v>5.7635235158826424E-2</v>
      </c>
      <c r="N4" s="64">
        <v>0.12828378787674288</v>
      </c>
      <c r="O4" s="64">
        <v>0.12192994047891938</v>
      </c>
      <c r="P4" s="64">
        <v>0.10098208498450259</v>
      </c>
      <c r="Q4" s="64">
        <v>3.9633774108826812E-2</v>
      </c>
      <c r="R4" s="64">
        <v>0.31394688535430992</v>
      </c>
      <c r="S4" s="64">
        <v>6.1114484459037659E-2</v>
      </c>
      <c r="T4" s="64">
        <v>0.11293924979128891</v>
      </c>
      <c r="U4" s="64">
        <v>0.34441845046714542</v>
      </c>
      <c r="V4" s="64">
        <v>0.25462154957653532</v>
      </c>
      <c r="W4" s="64">
        <v>0.13690584914069173</v>
      </c>
      <c r="X4" s="64">
        <v>0.32808738024485218</v>
      </c>
      <c r="Y4" s="64">
        <v>0.1645694986017415</v>
      </c>
      <c r="Z4" s="64">
        <v>0.21554369684727864</v>
      </c>
      <c r="AA4" s="64">
        <v>3.4780747843813534E-2</v>
      </c>
      <c r="AB4" s="64">
        <v>0.15553068040570597</v>
      </c>
      <c r="AC4" s="64">
        <v>7.5464870646460305E-2</v>
      </c>
      <c r="AD4" s="64">
        <v>4.4782450668838555E-2</v>
      </c>
      <c r="AE4" s="64">
        <v>0.12489335517146601</v>
      </c>
      <c r="AF4" s="64">
        <v>0.12739244799258417</v>
      </c>
      <c r="AG4" s="64">
        <v>0.12249878327135709</v>
      </c>
      <c r="AH4" s="64">
        <v>0.15312971703143666</v>
      </c>
      <c r="AI4" s="64">
        <v>0.22735050384825523</v>
      </c>
      <c r="AJ4" s="64">
        <v>0.3609406198204857</v>
      </c>
      <c r="AK4" s="64">
        <v>0.21431377492130502</v>
      </c>
      <c r="AL4" s="64">
        <v>0.43749105844137937</v>
      </c>
      <c r="AM4" s="64">
        <v>0.29062887357365219</v>
      </c>
      <c r="AN4" s="64">
        <v>0.15967713247259688</v>
      </c>
      <c r="AO4" s="64">
        <v>9.7951201266989765E-2</v>
      </c>
      <c r="AP4" s="64">
        <v>0.41317393858424944</v>
      </c>
      <c r="AQ4" s="64">
        <v>0.11934682133155299</v>
      </c>
      <c r="AR4" s="64">
        <v>0.17144664070880883</v>
      </c>
      <c r="AS4" s="64">
        <v>0.12514988004399696</v>
      </c>
      <c r="AT4" s="64">
        <v>0.27863433122692133</v>
      </c>
      <c r="AU4" s="64">
        <v>6.681746855899981E-2</v>
      </c>
      <c r="AV4" s="64">
        <v>0.13676454593831652</v>
      </c>
      <c r="AW4" s="64">
        <v>0.13189029419045667</v>
      </c>
      <c r="AX4" s="64">
        <v>8.7702508014087327E-2</v>
      </c>
      <c r="AY4" s="64">
        <v>8.3196341584334324E-2</v>
      </c>
      <c r="AZ4" s="64">
        <v>9.8881486643304622E-2</v>
      </c>
      <c r="BA4" s="64">
        <v>0.11325955952849466</v>
      </c>
      <c r="BB4" s="64">
        <v>0.12700546135123683</v>
      </c>
      <c r="BC4" s="64">
        <v>9.133576831534039E-2</v>
      </c>
      <c r="BD4" s="64">
        <v>7.8017401803037609E-2</v>
      </c>
      <c r="BE4" s="64">
        <v>0.19893138059994372</v>
      </c>
      <c r="BF4" s="64">
        <v>0.18864728696541899</v>
      </c>
      <c r="BG4" s="64">
        <v>3.5911218377806524E-2</v>
      </c>
      <c r="BH4" s="64">
        <v>0.29370264956479114</v>
      </c>
      <c r="BI4" s="64">
        <v>0.15835652888996429</v>
      </c>
      <c r="BJ4" s="64">
        <v>0.34131428521550389</v>
      </c>
      <c r="BK4" s="64">
        <v>0.24070965239114503</v>
      </c>
      <c r="BL4" s="64">
        <v>0.21332068005713478</v>
      </c>
      <c r="BM4" s="64">
        <v>0.11179781407299542</v>
      </c>
      <c r="BN4" s="64">
        <v>9.9613643612957298E-2</v>
      </c>
      <c r="BO4" s="64">
        <v>6.0250654224134739E-2</v>
      </c>
      <c r="BP4" s="64">
        <v>0.25909657997225893</v>
      </c>
      <c r="BQ4" s="64">
        <v>0.47800517730492997</v>
      </c>
      <c r="BR4" s="64">
        <v>0.11790130541318154</v>
      </c>
      <c r="BS4" s="64">
        <v>0.15481044298058921</v>
      </c>
      <c r="BT4" s="64">
        <v>0.33325942245228751</v>
      </c>
      <c r="BU4" s="64">
        <v>0.20754523579944792</v>
      </c>
      <c r="BV4" s="64">
        <v>0.15844867094642665</v>
      </c>
      <c r="BW4" s="64">
        <v>0.20820002471942825</v>
      </c>
      <c r="BX4" s="64">
        <v>0.11254112173258254</v>
      </c>
      <c r="BY4" s="64">
        <v>0.16508369684493041</v>
      </c>
      <c r="BZ4" s="64">
        <v>0.37685834148534197</v>
      </c>
      <c r="CA4" s="64">
        <v>0.1158287530238377</v>
      </c>
      <c r="CB4" s="64">
        <v>0.25838271643418959</v>
      </c>
      <c r="CC4" s="64">
        <v>1.3945386899189365</v>
      </c>
      <c r="CD4" s="64">
        <v>0.51369092941595118</v>
      </c>
      <c r="CE4" s="64">
        <v>0.11796117851672261</v>
      </c>
      <c r="CF4" s="64">
        <v>0.22262515496294724</v>
      </c>
      <c r="CG4" s="64">
        <v>0.12545124147937964</v>
      </c>
      <c r="CH4" s="64">
        <v>0.11233642367505532</v>
      </c>
      <c r="CI4" s="64">
        <v>0.39521095731478506</v>
      </c>
      <c r="CJ4" s="64">
        <v>0.24479029918348869</v>
      </c>
      <c r="CK4" s="64">
        <v>0.22460596711579217</v>
      </c>
      <c r="CL4" s="64">
        <v>0.22107751946473866</v>
      </c>
      <c r="CM4" s="64">
        <v>0.17697534043595034</v>
      </c>
      <c r="CN4" s="64">
        <v>0.28363906138106032</v>
      </c>
      <c r="CO4" s="64">
        <v>0.43600700765155354</v>
      </c>
      <c r="CP4" s="64">
        <v>0.11125728905393556</v>
      </c>
      <c r="CQ4" s="64">
        <v>0.13333554867081804</v>
      </c>
      <c r="CR4" s="64">
        <v>0.32380222101346856</v>
      </c>
      <c r="CS4" s="64">
        <v>0.40473010761228034</v>
      </c>
      <c r="CT4" s="64">
        <v>0.21146155957068455</v>
      </c>
      <c r="CU4" s="64">
        <v>7.1921239250495136E-2</v>
      </c>
      <c r="CV4" s="64">
        <v>0.13793687109752228</v>
      </c>
      <c r="CW4" s="64">
        <v>0.1055606580607978</v>
      </c>
      <c r="CX4" s="64">
        <v>0.11584243005195487</v>
      </c>
      <c r="CY4" s="64">
        <v>0.12807679676814537</v>
      </c>
      <c r="CZ4" s="64">
        <v>0.1363795155013971</v>
      </c>
      <c r="DA4" s="64">
        <v>0.95878806863713473</v>
      </c>
      <c r="DB4" s="64">
        <v>6.2317515517505377</v>
      </c>
      <c r="DC4" s="64">
        <v>0.30163535113303408</v>
      </c>
      <c r="DD4" s="64">
        <v>0.12915919287551197</v>
      </c>
      <c r="DE4" s="64">
        <v>0.15462587551920695</v>
      </c>
      <c r="DF4" s="64">
        <v>0.20317370873808244</v>
      </c>
      <c r="DG4" s="64">
        <v>0.17857101087658794</v>
      </c>
      <c r="DH4" s="64">
        <v>4.8720113805226714E-2</v>
      </c>
      <c r="DI4" s="64">
        <v>0.13210430896422268</v>
      </c>
      <c r="DJ4" s="64">
        <v>0.1204396582199759</v>
      </c>
      <c r="DK4" s="64">
        <v>0.24958438427445567</v>
      </c>
      <c r="DL4" s="64">
        <v>6.9383729711171155E-2</v>
      </c>
      <c r="DM4" s="64">
        <v>0.11138166755220741</v>
      </c>
      <c r="DN4" s="64">
        <v>0.25743712510589994</v>
      </c>
      <c r="DO4" s="64">
        <v>0.18896476230144024</v>
      </c>
      <c r="DP4" s="64">
        <v>0.24859724391109025</v>
      </c>
      <c r="DQ4" s="64">
        <v>0.17867838488826346</v>
      </c>
      <c r="DR4" s="64">
        <v>0.15813879951737131</v>
      </c>
      <c r="DS4" s="64">
        <v>0.16720323278162758</v>
      </c>
      <c r="DT4" s="64">
        <v>0.22144342555168942</v>
      </c>
      <c r="DU4" s="64">
        <v>0.26070401037057367</v>
      </c>
      <c r="DV4" s="64">
        <v>0.2102667198734543</v>
      </c>
      <c r="DW4" s="64">
        <v>0.18517204449752864</v>
      </c>
      <c r="DX4" s="64">
        <v>0.15655062108724305</v>
      </c>
      <c r="DY4" s="64">
        <v>0.13761326854411504</v>
      </c>
      <c r="DZ4" s="64">
        <v>8.0793458696904533E-2</v>
      </c>
      <c r="EA4" s="64">
        <v>0.10049741896782154</v>
      </c>
      <c r="EB4" s="64">
        <v>4.9808801347357518E-2</v>
      </c>
      <c r="EC4" s="64">
        <v>9.8348114809240481E-2</v>
      </c>
      <c r="ED4" s="64">
        <v>8.5675801481467681E-2</v>
      </c>
      <c r="EE4" s="64">
        <v>4.08059342357074E-2</v>
      </c>
    </row>
    <row r="5" spans="1:135" x14ac:dyDescent="0.45">
      <c r="A5" s="64" t="s">
        <v>250</v>
      </c>
      <c r="B5" s="64">
        <v>0.12998378483556008</v>
      </c>
      <c r="C5" s="64">
        <v>5.5290610772945586E-2</v>
      </c>
      <c r="D5" s="64">
        <v>0.15453091888908188</v>
      </c>
      <c r="E5" s="64">
        <v>2.2311232837932762E-2</v>
      </c>
      <c r="F5" s="64">
        <v>6.8876236074147196E-2</v>
      </c>
      <c r="G5" s="64">
        <v>0.11466419949396284</v>
      </c>
      <c r="H5" s="64">
        <v>0.19401716593975549</v>
      </c>
      <c r="I5" s="64">
        <v>0.24243012572577097</v>
      </c>
      <c r="J5" s="64">
        <v>8.8574530360208084E-2</v>
      </c>
      <c r="K5" s="64">
        <v>0.1150955623622506</v>
      </c>
      <c r="L5" s="64">
        <v>0.19444877958385293</v>
      </c>
      <c r="M5" s="64">
        <v>0.11176319721183617</v>
      </c>
      <c r="N5" s="64">
        <v>8.8395819876099443E-2</v>
      </c>
      <c r="O5" s="64">
        <v>0.22762201942986929</v>
      </c>
      <c r="P5" s="64">
        <v>0.10633256498236152</v>
      </c>
      <c r="Q5" s="64">
        <v>0.10958246806542753</v>
      </c>
      <c r="R5" s="64">
        <v>0.36263151913132852</v>
      </c>
      <c r="S5" s="64">
        <v>0.12267900370211915</v>
      </c>
      <c r="T5" s="64">
        <v>0.20816265826319538</v>
      </c>
      <c r="U5" s="64">
        <v>0.15705652017211114</v>
      </c>
      <c r="V5" s="64">
        <v>0.15517434985495526</v>
      </c>
      <c r="W5" s="64">
        <v>0.23244776258315525</v>
      </c>
      <c r="X5" s="64">
        <v>0.18070749178636156</v>
      </c>
      <c r="Y5" s="64">
        <v>0.15898611620574718</v>
      </c>
      <c r="Z5" s="64">
        <v>0.24160042913981994</v>
      </c>
      <c r="AA5" s="64">
        <v>9.3851655947941121E-2</v>
      </c>
      <c r="AB5" s="64">
        <v>0.19748919898512002</v>
      </c>
      <c r="AC5" s="64">
        <v>0.17441717686720853</v>
      </c>
      <c r="AD5" s="64">
        <v>0.2475125121241751</v>
      </c>
      <c r="AE5" s="64">
        <v>0.11802292980546362</v>
      </c>
      <c r="AF5" s="64">
        <v>0.102865649982513</v>
      </c>
      <c r="AG5" s="64">
        <v>8.3292234109593424E-2</v>
      </c>
      <c r="AH5" s="64">
        <v>0.20284706065334265</v>
      </c>
      <c r="AI5" s="64">
        <v>0.17469133745723239</v>
      </c>
      <c r="AJ5" s="64">
        <v>0.15884861225748589</v>
      </c>
      <c r="AK5" s="64">
        <v>0.10128426240253503</v>
      </c>
      <c r="AL5" s="64">
        <v>0.24359707537302008</v>
      </c>
      <c r="AM5" s="64">
        <v>0.16535262877590429</v>
      </c>
      <c r="AN5" s="64">
        <v>0.11667001223993391</v>
      </c>
      <c r="AO5" s="64">
        <v>6.9933007401769998E-2</v>
      </c>
      <c r="AP5" s="64">
        <v>0.21509103444493369</v>
      </c>
      <c r="AQ5" s="64">
        <v>0.43676241472723903</v>
      </c>
      <c r="AR5" s="64">
        <v>0.18365691954227309</v>
      </c>
      <c r="AS5" s="64">
        <v>0.10454051660517835</v>
      </c>
      <c r="AT5" s="64">
        <v>0.34400840253394083</v>
      </c>
      <c r="AU5" s="64">
        <v>5.932935825767157E-2</v>
      </c>
      <c r="AV5" s="64">
        <v>0.12934143322227176</v>
      </c>
      <c r="AW5" s="64">
        <v>0.14290017941824001</v>
      </c>
      <c r="AX5" s="64">
        <v>6.0512675724604566E-2</v>
      </c>
      <c r="AY5" s="64">
        <v>0.40263137491239404</v>
      </c>
      <c r="AZ5" s="64">
        <v>0.3294549964419346</v>
      </c>
      <c r="BA5" s="64">
        <v>9.8146379935500211E-2</v>
      </c>
      <c r="BB5" s="64">
        <v>0.12491875572293883</v>
      </c>
      <c r="BC5" s="64">
        <v>0.10873620379320355</v>
      </c>
      <c r="BD5" s="64">
        <v>0.1357719902683093</v>
      </c>
      <c r="BE5" s="64">
        <v>0.26405688295610413</v>
      </c>
      <c r="BF5" s="64">
        <v>0.51862443173470918</v>
      </c>
      <c r="BG5" s="64">
        <v>0.11053608490005148</v>
      </c>
      <c r="BH5" s="64">
        <v>0.22856020638423571</v>
      </c>
      <c r="BI5" s="64">
        <v>0.69029433402889151</v>
      </c>
      <c r="BJ5" s="64">
        <v>0.34262974603004476</v>
      </c>
      <c r="BK5" s="64">
        <v>0.10480634009612043</v>
      </c>
      <c r="BL5" s="64">
        <v>0.34803916109892702</v>
      </c>
      <c r="BM5" s="64">
        <v>0.22693695143786413</v>
      </c>
      <c r="BN5" s="64">
        <v>7.7390252817452251E-2</v>
      </c>
      <c r="BO5" s="64">
        <v>0.13610679281311885</v>
      </c>
      <c r="BP5" s="64">
        <v>0.23988967445510428</v>
      </c>
      <c r="BQ5" s="64">
        <v>0.7388964233219617</v>
      </c>
      <c r="BR5" s="64">
        <v>0.2979347114741005</v>
      </c>
      <c r="BS5" s="64">
        <v>0.12835196153036404</v>
      </c>
      <c r="BT5" s="64">
        <v>0.16354528997085024</v>
      </c>
      <c r="BU5" s="64">
        <v>1.2229666318115142</v>
      </c>
      <c r="BV5" s="64">
        <v>0.29079892853614453</v>
      </c>
      <c r="BW5" s="64">
        <v>6.8705122567225718E-2</v>
      </c>
      <c r="BX5" s="64">
        <v>0.41199561015976272</v>
      </c>
      <c r="BY5" s="64">
        <v>0.34294335725455011</v>
      </c>
      <c r="BZ5" s="64">
        <v>0.57378744479248522</v>
      </c>
      <c r="CA5" s="64">
        <v>0.18059082494204026</v>
      </c>
      <c r="CB5" s="64">
        <v>0.19001244522794325</v>
      </c>
      <c r="CC5" s="64">
        <v>17.109086807227396</v>
      </c>
      <c r="CD5" s="64">
        <v>8.5914487485925589E-2</v>
      </c>
      <c r="CE5" s="64">
        <v>0.46380316442103531</v>
      </c>
      <c r="CF5" s="64">
        <v>0.39045121145378819</v>
      </c>
      <c r="CG5" s="64">
        <v>0.23372171305167588</v>
      </c>
      <c r="CH5" s="64">
        <v>0.37369829217456663</v>
      </c>
      <c r="CI5" s="64">
        <v>0.32816254789075483</v>
      </c>
      <c r="CJ5" s="64">
        <v>0.16171346706506423</v>
      </c>
      <c r="CK5" s="64">
        <v>0.20897467282581283</v>
      </c>
      <c r="CL5" s="64">
        <v>0.16235677113921554</v>
      </c>
      <c r="CM5" s="64">
        <v>0.28314334515544809</v>
      </c>
      <c r="CN5" s="64">
        <v>0.56057087507413339</v>
      </c>
      <c r="CO5" s="64">
        <v>0.3901354378696853</v>
      </c>
      <c r="CP5" s="64">
        <v>0.26872206814262162</v>
      </c>
      <c r="CQ5" s="64">
        <v>0.79323832675841621</v>
      </c>
      <c r="CR5" s="64">
        <v>0.73239898815947302</v>
      </c>
      <c r="CS5" s="64">
        <v>20.560029002861171</v>
      </c>
      <c r="CT5" s="64">
        <v>0.13768170052318721</v>
      </c>
      <c r="CU5" s="64">
        <v>8.4143570977702378E-2</v>
      </c>
      <c r="CV5" s="64">
        <v>0.10511962959841817</v>
      </c>
      <c r="CW5" s="64">
        <v>0.25845391286381225</v>
      </c>
      <c r="CX5" s="64">
        <v>0.18250774034765546</v>
      </c>
      <c r="CY5" s="64">
        <v>0.17677233964809655</v>
      </c>
      <c r="CZ5" s="64">
        <v>0.11843028200244037</v>
      </c>
      <c r="DA5" s="64">
        <v>27.617746106541134</v>
      </c>
      <c r="DB5" s="64">
        <v>13.424875181565653</v>
      </c>
      <c r="DC5" s="64">
        <v>0.20621353112442525</v>
      </c>
      <c r="DD5" s="64">
        <v>0.24244348393001564</v>
      </c>
      <c r="DE5" s="64">
        <v>0.11588145262066367</v>
      </c>
      <c r="DF5" s="64">
        <v>0.1789498619282682</v>
      </c>
      <c r="DG5" s="64">
        <v>0.15316918927941439</v>
      </c>
      <c r="DH5" s="64">
        <v>9.674822411273197E-2</v>
      </c>
      <c r="DI5" s="64">
        <v>0.21168202834294619</v>
      </c>
      <c r="DJ5" s="64">
        <v>0.11928117920239406</v>
      </c>
      <c r="DK5" s="64">
        <v>0.1975254463450945</v>
      </c>
      <c r="DL5" s="64">
        <v>7.4438851859181823E-2</v>
      </c>
      <c r="DM5" s="64">
        <v>5.3890319979169328E-2</v>
      </c>
      <c r="DN5" s="64">
        <v>7.1240899112426384E-2</v>
      </c>
      <c r="DO5" s="64">
        <v>7.6085054857500362E-2</v>
      </c>
      <c r="DP5" s="64">
        <v>0.10298385444297108</v>
      </c>
      <c r="DQ5" s="64">
        <v>0.48611422095573958</v>
      </c>
      <c r="DR5" s="64">
        <v>0.13308684975682872</v>
      </c>
      <c r="DS5" s="64">
        <v>0.16657405767881059</v>
      </c>
      <c r="DT5" s="64">
        <v>9.3467137908398779E-2</v>
      </c>
      <c r="DU5" s="64">
        <v>4.9024727356364255E-2</v>
      </c>
      <c r="DV5" s="64">
        <v>0.24690747228061469</v>
      </c>
      <c r="DW5" s="64">
        <v>0.38801145266892073</v>
      </c>
      <c r="DX5" s="64">
        <v>0.11330509161718084</v>
      </c>
      <c r="DY5" s="64">
        <v>0.15200271644091784</v>
      </c>
      <c r="DZ5" s="64">
        <v>0.26745059401442728</v>
      </c>
      <c r="EA5" s="64">
        <v>4.3995465350696213E-2</v>
      </c>
      <c r="EB5" s="64">
        <v>6.8609907164323719E-2</v>
      </c>
      <c r="EC5" s="64">
        <v>0.15933259068767527</v>
      </c>
      <c r="ED5" s="64">
        <v>9.4919965983362664E-2</v>
      </c>
      <c r="EE5" s="64">
        <v>0.1696238209963645</v>
      </c>
    </row>
    <row r="6" spans="1:135" x14ac:dyDescent="0.45">
      <c r="A6" s="64" t="s">
        <v>251</v>
      </c>
      <c r="B6" s="64">
        <v>0.17144069388882302</v>
      </c>
      <c r="C6" s="64">
        <v>0.25030695913483963</v>
      </c>
      <c r="D6" s="64">
        <v>0.37798663000110377</v>
      </c>
      <c r="E6" s="64">
        <v>0.3468838725950768</v>
      </c>
      <c r="F6" s="64">
        <v>0.36625381140700097</v>
      </c>
      <c r="G6" s="64">
        <v>0.12256989789652979</v>
      </c>
      <c r="H6" s="64">
        <v>0.29861820612974349</v>
      </c>
      <c r="I6" s="64">
        <v>0.25339982953075724</v>
      </c>
      <c r="J6" s="64">
        <v>0.27653736055676764</v>
      </c>
      <c r="K6" s="64">
        <v>0.31963539687719045</v>
      </c>
      <c r="L6" s="64">
        <v>0.25528422361941799</v>
      </c>
      <c r="M6" s="64">
        <v>0.13337399056153471</v>
      </c>
      <c r="N6" s="64">
        <v>0.33619300044068934</v>
      </c>
      <c r="O6" s="64">
        <v>0.18280451786984536</v>
      </c>
      <c r="P6" s="64">
        <v>0.53881235453422327</v>
      </c>
      <c r="Q6" s="64">
        <v>0.74193335311269359</v>
      </c>
      <c r="R6" s="64">
        <v>0.30075397656554376</v>
      </c>
      <c r="S6" s="64">
        <v>0.59731745184818574</v>
      </c>
      <c r="T6" s="64">
        <v>0.97282331108080855</v>
      </c>
      <c r="U6" s="64">
        <v>0.7579376387337633</v>
      </c>
      <c r="V6" s="64">
        <v>0.2997331823001057</v>
      </c>
      <c r="W6" s="64">
        <v>0.92944152951410419</v>
      </c>
      <c r="X6" s="64">
        <v>0.41138115832695443</v>
      </c>
      <c r="Y6" s="64">
        <v>0.66842316975489657</v>
      </c>
      <c r="Z6" s="64">
        <v>0.70939867024703163</v>
      </c>
      <c r="AA6" s="64">
        <v>0.33619986796670775</v>
      </c>
      <c r="AB6" s="64">
        <v>0.33051733815935463</v>
      </c>
      <c r="AC6" s="64">
        <v>0.15210786412856289</v>
      </c>
      <c r="AD6" s="64">
        <v>0.33736502889815762</v>
      </c>
      <c r="AE6" s="64">
        <v>0.30973426107317248</v>
      </c>
      <c r="AF6" s="64">
        <v>0.43573002083708545</v>
      </c>
      <c r="AG6" s="64">
        <v>0.10829698099115789</v>
      </c>
      <c r="AH6" s="64">
        <v>0.10200986096384097</v>
      </c>
      <c r="AI6" s="64">
        <v>0.26629601906857325</v>
      </c>
      <c r="AJ6" s="64">
        <v>0.50111772816003419</v>
      </c>
      <c r="AK6" s="64">
        <v>0.18505270054680856</v>
      </c>
      <c r="AL6" s="64">
        <v>0.80339718729328247</v>
      </c>
      <c r="AM6" s="64">
        <v>1.0329740693473026</v>
      </c>
      <c r="AN6" s="64">
        <v>0.93715036970151544</v>
      </c>
      <c r="AO6" s="64">
        <v>0.31128522620476673</v>
      </c>
      <c r="AP6" s="64">
        <v>0.41844224246938222</v>
      </c>
      <c r="AQ6" s="64">
        <v>0.18281237135639716</v>
      </c>
      <c r="AR6" s="64">
        <v>1.1334784403427378</v>
      </c>
      <c r="AS6" s="64">
        <v>0.246119066408404</v>
      </c>
      <c r="AT6" s="64">
        <v>0.49418470519197916</v>
      </c>
      <c r="AU6" s="64">
        <v>0.23340164193918841</v>
      </c>
      <c r="AV6" s="64">
        <v>0.62969760714677692</v>
      </c>
      <c r="AW6" s="64">
        <v>0.23613860131428277</v>
      </c>
      <c r="AX6" s="64">
        <v>0.24405319270271092</v>
      </c>
      <c r="AY6" s="64">
        <v>1.7619395210403404</v>
      </c>
      <c r="AZ6" s="64">
        <v>0.87873067085053902</v>
      </c>
      <c r="BA6" s="64">
        <v>0.29280305415184094</v>
      </c>
      <c r="BB6" s="64">
        <v>0.22173161185958609</v>
      </c>
      <c r="BC6" s="64">
        <v>0.24896109491818505</v>
      </c>
      <c r="BD6" s="64">
        <v>0.77125441288156504</v>
      </c>
      <c r="BE6" s="64">
        <v>0.18819011225517898</v>
      </c>
      <c r="BF6" s="64">
        <v>0.47473249848733434</v>
      </c>
      <c r="BG6" s="64">
        <v>0.46254512034476652</v>
      </c>
      <c r="BH6" s="64">
        <v>0.53067931559341031</v>
      </c>
      <c r="BI6" s="64">
        <v>3.1684451259473803</v>
      </c>
      <c r="BJ6" s="64">
        <v>1.5940370903450942</v>
      </c>
      <c r="BK6" s="64">
        <v>0.26679718817740955</v>
      </c>
      <c r="BL6" s="64">
        <v>1.2207987854548263</v>
      </c>
      <c r="BM6" s="64">
        <v>0.70004217337415875</v>
      </c>
      <c r="BN6" s="64">
        <v>0.2478191678536065</v>
      </c>
      <c r="BO6" s="64">
        <v>0.62559238473112277</v>
      </c>
      <c r="BP6" s="64">
        <v>0.67947664392015672</v>
      </c>
      <c r="BQ6" s="64">
        <v>0.35741555373027234</v>
      </c>
      <c r="BR6" s="64">
        <v>1.5868772054384266</v>
      </c>
      <c r="BS6" s="64">
        <v>0.24562264826595367</v>
      </c>
      <c r="BT6" s="64">
        <v>0.51689358466773294</v>
      </c>
      <c r="BU6" s="64">
        <v>15.442990861935575</v>
      </c>
      <c r="BV6" s="64">
        <v>0.77917652867434517</v>
      </c>
      <c r="BW6" s="64">
        <v>0.33585221440643731</v>
      </c>
      <c r="BX6" s="64">
        <v>1.2939200533581852</v>
      </c>
      <c r="BY6" s="64">
        <v>0.56832271524824263</v>
      </c>
      <c r="BZ6" s="64">
        <v>1.7600066291010987</v>
      </c>
      <c r="CA6" s="64">
        <v>0.18896259982414348</v>
      </c>
      <c r="CB6" s="64">
        <v>0.62270294556858052</v>
      </c>
      <c r="CC6" s="64">
        <v>14.414680619680956</v>
      </c>
      <c r="CD6" s="64">
        <v>0.13546507247059331</v>
      </c>
      <c r="CE6" s="64">
        <v>1.2918904318036317</v>
      </c>
      <c r="CF6" s="64">
        <v>0.40364335453795408</v>
      </c>
      <c r="CG6" s="64">
        <v>0.24646619611888576</v>
      </c>
      <c r="CH6" s="64">
        <v>2.2690427202644021</v>
      </c>
      <c r="CI6" s="64">
        <v>0.67769735467907244</v>
      </c>
      <c r="CJ6" s="64">
        <v>0.70282264680027384</v>
      </c>
      <c r="CK6" s="64">
        <v>1.0039402783205966</v>
      </c>
      <c r="CL6" s="64">
        <v>0.6385038853062428</v>
      </c>
      <c r="CM6" s="64">
        <v>0.26853647438322609</v>
      </c>
      <c r="CN6" s="64">
        <v>1.6707559102056728</v>
      </c>
      <c r="CO6" s="64">
        <v>0.66205590866567354</v>
      </c>
      <c r="CP6" s="64">
        <v>1.0268629009090615</v>
      </c>
      <c r="CQ6" s="64">
        <v>18.736625144738507</v>
      </c>
      <c r="CR6" s="64">
        <v>13.888290002885908</v>
      </c>
      <c r="CS6" s="64">
        <v>28.549966288894375</v>
      </c>
      <c r="CT6" s="64">
        <v>0.24769103345858157</v>
      </c>
      <c r="CU6" s="64">
        <v>9.1029819801792769E-2</v>
      </c>
      <c r="CV6" s="64">
        <v>0.20728972416367072</v>
      </c>
      <c r="CW6" s="64">
        <v>0.23220905734751848</v>
      </c>
      <c r="CX6" s="64">
        <v>0.12011318752960935</v>
      </c>
      <c r="CY6" s="64">
        <v>0.64938319111772014</v>
      </c>
      <c r="CZ6" s="64">
        <v>0.31638739874823463</v>
      </c>
      <c r="DA6" s="64">
        <v>27.164512462661225</v>
      </c>
      <c r="DB6" s="64">
        <v>0</v>
      </c>
      <c r="DC6" s="64">
        <v>0.18617726631156567</v>
      </c>
      <c r="DD6" s="64">
        <v>0.53336614178166863</v>
      </c>
      <c r="DE6" s="64">
        <v>0.58299877264745525</v>
      </c>
      <c r="DF6" s="64">
        <v>0.22630828347070817</v>
      </c>
      <c r="DG6" s="64">
        <v>0.66245230780347009</v>
      </c>
      <c r="DH6" s="64">
        <v>0.30323734055041673</v>
      </c>
      <c r="DI6" s="64">
        <v>0.9295519874164142</v>
      </c>
      <c r="DJ6" s="64">
        <v>0.30358352798930893</v>
      </c>
      <c r="DK6" s="64">
        <v>0.17237587867981621</v>
      </c>
      <c r="DL6" s="64">
        <v>0.20226514662733203</v>
      </c>
      <c r="DM6" s="64">
        <v>0.36138407152830176</v>
      </c>
      <c r="DN6" s="64">
        <v>0.51579361143910463</v>
      </c>
      <c r="DO6" s="64">
        <v>0.15719805117440178</v>
      </c>
      <c r="DP6" s="64">
        <v>0.20109992917094566</v>
      </c>
      <c r="DQ6" s="64">
        <v>0.80513248933746151</v>
      </c>
      <c r="DR6" s="64">
        <v>0.27776997057172947</v>
      </c>
      <c r="DS6" s="64">
        <v>0.58361298203810219</v>
      </c>
      <c r="DT6" s="64">
        <v>0.29127882722804271</v>
      </c>
      <c r="DU6" s="64">
        <v>0.33829046345489339</v>
      </c>
      <c r="DV6" s="64">
        <v>3.04852703689131E-2</v>
      </c>
      <c r="DW6" s="64">
        <v>0.57296709542853108</v>
      </c>
      <c r="DX6" s="64">
        <v>0.50325441054034448</v>
      </c>
      <c r="DY6" s="64">
        <v>0.23517774085127308</v>
      </c>
      <c r="DZ6" s="64">
        <v>0.49070471536377375</v>
      </c>
      <c r="EA6" s="64">
        <v>0.24039025146464263</v>
      </c>
      <c r="EB6" s="64">
        <v>0.29815216864895633</v>
      </c>
      <c r="EC6" s="64">
        <v>0.14830065431028117</v>
      </c>
      <c r="ED6" s="64">
        <v>0.16231575988600222</v>
      </c>
      <c r="EE6" s="64">
        <v>0.54306899655536223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3B56-46B7-4651-8021-B0E3552F2ABA}">
  <dimension ref="H4:Y20"/>
  <sheetViews>
    <sheetView topLeftCell="H1" zoomScale="115" zoomScaleNormal="115" workbookViewId="0">
      <selection activeCell="N19" sqref="N19"/>
    </sheetView>
  </sheetViews>
  <sheetFormatPr defaultRowHeight="14" x14ac:dyDescent="0.45"/>
  <cols>
    <col min="2" max="2" width="10.52734375" bestFit="1" customWidth="1"/>
    <col min="3" max="3" width="8.8203125" bestFit="1" customWidth="1"/>
    <col min="4" max="4" width="2.05859375" bestFit="1" customWidth="1"/>
    <col min="5" max="6" width="12.87890625" bestFit="1" customWidth="1"/>
    <col min="7" max="8" width="12.17578125" bestFit="1" customWidth="1"/>
    <col min="9" max="10" width="12.46875" bestFit="1" customWidth="1"/>
  </cols>
  <sheetData>
    <row r="4" spans="8:25" ht="14.35" thickBot="1" x14ac:dyDescent="0.5">
      <c r="Y4" t="s">
        <v>91</v>
      </c>
    </row>
    <row r="5" spans="8:25" x14ac:dyDescent="0.45">
      <c r="Y5" s="34" t="s">
        <v>81</v>
      </c>
    </row>
    <row r="6" spans="8:25" x14ac:dyDescent="0.45">
      <c r="Y6" s="27" t="s">
        <v>82</v>
      </c>
    </row>
    <row r="7" spans="8:25" x14ac:dyDescent="0.45">
      <c r="Y7" s="27" t="s">
        <v>83</v>
      </c>
    </row>
    <row r="8" spans="8:25" ht="14.35" thickBot="1" x14ac:dyDescent="0.5">
      <c r="Y8" s="27" t="s">
        <v>84</v>
      </c>
    </row>
    <row r="9" spans="8:25" ht="14.35" thickBot="1" x14ac:dyDescent="0.5">
      <c r="H9" s="85" t="s">
        <v>79</v>
      </c>
      <c r="I9" s="36" t="s">
        <v>47</v>
      </c>
      <c r="J9" s="88" t="s">
        <v>48</v>
      </c>
      <c r="K9" s="88"/>
      <c r="L9" s="88" t="s">
        <v>54</v>
      </c>
      <c r="M9" s="88" t="s">
        <v>51</v>
      </c>
      <c r="N9" s="88" t="s">
        <v>78</v>
      </c>
      <c r="O9" s="88"/>
      <c r="P9" s="88"/>
      <c r="Q9" s="89"/>
      <c r="Y9" s="28" t="s">
        <v>85</v>
      </c>
    </row>
    <row r="10" spans="8:25" ht="14.35" thickBot="1" x14ac:dyDescent="0.5">
      <c r="H10" s="86"/>
      <c r="I10" s="37" t="s">
        <v>77</v>
      </c>
      <c r="J10" s="90"/>
      <c r="K10" s="90"/>
      <c r="L10" s="90"/>
      <c r="M10" s="90"/>
      <c r="N10" s="30" t="s">
        <v>52</v>
      </c>
      <c r="O10" s="30" t="s">
        <v>50</v>
      </c>
      <c r="P10" s="30" t="s">
        <v>49</v>
      </c>
      <c r="Q10" s="31" t="s">
        <v>53</v>
      </c>
      <c r="Y10" s="32" t="s">
        <v>86</v>
      </c>
    </row>
    <row r="11" spans="8:25" ht="14.35" thickBot="1" x14ac:dyDescent="0.5">
      <c r="H11" s="85" t="s">
        <v>80</v>
      </c>
      <c r="I11" s="34" t="s">
        <v>55</v>
      </c>
      <c r="J11" s="26">
        <v>3</v>
      </c>
      <c r="K11" s="35">
        <v>3</v>
      </c>
      <c r="L11" s="35">
        <v>0.48802099732061111</v>
      </c>
      <c r="M11" s="35">
        <v>0.39044632216538466</v>
      </c>
      <c r="N11" s="48">
        <v>7.2694777886228579E-4</v>
      </c>
      <c r="O11" s="48">
        <v>5.6136877145453123E-2</v>
      </c>
      <c r="P11" s="48">
        <v>0.67915565757498864</v>
      </c>
      <c r="Q11" s="49">
        <v>7.5061085921676929E-2</v>
      </c>
      <c r="Y11" s="27" t="s">
        <v>87</v>
      </c>
    </row>
    <row r="12" spans="8:25" ht="14.35" thickBot="1" x14ac:dyDescent="0.5">
      <c r="H12" s="87"/>
      <c r="I12" s="27" t="s">
        <v>56</v>
      </c>
      <c r="J12" s="26">
        <v>3</v>
      </c>
      <c r="K12" s="26">
        <v>3</v>
      </c>
      <c r="L12" s="26">
        <v>0.47201807834841231</v>
      </c>
      <c r="M12" s="26">
        <v>0.37250623536059096</v>
      </c>
      <c r="N12" s="48">
        <v>9.4040253270311069E-4</v>
      </c>
      <c r="O12" s="48">
        <v>6.9687482883776797E-2</v>
      </c>
      <c r="P12" s="48">
        <v>0.80396408681604048</v>
      </c>
      <c r="Q12" s="49">
        <v>5.6568058757962114E-2</v>
      </c>
      <c r="Y12" s="27" t="s">
        <v>88</v>
      </c>
    </row>
    <row r="13" spans="8:25" ht="14.35" thickBot="1" x14ac:dyDescent="0.5">
      <c r="H13" s="87"/>
      <c r="I13" s="27" t="s">
        <v>57</v>
      </c>
      <c r="J13" s="26">
        <v>3</v>
      </c>
      <c r="K13" s="26">
        <v>3</v>
      </c>
      <c r="L13" s="26">
        <v>0.38329767579515084</v>
      </c>
      <c r="M13" s="26">
        <v>0.30567845130562227</v>
      </c>
      <c r="N13" s="48">
        <v>1.0527886626967575E-3</v>
      </c>
      <c r="O13" s="48">
        <v>0.14019816606977409</v>
      </c>
      <c r="P13" s="48">
        <v>0.54160325301272083</v>
      </c>
      <c r="Q13" s="49">
        <v>8.7572952324649345E-3</v>
      </c>
      <c r="Y13" s="27" t="s">
        <v>89</v>
      </c>
    </row>
    <row r="14" spans="8:25" ht="14.35" thickBot="1" x14ac:dyDescent="0.5">
      <c r="H14" s="87"/>
      <c r="I14" s="27" t="s">
        <v>58</v>
      </c>
      <c r="J14" s="26">
        <v>2</v>
      </c>
      <c r="K14" s="26">
        <v>2</v>
      </c>
      <c r="L14" s="26">
        <v>0.29046247323450425</v>
      </c>
      <c r="M14" s="26">
        <v>0.22772463697877346</v>
      </c>
      <c r="N14" s="48">
        <v>6.3579405177139892E-3</v>
      </c>
      <c r="O14" s="48">
        <v>0.45299769675691781</v>
      </c>
      <c r="P14" s="48">
        <v>0.11046764668562403</v>
      </c>
      <c r="Q14" s="49">
        <v>6.055767076668106E-4</v>
      </c>
      <c r="Y14" s="28" t="s">
        <v>90</v>
      </c>
    </row>
    <row r="15" spans="8:25" ht="14.35" thickBot="1" x14ac:dyDescent="0.5">
      <c r="H15" s="86"/>
      <c r="I15" s="28" t="s">
        <v>59</v>
      </c>
      <c r="J15" s="26">
        <v>3</v>
      </c>
      <c r="K15" s="29">
        <v>3</v>
      </c>
      <c r="L15" s="29">
        <v>0.39404735756780124</v>
      </c>
      <c r="M15" s="29">
        <v>0.3047099905547333</v>
      </c>
      <c r="N15" s="48">
        <v>3.3817533047447723E-3</v>
      </c>
      <c r="O15" s="48">
        <v>0.17511694702832592</v>
      </c>
      <c r="P15" s="48">
        <v>0.58485360038500833</v>
      </c>
      <c r="Q15" s="49">
        <v>1.4513523365532577E-2</v>
      </c>
    </row>
    <row r="16" spans="8:25" ht="14.35" thickBot="1" x14ac:dyDescent="0.5">
      <c r="H16" s="87" t="s">
        <v>76</v>
      </c>
      <c r="I16" s="32" t="s">
        <v>55</v>
      </c>
      <c r="J16" s="33">
        <v>3</v>
      </c>
      <c r="K16" s="33">
        <v>3</v>
      </c>
      <c r="L16" s="33">
        <v>0.43941676792861645</v>
      </c>
      <c r="M16" s="33">
        <v>0.33493756689646059</v>
      </c>
      <c r="N16" s="48">
        <v>2.4341814107236015E-3</v>
      </c>
      <c r="O16" s="48">
        <v>0.11120234337710522</v>
      </c>
      <c r="P16" s="48">
        <v>0.96411999826603811</v>
      </c>
      <c r="Q16" s="49">
        <v>4.1618826478534432E-2</v>
      </c>
    </row>
    <row r="17" spans="8:17" ht="14.35" thickBot="1" x14ac:dyDescent="0.5">
      <c r="H17" s="87"/>
      <c r="I17" s="27" t="s">
        <v>56</v>
      </c>
      <c r="J17" s="26">
        <v>2</v>
      </c>
      <c r="K17" s="26">
        <v>2</v>
      </c>
      <c r="L17" s="26">
        <v>0.24080584955287884</v>
      </c>
      <c r="M17" s="26">
        <v>0.1907626421524001</v>
      </c>
      <c r="N17" s="48">
        <v>1.3116754282892495E-2</v>
      </c>
      <c r="O17" s="48">
        <v>0.82182297203950094</v>
      </c>
      <c r="P17" s="48">
        <v>2.2474160725035608E-2</v>
      </c>
      <c r="Q17" s="49">
        <v>6.0021975540003325E-5</v>
      </c>
    </row>
    <row r="18" spans="8:17" ht="14.35" thickBot="1" x14ac:dyDescent="0.5">
      <c r="H18" s="87"/>
      <c r="I18" s="27" t="s">
        <v>57</v>
      </c>
      <c r="J18" s="26">
        <v>2</v>
      </c>
      <c r="K18" s="26">
        <v>2</v>
      </c>
      <c r="L18" s="26">
        <v>0.31818536191617453</v>
      </c>
      <c r="M18" s="26">
        <v>0.25361177289606329</v>
      </c>
      <c r="N18" s="48">
        <v>2.0555511058506504E-3</v>
      </c>
      <c r="O18" s="48">
        <v>0.28761438826538688</v>
      </c>
      <c r="P18" s="48">
        <v>0.19531784030683352</v>
      </c>
      <c r="Q18" s="49">
        <v>1.2488065453064578E-3</v>
      </c>
    </row>
    <row r="19" spans="8:17" ht="14.35" thickBot="1" x14ac:dyDescent="0.5">
      <c r="H19" s="87"/>
      <c r="I19" s="27" t="s">
        <v>58</v>
      </c>
      <c r="J19" s="26">
        <v>2</v>
      </c>
      <c r="K19" s="26">
        <v>2</v>
      </c>
      <c r="L19" s="26">
        <v>0.16088061221298849</v>
      </c>
      <c r="M19" s="26">
        <v>0.127559500217342</v>
      </c>
      <c r="N19" s="48">
        <v>5.2129622904948159E-2</v>
      </c>
      <c r="O19" s="48">
        <v>0.33518140615066028</v>
      </c>
      <c r="P19" s="48">
        <v>1.3323337643833533E-4</v>
      </c>
      <c r="Q19" s="49">
        <v>2.3911469715365286E-7</v>
      </c>
    </row>
    <row r="20" spans="8:17" ht="14.35" thickBot="1" x14ac:dyDescent="0.5">
      <c r="H20" s="86"/>
      <c r="I20" s="28" t="s">
        <v>59</v>
      </c>
      <c r="J20" s="29">
        <v>2</v>
      </c>
      <c r="K20" s="29">
        <v>2</v>
      </c>
      <c r="L20" s="29">
        <v>0.32452810109297242</v>
      </c>
      <c r="M20" s="29">
        <v>0.24284516460671041</v>
      </c>
      <c r="N20" s="48">
        <v>6.4194669594042075E-3</v>
      </c>
      <c r="O20" s="48">
        <v>0.35308173129427145</v>
      </c>
      <c r="P20" s="48">
        <v>0.20977692149127625</v>
      </c>
      <c r="Q20" s="49">
        <v>2.0071088941555626E-3</v>
      </c>
    </row>
  </sheetData>
  <mergeCells count="8">
    <mergeCell ref="H9:H10"/>
    <mergeCell ref="H11:H15"/>
    <mergeCell ref="H16:H20"/>
    <mergeCell ref="N9:Q9"/>
    <mergeCell ref="M9:M10"/>
    <mergeCell ref="L9:L10"/>
    <mergeCell ref="J9:J10"/>
    <mergeCell ref="K9:K1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1C5C-845B-4605-B777-3FE218904B47}">
  <dimension ref="A1:N13"/>
  <sheetViews>
    <sheetView workbookViewId="0">
      <selection activeCell="B4" sqref="B4"/>
    </sheetView>
  </sheetViews>
  <sheetFormatPr defaultColWidth="8.9375" defaultRowHeight="12.7" x14ac:dyDescent="0.45"/>
  <cols>
    <col min="1" max="1" width="4.1171875" style="39" bestFit="1" customWidth="1"/>
    <col min="2" max="2" width="8.64453125" style="39" bestFit="1" customWidth="1"/>
    <col min="3" max="3" width="5.3515625" style="39" customWidth="1"/>
    <col min="4" max="4" width="4.9375" style="39" customWidth="1"/>
    <col min="5" max="5" width="4.17578125" style="39" bestFit="1" customWidth="1"/>
    <col min="6" max="6" width="4.9375" style="39" customWidth="1"/>
    <col min="7" max="7" width="4.17578125" style="39" bestFit="1" customWidth="1"/>
    <col min="8" max="8" width="4.9375" style="39" customWidth="1"/>
    <col min="9" max="9" width="4.17578125" style="39" bestFit="1" customWidth="1"/>
    <col min="10" max="10" width="4.9375" style="39" customWidth="1"/>
    <col min="11" max="11" width="6" style="39" bestFit="1" customWidth="1"/>
    <col min="12" max="12" width="4.9375" style="39" customWidth="1"/>
    <col min="13" max="13" width="5.703125" style="39" bestFit="1" customWidth="1"/>
    <col min="14" max="14" width="4.9375" style="39" customWidth="1"/>
    <col min="15" max="16384" width="8.9375" style="39"/>
  </cols>
  <sheetData>
    <row r="1" spans="1:14" ht="13" thickTop="1" x14ac:dyDescent="0.45">
      <c r="A1" s="93" t="s">
        <v>103</v>
      </c>
      <c r="B1" s="93" t="s">
        <v>104</v>
      </c>
      <c r="C1" s="96" t="s">
        <v>109</v>
      </c>
      <c r="D1" s="91" t="s">
        <v>108</v>
      </c>
      <c r="E1" s="93" t="s">
        <v>97</v>
      </c>
      <c r="F1" s="91" t="s">
        <v>108</v>
      </c>
      <c r="G1" s="93" t="s">
        <v>98</v>
      </c>
      <c r="H1" s="91" t="s">
        <v>108</v>
      </c>
      <c r="I1" s="93" t="s">
        <v>100</v>
      </c>
      <c r="J1" s="91" t="s">
        <v>108</v>
      </c>
      <c r="K1" s="93" t="s">
        <v>99</v>
      </c>
      <c r="L1" s="91" t="s">
        <v>108</v>
      </c>
      <c r="M1" s="99" t="s">
        <v>105</v>
      </c>
      <c r="N1" s="91" t="s">
        <v>108</v>
      </c>
    </row>
    <row r="2" spans="1:14" ht="13" thickBot="1" x14ac:dyDescent="0.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1:14" x14ac:dyDescent="0.45">
      <c r="A3" s="94" t="s">
        <v>106</v>
      </c>
      <c r="B3" s="40" t="s">
        <v>55</v>
      </c>
      <c r="C3" s="40">
        <v>0.39398755000000002</v>
      </c>
      <c r="D3" s="41" t="str">
        <f t="shared" ref="D3:D12" si="0">IF(C3&lt;=0.1,"甲",IF(AND(C3&gt;0.1,C3&lt;=0.3),"乙",IF(AND(C3&gt;0.3,C3&lt;=0.5),"丙","丁")))</f>
        <v>丙</v>
      </c>
      <c r="E3" s="40">
        <v>0.44135250104895096</v>
      </c>
      <c r="F3" s="41" t="str">
        <f t="shared" ref="F3:F12" si="1">IF(E3&lt;=0.1,"甲",IF(AND(E3&gt;0.1,E3&lt;=0.3),"乙",IF(AND(E3&gt;0.3,E3&lt;=0.5),"丙","丁")))</f>
        <v>丙</v>
      </c>
      <c r="G3" s="40">
        <v>0.45620305201075373</v>
      </c>
      <c r="H3" s="41" t="str">
        <f t="shared" ref="H3:H12" si="2">IF(G3&lt;=0.1,"甲",IF(AND(G3&gt;0.1,G3&lt;=0.3),"乙",IF(AND(G3&gt;0.3,G3&lt;=0.5),"丙","丁")))</f>
        <v>丙</v>
      </c>
      <c r="I3" s="40">
        <v>0.41861417830352921</v>
      </c>
      <c r="J3" s="41" t="str">
        <f t="shared" ref="J3:J12" si="3">IF(I3&lt;=0.1,"甲",IF(AND(I3&gt;0.1,I3&lt;=0.3),"乙",IF(AND(I3&gt;0.3,I3&lt;=0.5),"丙","丁")))</f>
        <v>丙</v>
      </c>
      <c r="K3" s="40">
        <v>0.39320062907295239</v>
      </c>
      <c r="L3" s="41" t="str">
        <f t="shared" ref="L3:L12" si="4">IF(K3&lt;=0.1,"甲",IF(AND(K3&gt;0.1,K3&lt;=0.3),"乙",IF(AND(K3&gt;0.3,K3&lt;=0.5),"丙","丁")))</f>
        <v>丙</v>
      </c>
      <c r="M3" s="40">
        <v>0.44260242125967919</v>
      </c>
      <c r="N3" s="41" t="str">
        <f t="shared" ref="N3:N12" si="5">IF(M3&lt;=0.1,"甲",IF(AND(M3&gt;0.1,M3&lt;=0.3),"乙",IF(AND(M3&gt;0.3,M3&lt;=0.5),"丙","丁")))</f>
        <v>丙</v>
      </c>
    </row>
    <row r="4" spans="1:14" x14ac:dyDescent="0.45">
      <c r="A4" s="95"/>
      <c r="B4" s="42" t="s">
        <v>56</v>
      </c>
      <c r="C4" s="42">
        <v>0.39072632857142864</v>
      </c>
      <c r="D4" s="43" t="str">
        <f t="shared" si="0"/>
        <v>丙</v>
      </c>
      <c r="E4" s="42">
        <v>0.45446555244755249</v>
      </c>
      <c r="F4" s="43" t="str">
        <f t="shared" si="1"/>
        <v>丙</v>
      </c>
      <c r="G4" s="42">
        <v>0.33150608193367376</v>
      </c>
      <c r="H4" s="43" t="str">
        <f t="shared" si="2"/>
        <v>丙</v>
      </c>
      <c r="I4" s="42">
        <v>0.34244395192837912</v>
      </c>
      <c r="J4" s="43" t="str">
        <f t="shared" si="3"/>
        <v>丙</v>
      </c>
      <c r="K4" s="42">
        <v>0.4141242848580044</v>
      </c>
      <c r="L4" s="43" t="str">
        <f t="shared" si="4"/>
        <v>丙</v>
      </c>
      <c r="M4" s="42">
        <v>0.42381954007966782</v>
      </c>
      <c r="N4" s="43" t="str">
        <f t="shared" si="5"/>
        <v>丙</v>
      </c>
    </row>
    <row r="5" spans="1:14" x14ac:dyDescent="0.45">
      <c r="A5" s="95"/>
      <c r="B5" s="42" t="s">
        <v>57</v>
      </c>
      <c r="C5" s="42">
        <v>0.29210391714285711</v>
      </c>
      <c r="D5" s="43" t="str">
        <f t="shared" si="0"/>
        <v>乙</v>
      </c>
      <c r="E5" s="42">
        <v>0.37542304849650354</v>
      </c>
      <c r="F5" s="43" t="str">
        <f t="shared" si="1"/>
        <v>丙</v>
      </c>
      <c r="G5" s="42">
        <v>0.26324727446273766</v>
      </c>
      <c r="H5" s="43" t="str">
        <f t="shared" si="2"/>
        <v>乙</v>
      </c>
      <c r="I5" s="42">
        <v>0.25946526657582308</v>
      </c>
      <c r="J5" s="43" t="str">
        <f t="shared" si="3"/>
        <v>乙</v>
      </c>
      <c r="K5" s="42">
        <v>0.3137781103891053</v>
      </c>
      <c r="L5" s="43" t="str">
        <f t="shared" si="4"/>
        <v>丙</v>
      </c>
      <c r="M5" s="42">
        <v>0.34668585485383541</v>
      </c>
      <c r="N5" s="43" t="str">
        <f t="shared" si="5"/>
        <v>丙</v>
      </c>
    </row>
    <row r="6" spans="1:14" x14ac:dyDescent="0.45">
      <c r="A6" s="95"/>
      <c r="B6" s="42" t="s">
        <v>58</v>
      </c>
      <c r="C6" s="42">
        <v>0.24409867142857142</v>
      </c>
      <c r="D6" s="43" t="str">
        <f t="shared" si="0"/>
        <v>乙</v>
      </c>
      <c r="E6" s="42">
        <v>0.27137381048951048</v>
      </c>
      <c r="F6" s="43" t="str">
        <f t="shared" si="1"/>
        <v>乙</v>
      </c>
      <c r="G6" s="42">
        <v>0.22400406906392537</v>
      </c>
      <c r="H6" s="43" t="str">
        <f t="shared" si="2"/>
        <v>乙</v>
      </c>
      <c r="I6" s="42">
        <v>0.22471945611638494</v>
      </c>
      <c r="J6" s="43" t="str">
        <f t="shared" si="3"/>
        <v>乙</v>
      </c>
      <c r="K6" s="42">
        <v>0.25291644373740191</v>
      </c>
      <c r="L6" s="43" t="str">
        <f t="shared" si="4"/>
        <v>乙</v>
      </c>
      <c r="M6" s="42">
        <v>0.25926068187170448</v>
      </c>
      <c r="N6" s="43" t="str">
        <f t="shared" si="5"/>
        <v>乙</v>
      </c>
    </row>
    <row r="7" spans="1:14" ht="13" thickBot="1" x14ac:dyDescent="0.5">
      <c r="A7" s="92"/>
      <c r="B7" s="44" t="s">
        <v>59</v>
      </c>
      <c r="C7" s="44">
        <v>0.29568782714285718</v>
      </c>
      <c r="D7" s="45" t="str">
        <f t="shared" si="0"/>
        <v>乙</v>
      </c>
      <c r="E7" s="44">
        <v>0.3879830934965034</v>
      </c>
      <c r="F7" s="45" t="str">
        <f t="shared" si="1"/>
        <v>丙</v>
      </c>
      <c r="G7" s="44">
        <v>0.19426236862721927</v>
      </c>
      <c r="H7" s="45" t="str">
        <f t="shared" si="2"/>
        <v>乙</v>
      </c>
      <c r="I7" s="44">
        <v>0.28303140527127857</v>
      </c>
      <c r="J7" s="45" t="str">
        <f t="shared" si="3"/>
        <v>乙</v>
      </c>
      <c r="K7" s="44">
        <v>0.32529297519410072</v>
      </c>
      <c r="L7" s="45" t="str">
        <f t="shared" si="4"/>
        <v>丙</v>
      </c>
      <c r="M7" s="44">
        <v>0.34785662768753101</v>
      </c>
      <c r="N7" s="45" t="str">
        <f t="shared" si="5"/>
        <v>丙</v>
      </c>
    </row>
    <row r="8" spans="1:14" x14ac:dyDescent="0.45">
      <c r="A8" s="97" t="s">
        <v>107</v>
      </c>
      <c r="B8" s="42" t="s">
        <v>55</v>
      </c>
      <c r="C8" s="42">
        <v>0.38555357857142863</v>
      </c>
      <c r="D8" s="43" t="str">
        <f t="shared" si="0"/>
        <v>丙</v>
      </c>
      <c r="E8" s="42">
        <v>0.38125074300699302</v>
      </c>
      <c r="F8" s="43" t="str">
        <f t="shared" si="1"/>
        <v>丙</v>
      </c>
      <c r="G8" s="42">
        <v>0.4387066157268531</v>
      </c>
      <c r="H8" s="43" t="str">
        <f t="shared" si="2"/>
        <v>丙</v>
      </c>
      <c r="I8" s="42">
        <v>0.42964273786575313</v>
      </c>
      <c r="J8" s="43" t="str">
        <f t="shared" si="3"/>
        <v>丙</v>
      </c>
      <c r="K8" s="42">
        <v>0.37539474226437236</v>
      </c>
      <c r="L8" s="43" t="str">
        <f t="shared" si="4"/>
        <v>丙</v>
      </c>
      <c r="M8" s="42">
        <v>0.39590963157824366</v>
      </c>
      <c r="N8" s="43" t="str">
        <f t="shared" si="5"/>
        <v>丙</v>
      </c>
    </row>
    <row r="9" spans="1:14" x14ac:dyDescent="0.45">
      <c r="A9" s="95"/>
      <c r="B9" s="42" t="s">
        <v>56</v>
      </c>
      <c r="C9" s="42">
        <v>0.20290581285714288</v>
      </c>
      <c r="D9" s="43" t="str">
        <f t="shared" si="0"/>
        <v>乙</v>
      </c>
      <c r="E9" s="42">
        <v>0.22972076818181819</v>
      </c>
      <c r="F9" s="43" t="str">
        <f t="shared" si="1"/>
        <v>乙</v>
      </c>
      <c r="G9" s="42">
        <v>0.15758226188543237</v>
      </c>
      <c r="H9" s="43" t="str">
        <f t="shared" si="2"/>
        <v>乙</v>
      </c>
      <c r="I9" s="42">
        <v>0.18574989855468987</v>
      </c>
      <c r="J9" s="43" t="str">
        <f t="shared" si="3"/>
        <v>乙</v>
      </c>
      <c r="K9" s="42">
        <v>0.21748103654260353</v>
      </c>
      <c r="L9" s="43" t="str">
        <f t="shared" si="4"/>
        <v>乙</v>
      </c>
      <c r="M9" s="42">
        <v>0.21386354838464827</v>
      </c>
      <c r="N9" s="43" t="str">
        <f t="shared" si="5"/>
        <v>乙</v>
      </c>
    </row>
    <row r="10" spans="1:14" x14ac:dyDescent="0.45">
      <c r="A10" s="95"/>
      <c r="B10" s="42" t="s">
        <v>57</v>
      </c>
      <c r="C10" s="42">
        <v>0.24825050714285712</v>
      </c>
      <c r="D10" s="43" t="str">
        <f t="shared" si="0"/>
        <v>乙</v>
      </c>
      <c r="E10" s="42">
        <v>0.31663163449883447</v>
      </c>
      <c r="F10" s="43" t="str">
        <f t="shared" si="1"/>
        <v>丙</v>
      </c>
      <c r="G10" s="42">
        <v>0.20235794531332238</v>
      </c>
      <c r="H10" s="43" t="str">
        <f t="shared" si="2"/>
        <v>乙</v>
      </c>
      <c r="I10" s="42">
        <v>0.21589757364210285</v>
      </c>
      <c r="J10" s="43" t="str">
        <f t="shared" si="3"/>
        <v>乙</v>
      </c>
      <c r="K10" s="42">
        <v>0.27288029826829008</v>
      </c>
      <c r="L10" s="43" t="str">
        <f t="shared" si="4"/>
        <v>乙</v>
      </c>
      <c r="M10" s="42">
        <v>0.28873686630241746</v>
      </c>
      <c r="N10" s="43" t="str">
        <f t="shared" si="5"/>
        <v>乙</v>
      </c>
    </row>
    <row r="11" spans="1:14" x14ac:dyDescent="0.45">
      <c r="A11" s="95"/>
      <c r="B11" s="42" t="s">
        <v>58</v>
      </c>
      <c r="C11" s="42">
        <v>0.13426038714285712</v>
      </c>
      <c r="D11" s="43" t="str">
        <f t="shared" si="0"/>
        <v>乙</v>
      </c>
      <c r="E11" s="42">
        <v>0.15359363681818181</v>
      </c>
      <c r="F11" s="43" t="str">
        <f t="shared" si="1"/>
        <v>乙</v>
      </c>
      <c r="G11" s="42">
        <v>0.11025211423304855</v>
      </c>
      <c r="H11" s="43" t="str">
        <f t="shared" si="2"/>
        <v>乙</v>
      </c>
      <c r="I11" s="42">
        <v>0.12421392013317273</v>
      </c>
      <c r="J11" s="43" t="str">
        <f t="shared" si="3"/>
        <v>乙</v>
      </c>
      <c r="K11" s="42">
        <v>0.14149251899679743</v>
      </c>
      <c r="L11" s="43" t="str">
        <f t="shared" si="4"/>
        <v>乙</v>
      </c>
      <c r="M11" s="42">
        <v>0.14387965243447673</v>
      </c>
      <c r="N11" s="43" t="str">
        <f t="shared" si="5"/>
        <v>乙</v>
      </c>
    </row>
    <row r="12" spans="1:14" ht="13" thickBot="1" x14ac:dyDescent="0.5">
      <c r="A12" s="98"/>
      <c r="B12" s="46" t="s">
        <v>59</v>
      </c>
      <c r="C12" s="46">
        <v>0.23074209500000004</v>
      </c>
      <c r="D12" s="47" t="str">
        <f t="shared" si="0"/>
        <v>乙</v>
      </c>
      <c r="E12" s="46">
        <v>0.31854889617715615</v>
      </c>
      <c r="F12" s="47" t="str">
        <f t="shared" si="1"/>
        <v>丙</v>
      </c>
      <c r="G12" s="46">
        <v>0.14684066175074278</v>
      </c>
      <c r="H12" s="47" t="str">
        <f t="shared" si="2"/>
        <v>乙</v>
      </c>
      <c r="I12" s="46">
        <v>0.22204577297370029</v>
      </c>
      <c r="J12" s="47" t="str">
        <f t="shared" si="3"/>
        <v>乙</v>
      </c>
      <c r="K12" s="46">
        <v>0.25363362321940519</v>
      </c>
      <c r="L12" s="47" t="str">
        <f t="shared" si="4"/>
        <v>乙</v>
      </c>
      <c r="M12" s="46">
        <v>0.2828835267884971</v>
      </c>
      <c r="N12" s="47" t="str">
        <f t="shared" si="5"/>
        <v>乙</v>
      </c>
    </row>
    <row r="13" spans="1:14" ht="13" thickTop="1" x14ac:dyDescent="0.45"/>
  </sheetData>
  <mergeCells count="16">
    <mergeCell ref="A8:A12"/>
    <mergeCell ref="E1:E2"/>
    <mergeCell ref="G1:G2"/>
    <mergeCell ref="K1:K2"/>
    <mergeCell ref="M1:M2"/>
    <mergeCell ref="I1:I2"/>
    <mergeCell ref="J1:J2"/>
    <mergeCell ref="L1:L2"/>
    <mergeCell ref="N1:N2"/>
    <mergeCell ref="B1:B2"/>
    <mergeCell ref="A3:A7"/>
    <mergeCell ref="A1:A2"/>
    <mergeCell ref="C1:C2"/>
    <mergeCell ref="D1:D2"/>
    <mergeCell ref="F1:F2"/>
    <mergeCell ref="H1:H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A417-6A2E-4B9A-8933-BC490FFD7F25}">
  <dimension ref="A2:K2"/>
  <sheetViews>
    <sheetView workbookViewId="0">
      <selection activeCell="G25" sqref="G25"/>
    </sheetView>
  </sheetViews>
  <sheetFormatPr defaultRowHeight="14" x14ac:dyDescent="0.45"/>
  <sheetData>
    <row r="2" spans="1:11" x14ac:dyDescent="0.45">
      <c r="A2" t="s">
        <v>101</v>
      </c>
      <c r="B2">
        <v>0.44260242125967919</v>
      </c>
      <c r="C2">
        <v>0.42381954007966782</v>
      </c>
      <c r="D2">
        <v>0.34668585485383541</v>
      </c>
      <c r="E2">
        <v>0.25926068187170448</v>
      </c>
      <c r="F2">
        <v>0.34785662768753101</v>
      </c>
      <c r="G2">
        <v>0.39590963157824366</v>
      </c>
      <c r="H2">
        <v>0.21386354838464827</v>
      </c>
      <c r="I2">
        <v>0.28873686630241746</v>
      </c>
      <c r="J2">
        <v>0.14387965243447673</v>
      </c>
      <c r="K2">
        <v>0.2828835267884971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D427-B9B6-4142-AA27-FE43C763C24D}">
  <dimension ref="A1:C16"/>
  <sheetViews>
    <sheetView workbookViewId="0">
      <selection activeCell="G14" sqref="G14"/>
    </sheetView>
  </sheetViews>
  <sheetFormatPr defaultRowHeight="14" x14ac:dyDescent="0.45"/>
  <cols>
    <col min="1" max="1" width="6.87890625" bestFit="1" customWidth="1"/>
    <col min="2" max="2" width="3.05859375" bestFit="1" customWidth="1"/>
    <col min="3" max="3" width="11.17578125" bestFit="1" customWidth="1"/>
  </cols>
  <sheetData>
    <row r="1" spans="1:3" ht="15" thickTop="1" thickBot="1" x14ac:dyDescent="0.5">
      <c r="A1" s="100" t="s">
        <v>114</v>
      </c>
      <c r="B1" s="100"/>
      <c r="C1" s="100"/>
    </row>
    <row r="2" spans="1:3" x14ac:dyDescent="0.45">
      <c r="A2" s="101" t="s">
        <v>115</v>
      </c>
      <c r="B2" s="54">
        <v>1</v>
      </c>
      <c r="C2" s="50" t="s">
        <v>110</v>
      </c>
    </row>
    <row r="3" spans="1:3" x14ac:dyDescent="0.45">
      <c r="A3" s="102"/>
      <c r="B3" s="55">
        <v>2</v>
      </c>
      <c r="C3" s="51" t="s">
        <v>111</v>
      </c>
    </row>
    <row r="4" spans="1:3" x14ac:dyDescent="0.45">
      <c r="A4" s="102"/>
      <c r="B4" s="55">
        <v>3</v>
      </c>
      <c r="C4" s="51" t="s">
        <v>9</v>
      </c>
    </row>
    <row r="5" spans="1:3" x14ac:dyDescent="0.45">
      <c r="A5" s="102"/>
      <c r="B5" s="55">
        <v>4</v>
      </c>
      <c r="C5" s="51" t="s">
        <v>112</v>
      </c>
    </row>
    <row r="6" spans="1:3" x14ac:dyDescent="0.45">
      <c r="A6" s="102"/>
      <c r="B6" s="55">
        <v>5</v>
      </c>
      <c r="C6" s="51" t="s">
        <v>113</v>
      </c>
    </row>
    <row r="7" spans="1:3" x14ac:dyDescent="0.45">
      <c r="A7" s="102"/>
      <c r="B7" s="55">
        <v>6</v>
      </c>
      <c r="C7" s="51" t="s">
        <v>10</v>
      </c>
    </row>
    <row r="8" spans="1:3" ht="14.35" thickBot="1" x14ac:dyDescent="0.5">
      <c r="A8" s="103"/>
      <c r="B8" s="56">
        <v>7</v>
      </c>
      <c r="C8" s="52" t="s">
        <v>11</v>
      </c>
    </row>
    <row r="9" spans="1:3" x14ac:dyDescent="0.45">
      <c r="A9" s="101" t="s">
        <v>116</v>
      </c>
      <c r="B9" s="55">
        <v>8</v>
      </c>
      <c r="C9" s="51" t="s">
        <v>110</v>
      </c>
    </row>
    <row r="10" spans="1:3" x14ac:dyDescent="0.45">
      <c r="A10" s="102"/>
      <c r="B10" s="55">
        <v>9</v>
      </c>
      <c r="C10" s="51" t="s">
        <v>111</v>
      </c>
    </row>
    <row r="11" spans="1:3" x14ac:dyDescent="0.45">
      <c r="A11" s="102"/>
      <c r="B11" s="55">
        <v>10</v>
      </c>
      <c r="C11" s="51" t="s">
        <v>9</v>
      </c>
    </row>
    <row r="12" spans="1:3" x14ac:dyDescent="0.45">
      <c r="A12" s="102"/>
      <c r="B12" s="55">
        <v>11</v>
      </c>
      <c r="C12" s="51" t="s">
        <v>112</v>
      </c>
    </row>
    <row r="13" spans="1:3" x14ac:dyDescent="0.45">
      <c r="A13" s="102"/>
      <c r="B13" s="55">
        <v>12</v>
      </c>
      <c r="C13" s="51" t="s">
        <v>113</v>
      </c>
    </row>
    <row r="14" spans="1:3" x14ac:dyDescent="0.45">
      <c r="A14" s="102"/>
      <c r="B14" s="55">
        <v>13</v>
      </c>
      <c r="C14" s="51" t="s">
        <v>10</v>
      </c>
    </row>
    <row r="15" spans="1:3" ht="14.35" thickBot="1" x14ac:dyDescent="0.5">
      <c r="A15" s="104"/>
      <c r="B15" s="57">
        <v>14</v>
      </c>
      <c r="C15" s="53" t="s">
        <v>11</v>
      </c>
    </row>
    <row r="16" spans="1:3" ht="14.35" thickTop="1" x14ac:dyDescent="0.45"/>
  </sheetData>
  <mergeCells count="3">
    <mergeCell ref="A1:C1"/>
    <mergeCell ref="A2:A8"/>
    <mergeCell ref="A9:A1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判断矩阵</vt:lpstr>
      <vt:lpstr>权重</vt:lpstr>
      <vt:lpstr>相对矩阵</vt:lpstr>
      <vt:lpstr>数据</vt:lpstr>
      <vt:lpstr>总结果</vt:lpstr>
      <vt:lpstr>方案对比</vt:lpstr>
      <vt:lpstr>Character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汪校</dc:creator>
  <cp:lastModifiedBy>汪校</cp:lastModifiedBy>
  <cp:lastPrinted>2023-05-28T06:58:44Z</cp:lastPrinted>
  <dcterms:created xsi:type="dcterms:W3CDTF">2023-05-25T14:30:30Z</dcterms:created>
  <dcterms:modified xsi:type="dcterms:W3CDTF">2023-07-13T00:41:00Z</dcterms:modified>
</cp:coreProperties>
</file>