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/>
  <xr:revisionPtr revIDLastSave="0" documentId="13_ncr:1_{44306AA1-1091-4BD2-A65E-157F8521AB8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作图" sheetId="5" r:id="rId1"/>
    <sheet name="1V1 (2)" sheetId="3" r:id="rId2"/>
    <sheet name="3V1 (2)" sheetId="4" r:id="rId3"/>
    <sheet name="1V1原始" sheetId="1" r:id="rId4"/>
    <sheet name="3V1原始" sheetId="2" r:id="rId5"/>
  </sheets>
  <definedNames>
    <definedName name="_xlnm._FilterDatabase" localSheetId="1" hidden="1">'1V1 (2)'!$V$2:$Y$5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4" l="1"/>
  <c r="B29" i="4"/>
  <c r="J28" i="4" l="1"/>
  <c r="K29" i="4"/>
  <c r="J20" i="4"/>
  <c r="K20" i="4"/>
  <c r="J2" i="4"/>
  <c r="K2" i="4"/>
  <c r="P7" i="4"/>
  <c r="O7" i="4"/>
  <c r="P6" i="4"/>
  <c r="O6" i="4"/>
  <c r="T3" i="3"/>
  <c r="U3" i="3"/>
  <c r="T4" i="3"/>
  <c r="U4" i="3"/>
  <c r="T5" i="3"/>
  <c r="U5" i="3"/>
  <c r="T7" i="3"/>
  <c r="U7" i="3"/>
  <c r="T8" i="3"/>
  <c r="U8" i="3"/>
  <c r="T9" i="3"/>
  <c r="U9" i="3"/>
  <c r="T10" i="3"/>
  <c r="U10" i="3"/>
  <c r="T12" i="3"/>
  <c r="U12" i="3"/>
  <c r="T13" i="3"/>
  <c r="U13" i="3"/>
  <c r="T14" i="3"/>
  <c r="U14" i="3"/>
  <c r="T15" i="3"/>
  <c r="U15" i="3"/>
  <c r="T17" i="3"/>
  <c r="U17" i="3"/>
  <c r="T18" i="3"/>
  <c r="U18" i="3"/>
  <c r="T19" i="3"/>
  <c r="U19" i="3"/>
  <c r="T20" i="3"/>
  <c r="U20" i="3"/>
  <c r="T22" i="3"/>
  <c r="U22" i="3"/>
  <c r="T23" i="3"/>
  <c r="U23" i="3"/>
  <c r="T24" i="3"/>
  <c r="U24" i="3"/>
  <c r="T25" i="3"/>
  <c r="U25" i="3"/>
  <c r="U2" i="3"/>
  <c r="T2" i="3"/>
  <c r="H10" i="3"/>
  <c r="H11" i="3"/>
  <c r="H12" i="3"/>
  <c r="H9" i="3"/>
  <c r="K12" i="4"/>
  <c r="K24" i="4"/>
  <c r="J12" i="4"/>
  <c r="J24" i="4"/>
  <c r="T26" i="3" l="1"/>
  <c r="U27" i="3"/>
  <c r="T27" i="3"/>
  <c r="J29" i="4"/>
  <c r="K28" i="4"/>
  <c r="U26" i="3"/>
  <c r="I3" i="1"/>
  <c r="I2" i="1"/>
  <c r="C28" i="4"/>
  <c r="B28" i="4"/>
  <c r="C21" i="4"/>
  <c r="B21" i="4"/>
  <c r="C14" i="4"/>
  <c r="B14" i="4"/>
  <c r="C7" i="4"/>
  <c r="B7" i="4"/>
  <c r="N3" i="3"/>
  <c r="N4" i="3"/>
  <c r="N5" i="3"/>
  <c r="N2" i="3"/>
  <c r="G3" i="3"/>
  <c r="G4" i="3"/>
  <c r="G5" i="3"/>
  <c r="G7" i="3" l="1"/>
  <c r="N7" i="3"/>
  <c r="N6" i="3"/>
  <c r="G6" i="3"/>
</calcChain>
</file>

<file path=xl/sharedStrings.xml><?xml version="1.0" encoding="utf-8"?>
<sst xmlns="http://schemas.openxmlformats.org/spreadsheetml/2006/main" count="573" uniqueCount="249">
  <si>
    <t>GGT</t>
    <phoneticPr fontId="1" type="noConversion"/>
  </si>
  <si>
    <t>GGT(含有时序)</t>
    <phoneticPr fontId="1" type="noConversion"/>
  </si>
  <si>
    <t>{"acc": [0.8295454545454546, 0.9431818181818182, 0.9318181818181818, 0.875, 0.8295454545454546], "auc": [0.9570393374741201, 0.9808488612836439, 0.9937888198757764, 0.9177018633540373, 0.9156314699792961], "confMat": [[["44", "2"], ["13", "29"]], [["42", "4"], ["1", "41"]], [["45", "1"], ["5", "37"]], [["35", "11"], ["0", "42"]], [["31", "15"], ["0", "42"]]]}</t>
    <phoneticPr fontId="1" type="noConversion"/>
  </si>
  <si>
    <t>{"acc": [1.0, 1.0, 1.0, 1.0, 0.9855072463768116], "auc": [0.9999999999999999, 1.0, 1.0, 0.9999999999999999, 0.9914529914529914], "confMat": [[["30", "0"], ["0", "39"]], [["30", "0"], ["0", "39"]], [["30", "0"], ["0", "39"]], [["30", "0"], ["0", "39"]], [["30", "0"], ["1", "38"]]]}</t>
    <phoneticPr fontId="1" type="noConversion"/>
  </si>
  <si>
    <t>LP</t>
    <phoneticPr fontId="1" type="noConversion"/>
  </si>
  <si>
    <t>NN</t>
    <phoneticPr fontId="1" type="noConversion"/>
  </si>
  <si>
    <t>ZJ</t>
    <phoneticPr fontId="1" type="noConversion"/>
  </si>
  <si>
    <t>3VZJ</t>
    <phoneticPr fontId="1" type="noConversion"/>
  </si>
  <si>
    <t>3VGGT</t>
    <phoneticPr fontId="1" type="noConversion"/>
  </si>
  <si>
    <t>3VLP</t>
    <phoneticPr fontId="1" type="noConversion"/>
  </si>
  <si>
    <t>3VNN</t>
    <phoneticPr fontId="1" type="noConversion"/>
  </si>
  <si>
    <t>{"acc": [0.808695652173913], "auc": [0.8986666666666668], "confMat": [[["150", "0"], ["66", "129"]]]}</t>
    <phoneticPr fontId="1" type="noConversion"/>
  </si>
  <si>
    <t>{"acc": [0.9481981981981982], "auc": [0.9882771231206827], "confMat": [[["207", "23"], ["0", "214"]]]}</t>
    <phoneticPr fontId="1" type="noConversion"/>
  </si>
  <si>
    <t>{"acc": [0.9318181818181818, 0.875, 0.875, 0.9772727272727273, 0.9204545454545454], "auc": [0.9399585921325051, 0.9756728778467909, 0.9497929606625259, 0.9891304347826088, 0.9751552795031055], "confMat": [[["40", "6"], ["0", "42"]], [["42", "4"], ["7", "35"]], [["36", "10"], ["1", "41"]], [["44", "2"], ["0", "42"]], [["40", "6"], ["1", "41"]]]}</t>
  </si>
  <si>
    <t>{"acc": [0.9010989010989011, 0.9560439560439561, 0.9888888888888889, 0.9777777777777777, 0.9444444444444444], "auc": [0.9420289855072463, 0.9695652173913044, 0.9906172839506172, 0.9861728395061727, 0.9945679012345678], "confMat": [[["42", "3"], ["6", "40"]], [["44", "1"], ["3", "43"]], [["45", "0"], ["1", "44"]], [["45", "0"], ["2", "43"]], [["44", "1"], ["4", "41"]]]}</t>
    <phoneticPr fontId="1" type="noConversion"/>
  </si>
  <si>
    <t>{"acc": [0.9791666666666666, 1.0, 0.9789473684210527, 0.968421052631579, 0.968421052631579], "auc": [0.987363834422658, 1.0, 1.0, 0.9919786096256684, 0.9955436720142602], "confMat": [[["51", "0"], ["2", "43"]], [["51", "0"], ["0", "45"]], [["51", "0"], ["2", "42"]], [["49", "2"], ["1", "43"]], [["51", "0"], ["3", "41"]]]}</t>
    <phoneticPr fontId="1" type="noConversion"/>
  </si>
  <si>
    <t>{"acc": [0.8574423480083857], "auc": [0.936018371312489], "confMat": [[["225", "30"], ["38", "184"]]]}</t>
    <phoneticPr fontId="1" type="noConversion"/>
  </si>
  <si>
    <t>{"acc"</t>
  </si>
  <si>
    <t xml:space="preserve"> "auc"</t>
  </si>
  <si>
    <t xml:space="preserve"> "confMat"</t>
  </si>
  <si>
    <t xml:space="preserve"> [[["44"</t>
  </si>
  <si>
    <t xml:space="preserve"> "2"]</t>
  </si>
  <si>
    <t xml:space="preserve"> ["13"</t>
  </si>
  <si>
    <t xml:space="preserve"> "29"]]</t>
  </si>
  <si>
    <t xml:space="preserve"> [["42"</t>
  </si>
  <si>
    <t xml:space="preserve"> "4"]</t>
  </si>
  <si>
    <t xml:space="preserve"> ["1"</t>
  </si>
  <si>
    <t xml:space="preserve"> "41"]]</t>
  </si>
  <si>
    <t xml:space="preserve"> [["45"</t>
  </si>
  <si>
    <t xml:space="preserve"> "1"]</t>
  </si>
  <si>
    <t xml:space="preserve"> ["5"</t>
  </si>
  <si>
    <t xml:space="preserve"> "37"]]</t>
  </si>
  <si>
    <t xml:space="preserve"> [["35"</t>
  </si>
  <si>
    <t xml:space="preserve"> "11"]</t>
  </si>
  <si>
    <t xml:space="preserve"> ["0"</t>
  </si>
  <si>
    <t xml:space="preserve"> "42"]]</t>
  </si>
  <si>
    <t xml:space="preserve"> [["31"</t>
  </si>
  <si>
    <t xml:space="preserve"> "15"]</t>
  </si>
  <si>
    <t xml:space="preserve"> "42"]]]}</t>
  </si>
  <si>
    <t xml:space="preserve"> [[["40"</t>
  </si>
  <si>
    <t xml:space="preserve"> "6"]</t>
  </si>
  <si>
    <t xml:space="preserve"> ["7"</t>
  </si>
  <si>
    <t xml:space="preserve"> "35"]]</t>
  </si>
  <si>
    <t xml:space="preserve"> [["36"</t>
  </si>
  <si>
    <t xml:space="preserve"> "10"]</t>
  </si>
  <si>
    <t xml:space="preserve"> [["44"</t>
  </si>
  <si>
    <t xml:space="preserve"> [["40"</t>
  </si>
  <si>
    <t xml:space="preserve"> "41"]]]}</t>
  </si>
  <si>
    <t xml:space="preserve"> [[["30"</t>
  </si>
  <si>
    <t xml:space="preserve"> "0"]</t>
  </si>
  <si>
    <t xml:space="preserve"> "39"]]</t>
  </si>
  <si>
    <t xml:space="preserve"> [["30"</t>
  </si>
  <si>
    <t xml:space="preserve"> "38"]]]}</t>
  </si>
  <si>
    <t xml:space="preserve"> [[["42"</t>
  </si>
  <si>
    <t xml:space="preserve"> "3"]</t>
  </si>
  <si>
    <t xml:space="preserve"> ["6"</t>
  </si>
  <si>
    <t xml:space="preserve"> "40"]]</t>
  </si>
  <si>
    <t xml:space="preserve"> ["3"</t>
  </si>
  <si>
    <t xml:space="preserve"> "43"]]</t>
  </si>
  <si>
    <t xml:space="preserve"> "44"]]</t>
  </si>
  <si>
    <t xml:space="preserve"> ["2"</t>
  </si>
  <si>
    <t xml:space="preserve"> ["4"</t>
  </si>
  <si>
    <t xml:space="preserve"> [[["51"</t>
  </si>
  <si>
    <t xml:space="preserve"> [["51"</t>
  </si>
  <si>
    <t xml:space="preserve"> "45"]]</t>
  </si>
  <si>
    <t xml:space="preserve"> [["49"</t>
  </si>
  <si>
    <t>ACC</t>
    <phoneticPr fontId="1" type="noConversion"/>
  </si>
  <si>
    <t xml:space="preserve"> [0.8574423480083857]</t>
  </si>
  <si>
    <t xml:space="preserve"> [0.936018371312489]</t>
  </si>
  <si>
    <t xml:space="preserve"> [[["225"</t>
  </si>
  <si>
    <t xml:space="preserve"> "30"]</t>
  </si>
  <si>
    <t xml:space="preserve"> ["38"</t>
  </si>
  <si>
    <t xml:space="preserve"> "184"]]]}</t>
  </si>
  <si>
    <t xml:space="preserve"> [0.9454926624737946]</t>
  </si>
  <si>
    <t xml:space="preserve"> [0.987987987987988]</t>
  </si>
  <si>
    <t xml:space="preserve"> [[["254"</t>
  </si>
  <si>
    <t xml:space="preserve"> ["25"</t>
  </si>
  <si>
    <t xml:space="preserve"> "197"]]]}</t>
  </si>
  <si>
    <t xml:space="preserve"> [0.9224318658280922]</t>
  </si>
  <si>
    <t xml:space="preserve"> [0.9751104045221692]</t>
  </si>
  <si>
    <t xml:space="preserve"> [[["255"</t>
  </si>
  <si>
    <t xml:space="preserve"> ["37"</t>
  </si>
  <si>
    <t xml:space="preserve"> "185"]]]}</t>
  </si>
  <si>
    <t xml:space="preserve"> [0.9475890985324947]</t>
  </si>
  <si>
    <t xml:space="preserve"> [0.9823176117293765]</t>
  </si>
  <si>
    <t xml:space="preserve"> [[["238"</t>
  </si>
  <si>
    <t xml:space="preserve"> "17"]</t>
  </si>
  <si>
    <t xml:space="preserve"> ["8"</t>
  </si>
  <si>
    <t xml:space="preserve"> "214"]]]}</t>
  </si>
  <si>
    <t xml:space="preserve"> [0.9538784067085954]</t>
  </si>
  <si>
    <t xml:space="preserve"> [0.9788199964670552]</t>
  </si>
  <si>
    <t xml:space="preserve"> [[["247"</t>
  </si>
  <si>
    <t xml:space="preserve"> "8"]</t>
  </si>
  <si>
    <t xml:space="preserve"> ["14"</t>
  </si>
  <si>
    <t xml:space="preserve"> "208"]]]}</t>
  </si>
  <si>
    <t xml:space="preserve"> [0.7389380530973452]</t>
  </si>
  <si>
    <t xml:space="preserve"> [0.8416250611845325]</t>
  </si>
  <si>
    <t xml:space="preserve"> [[["124"</t>
  </si>
  <si>
    <t xml:space="preserve"> "101"]</t>
  </si>
  <si>
    <t xml:space="preserve"> ["17"</t>
  </si>
  <si>
    <t xml:space="preserve"> "210"]]]}</t>
  </si>
  <si>
    <t xml:space="preserve"> [0.8053097345132744]</t>
  </si>
  <si>
    <t xml:space="preserve"> [0.9543612334801761]</t>
  </si>
  <si>
    <t xml:space="preserve"> [[["141"</t>
  </si>
  <si>
    <t xml:space="preserve"> "84"]</t>
  </si>
  <si>
    <t xml:space="preserve"> "223"]]]}</t>
  </si>
  <si>
    <t xml:space="preserve"> [0.661504424778761]</t>
  </si>
  <si>
    <t xml:space="preserve"> [0.8704062652961331]</t>
  </si>
  <si>
    <t xml:space="preserve"> [[["75"</t>
  </si>
  <si>
    <t xml:space="preserve"> "150"]</t>
  </si>
  <si>
    <t xml:space="preserve"> "224"]]]}</t>
  </si>
  <si>
    <t xml:space="preserve"> [0.7588495575221239]</t>
  </si>
  <si>
    <t xml:space="preserve"> [0.9038864415075869]</t>
  </si>
  <si>
    <t xml:space="preserve"> [[["122"</t>
  </si>
  <si>
    <t xml:space="preserve"> "103"]</t>
  </si>
  <si>
    <t xml:space="preserve"> "221"]]]}</t>
  </si>
  <si>
    <t xml:space="preserve"> [0.6747787610619469]</t>
  </si>
  <si>
    <t xml:space="preserve"> [0.8193343122858542]</t>
  </si>
  <si>
    <t xml:space="preserve"> [[["78"</t>
  </si>
  <si>
    <t xml:space="preserve"> "147"]</t>
  </si>
  <si>
    <t xml:space="preserve"> "227"]]]}</t>
  </si>
  <si>
    <t xml:space="preserve"> [0.808695652173913]</t>
  </si>
  <si>
    <t xml:space="preserve"> [0.8986666666666668]</t>
  </si>
  <si>
    <t xml:space="preserve"> [[["150"</t>
  </si>
  <si>
    <t xml:space="preserve"> ["66"</t>
  </si>
  <si>
    <t xml:space="preserve"> "129"]]]}</t>
  </si>
  <si>
    <t xml:space="preserve"> [0.7507246376811594]</t>
  </si>
  <si>
    <t xml:space="preserve"> [0.8866666666666666]</t>
  </si>
  <si>
    <t xml:space="preserve"> [[["90"</t>
  </si>
  <si>
    <t xml:space="preserve"> "60"]</t>
  </si>
  <si>
    <t xml:space="preserve"> ["26"</t>
  </si>
  <si>
    <t xml:space="preserve"> "169"]]]}</t>
  </si>
  <si>
    <t xml:space="preserve"> [0.8579710144927536]</t>
  </si>
  <si>
    <t xml:space="preserve"> [0.9301538461538462]</t>
  </si>
  <si>
    <t xml:space="preserve"> ["49"</t>
  </si>
  <si>
    <t xml:space="preserve"> "146"]]]}</t>
  </si>
  <si>
    <t xml:space="preserve"> [0.6521739130434783]</t>
  </si>
  <si>
    <t xml:space="preserve"> [0.8151794871794872]</t>
  </si>
  <si>
    <t xml:space="preserve"> [[["60"</t>
  </si>
  <si>
    <t xml:space="preserve"> "90"]</t>
  </si>
  <si>
    <t xml:space="preserve"> ["30"</t>
  </si>
  <si>
    <t xml:space="preserve"> "165"]]]}</t>
  </si>
  <si>
    <t xml:space="preserve"> [0.8115942028985508]</t>
  </si>
  <si>
    <t xml:space="preserve"> [0.9022564102564102]</t>
  </si>
  <si>
    <t xml:space="preserve"> [[["108"</t>
  </si>
  <si>
    <t xml:space="preserve"> "42"]</t>
  </si>
  <si>
    <t xml:space="preserve"> ["23"</t>
  </si>
  <si>
    <t xml:space="preserve"> "172"]]]}</t>
  </si>
  <si>
    <t xml:space="preserve"> [0.9481981981981982]</t>
  </si>
  <si>
    <t xml:space="preserve"> [0.9882771231206827]</t>
  </si>
  <si>
    <t xml:space="preserve"> [[["207"</t>
  </si>
  <si>
    <t xml:space="preserve"> "23"]</t>
  </si>
  <si>
    <t xml:space="preserve"> [0.7635135135135135]</t>
  </si>
  <si>
    <t xml:space="preserve"> [0.9702966273872411]</t>
  </si>
  <si>
    <t xml:space="preserve"> [[["230"</t>
  </si>
  <si>
    <t xml:space="preserve"> ["105"</t>
  </si>
  <si>
    <t xml:space="preserve"> "109"]]]}</t>
  </si>
  <si>
    <t xml:space="preserve"> [0.9301801801801802]</t>
  </si>
  <si>
    <t xml:space="preserve"> [0.9510158472165786]</t>
  </si>
  <si>
    <t xml:space="preserve"> [[["199"</t>
  </si>
  <si>
    <t xml:space="preserve"> "31"]</t>
  </si>
  <si>
    <t xml:space="preserve"> [0.8941441441441441]</t>
  </si>
  <si>
    <t xml:space="preserve"> [0.989638358390898]</t>
  </si>
  <si>
    <t xml:space="preserve"> [[["183"</t>
  </si>
  <si>
    <t xml:space="preserve"> "47"]</t>
  </si>
  <si>
    <t xml:space="preserve"> [0.9833807395367736]</t>
  </si>
  <si>
    <t xml:space="preserve"> [[["201"</t>
  </si>
  <si>
    <t xml:space="preserve"> "29"]</t>
  </si>
  <si>
    <t xml:space="preserve"> "212"]]]}</t>
  </si>
  <si>
    <t>AUC</t>
    <phoneticPr fontId="1" type="noConversion"/>
  </si>
  <si>
    <t>30</t>
  </si>
  <si>
    <t>0</t>
  </si>
  <si>
    <t>39</t>
  </si>
  <si>
    <t>1</t>
  </si>
  <si>
    <t>38</t>
  </si>
  <si>
    <t>44</t>
  </si>
  <si>
    <t>3</t>
  </si>
  <si>
    <t>43</t>
  </si>
  <si>
    <t>45</t>
  </si>
  <si>
    <t>2</t>
  </si>
  <si>
    <t>4</t>
  </si>
  <si>
    <t>41</t>
  </si>
  <si>
    <t>51</t>
  </si>
  <si>
    <t>42</t>
  </si>
  <si>
    <t>49</t>
  </si>
  <si>
    <t>40</t>
  </si>
  <si>
    <t>6</t>
  </si>
  <si>
    <t>225</t>
  </si>
  <si>
    <t>184</t>
  </si>
  <si>
    <t>254</t>
  </si>
  <si>
    <t>25</t>
  </si>
  <si>
    <t>197</t>
  </si>
  <si>
    <t>255</t>
  </si>
  <si>
    <t>37</t>
  </si>
  <si>
    <t>185</t>
  </si>
  <si>
    <t>238</t>
  </si>
  <si>
    <t>17</t>
  </si>
  <si>
    <t>8</t>
  </si>
  <si>
    <t>214</t>
  </si>
  <si>
    <t>247</t>
  </si>
  <si>
    <t>14</t>
  </si>
  <si>
    <t>208</t>
  </si>
  <si>
    <t>207</t>
  </si>
  <si>
    <t>23</t>
  </si>
  <si>
    <t>230</t>
  </si>
  <si>
    <t>105</t>
  </si>
  <si>
    <t>109</t>
  </si>
  <si>
    <t>199</t>
  </si>
  <si>
    <t>31</t>
  </si>
  <si>
    <t>183</t>
  </si>
  <si>
    <t>47</t>
  </si>
  <si>
    <t>201</t>
  </si>
  <si>
    <t>29</t>
  </si>
  <si>
    <t>212</t>
  </si>
  <si>
    <t>150</t>
  </si>
  <si>
    <t>66</t>
  </si>
  <si>
    <t>129</t>
  </si>
  <si>
    <t>90</t>
  </si>
  <si>
    <t>60</t>
  </si>
  <si>
    <t>26</t>
  </si>
  <si>
    <t>169</t>
  </si>
  <si>
    <t>146</t>
  </si>
  <si>
    <t>165</t>
  </si>
  <si>
    <t>108</t>
  </si>
  <si>
    <t>172</t>
  </si>
  <si>
    <t>124</t>
  </si>
  <si>
    <t>101</t>
  </si>
  <si>
    <t>210</t>
  </si>
  <si>
    <t>141</t>
  </si>
  <si>
    <t>84</t>
  </si>
  <si>
    <t>223</t>
  </si>
  <si>
    <t>75</t>
  </si>
  <si>
    <t>224</t>
  </si>
  <si>
    <t>122</t>
  </si>
  <si>
    <t>103</t>
  </si>
  <si>
    <t>221</t>
  </si>
  <si>
    <t>78</t>
  </si>
  <si>
    <t>147</t>
  </si>
  <si>
    <t>227</t>
  </si>
  <si>
    <t>TN</t>
    <phoneticPr fontId="1" type="noConversion"/>
  </si>
  <si>
    <t>FP</t>
    <phoneticPr fontId="1" type="noConversion"/>
  </si>
  <si>
    <t>FN</t>
    <phoneticPr fontId="1" type="noConversion"/>
  </si>
  <si>
    <t>TP</t>
    <phoneticPr fontId="1" type="noConversion"/>
  </si>
  <si>
    <t>SEN</t>
    <phoneticPr fontId="1" type="noConversion"/>
  </si>
  <si>
    <t>SPE</t>
    <phoneticPr fontId="1" type="noConversion"/>
  </si>
  <si>
    <t>均值</t>
    <phoneticPr fontId="1" type="noConversion"/>
  </si>
  <si>
    <t>标准差</t>
    <phoneticPr fontId="1" type="noConversion"/>
  </si>
  <si>
    <t>非个性化</t>
    <phoneticPr fontId="1" type="noConversion"/>
  </si>
  <si>
    <t>个性化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</si>
</sst>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C02B-41C7-4188-A1DC-9CDC8439FF6A}">
  <dimension ref="A1:F6"/>
  <sheetViews>
    <sheetView tabSelected="1" workbookViewId="0">
      <selection activeCell="L8" sqref="L8"/>
    </sheetView>
  </sheetViews>
  <sheetFormatPr defaultRowHeight="13.8" x14ac:dyDescent="0.25"/>
  <cols>
    <col min="2" max="2" width="8.88671875" customWidth="1"/>
    <col min="3" max="3" width="11.5546875" customWidth="1"/>
    <col min="4" max="4" width="12.33203125" customWidth="1"/>
    <col min="5" max="5" width="12.21875" customWidth="1"/>
    <col min="6" max="6" width="10.88671875" bestFit="1" customWidth="1"/>
  </cols>
  <sheetData>
    <row r="1" spans="1:6" x14ac:dyDescent="0.25">
      <c r="A1" s="3"/>
      <c r="B1" s="3"/>
      <c r="C1" s="3" t="s">
        <v>66</v>
      </c>
      <c r="D1" s="3" t="s">
        <v>169</v>
      </c>
      <c r="E1" s="3" t="s">
        <v>243</v>
      </c>
      <c r="F1" s="3" t="s">
        <v>244</v>
      </c>
    </row>
    <row r="2" spans="1:6" x14ac:dyDescent="0.25">
      <c r="A2" s="22" t="s">
        <v>247</v>
      </c>
      <c r="B2" s="3" t="s">
        <v>245</v>
      </c>
      <c r="C2" s="3">
        <v>0.84212260739108824</v>
      </c>
      <c r="D2" s="3">
        <v>0.94556859335999333</v>
      </c>
      <c r="E2" s="3">
        <v>0.92331474137641534</v>
      </c>
      <c r="F2" s="3">
        <v>0.75616794543904531</v>
      </c>
    </row>
    <row r="3" spans="1:6" ht="12" customHeight="1" x14ac:dyDescent="0.25">
      <c r="A3" s="22"/>
      <c r="B3" s="3" t="s">
        <v>246</v>
      </c>
      <c r="C3" s="3">
        <v>3.615282087579378E-2</v>
      </c>
      <c r="D3" s="3">
        <v>3.1569790371956688E-2</v>
      </c>
      <c r="E3" s="3">
        <v>7.0709721943838552E-2</v>
      </c>
      <c r="F3" s="3">
        <v>9.4287272375971842E-2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22" t="s">
        <v>248</v>
      </c>
      <c r="B5" s="3" t="s">
        <v>245</v>
      </c>
      <c r="C5" s="3">
        <v>0.97675404956726397</v>
      </c>
      <c r="D5" s="3">
        <v>0.98558050878425929</v>
      </c>
      <c r="E5" s="3">
        <v>0.97092668201363863</v>
      </c>
      <c r="F5" s="3">
        <v>0.96639670360897989</v>
      </c>
    </row>
    <row r="6" spans="1:6" x14ac:dyDescent="0.25">
      <c r="A6" s="22"/>
      <c r="B6" s="3" t="s">
        <v>246</v>
      </c>
      <c r="C6" s="3">
        <v>1.54357628823383E-2</v>
      </c>
      <c r="D6" s="3">
        <v>1.121065052301785E-2</v>
      </c>
      <c r="E6" s="3">
        <v>3.547028605677132E-2</v>
      </c>
      <c r="F6" s="3">
        <v>5.1205111222059008E-2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08B1-2896-4073-9FCE-D3791E06ADCE}">
  <dimension ref="A1:AN27"/>
  <sheetViews>
    <sheetView workbookViewId="0">
      <selection activeCell="E18" sqref="E18"/>
    </sheetView>
  </sheetViews>
  <sheetFormatPr defaultColWidth="8.6640625" defaultRowHeight="13.8" x14ac:dyDescent="0.25"/>
  <cols>
    <col min="1" max="1" width="5.5546875" style="1" bestFit="1" customWidth="1"/>
    <col min="2" max="2" width="10.6640625" style="1" customWidth="1"/>
    <col min="3" max="7" width="12.21875" style="1" bestFit="1" customWidth="1"/>
    <col min="8" max="8" width="5.33203125" style="1" hidden="1" customWidth="1"/>
    <col min="9" max="13" width="12.21875" style="1" hidden="1" customWidth="1"/>
    <col min="14" max="15" width="11.77734375" style="1" customWidth="1"/>
    <col min="16" max="16" width="3.5546875" style="1" bestFit="1" customWidth="1"/>
    <col min="17" max="18" width="2.5546875" style="1" bestFit="1" customWidth="1"/>
    <col min="19" max="19" width="3.5546875" style="1" bestFit="1" customWidth="1"/>
    <col min="20" max="21" width="6.77734375" style="1" customWidth="1"/>
    <col min="22" max="22" width="5.21875" style="1" customWidth="1"/>
    <col min="23" max="24" width="2.5546875" style="1" bestFit="1" customWidth="1"/>
    <col min="25" max="25" width="3.5546875" style="1" bestFit="1" customWidth="1"/>
    <col min="26" max="26" width="6.77734375" style="1" customWidth="1"/>
    <col min="27" max="27" width="3.5546875" style="1" bestFit="1" customWidth="1"/>
    <col min="28" max="29" width="2.5546875" style="1" bestFit="1" customWidth="1"/>
    <col min="30" max="30" width="3.5546875" style="1" bestFit="1" customWidth="1"/>
    <col min="31" max="31" width="6.77734375" style="1" customWidth="1"/>
    <col min="32" max="32" width="3.5546875" style="1" bestFit="1" customWidth="1"/>
    <col min="33" max="34" width="2.5546875" style="1" bestFit="1" customWidth="1"/>
    <col min="35" max="35" width="3.5546875" style="1" bestFit="1" customWidth="1"/>
    <col min="36" max="36" width="6.77734375" style="1" customWidth="1"/>
    <col min="37" max="37" width="3.5546875" style="1" bestFit="1" customWidth="1"/>
    <col min="38" max="39" width="2.5546875" style="1" bestFit="1" customWidth="1"/>
    <col min="40" max="40" width="3.5546875" style="1" bestFit="1" customWidth="1"/>
    <col min="41" max="16384" width="8.6640625" style="1"/>
  </cols>
  <sheetData>
    <row r="1" spans="1:40" x14ac:dyDescent="0.25">
      <c r="A1" s="14"/>
      <c r="G1" s="2" t="s">
        <v>66</v>
      </c>
      <c r="N1" s="2" t="s">
        <v>169</v>
      </c>
      <c r="P1" t="s">
        <v>239</v>
      </c>
      <c r="Q1" t="s">
        <v>240</v>
      </c>
      <c r="R1" t="s">
        <v>241</v>
      </c>
      <c r="S1" t="s">
        <v>242</v>
      </c>
      <c r="T1" s="1" t="s">
        <v>243</v>
      </c>
      <c r="U1" s="1" t="s">
        <v>244</v>
      </c>
    </row>
    <row r="2" spans="1:40" x14ac:dyDescent="0.25">
      <c r="A2" s="14" t="s">
        <v>0</v>
      </c>
      <c r="B2" s="1">
        <v>0.93181818181818099</v>
      </c>
      <c r="C2" s="1">
        <v>0.90909090909090895</v>
      </c>
      <c r="D2" s="1">
        <v>0.97727272727272696</v>
      </c>
      <c r="E2" s="2">
        <v>0.97727272727272696</v>
      </c>
      <c r="F2" s="1">
        <v>0.92045454545454497</v>
      </c>
      <c r="G2" s="1">
        <v>0.97727272727272696</v>
      </c>
      <c r="I2" s="1">
        <v>0.93995859213250499</v>
      </c>
      <c r="J2" s="1">
        <v>0.95859213250517505</v>
      </c>
      <c r="K2" s="1">
        <v>0.99948240165631397</v>
      </c>
      <c r="L2" s="1">
        <v>0.98913043478260798</v>
      </c>
      <c r="M2" s="1">
        <v>0.97515527950310499</v>
      </c>
      <c r="N2" s="2">
        <f>AVERAGE(I2:M2)</f>
        <v>0.97246376811594126</v>
      </c>
      <c r="O2" s="1" t="s">
        <v>19</v>
      </c>
      <c r="P2" s="1">
        <v>40</v>
      </c>
      <c r="Q2" s="1">
        <v>6</v>
      </c>
      <c r="R2" s="1">
        <v>0</v>
      </c>
      <c r="S2" s="1">
        <v>42</v>
      </c>
      <c r="T2" s="1">
        <f>S2/(R2+S2)</f>
        <v>1</v>
      </c>
      <c r="U2" s="1">
        <f>P2/(P2+Q2)</f>
        <v>0.86956521739130432</v>
      </c>
      <c r="V2" s="1">
        <v>38</v>
      </c>
      <c r="W2" s="1">
        <v>8</v>
      </c>
      <c r="X2" s="1">
        <v>0</v>
      </c>
      <c r="Y2" s="1">
        <v>42</v>
      </c>
      <c r="AA2" s="1">
        <v>44</v>
      </c>
      <c r="AB2" s="1">
        <v>2</v>
      </c>
      <c r="AC2" s="1">
        <v>0</v>
      </c>
      <c r="AD2" s="1">
        <v>42</v>
      </c>
      <c r="AF2" s="2" t="s">
        <v>175</v>
      </c>
      <c r="AG2" s="2" t="s">
        <v>179</v>
      </c>
      <c r="AH2" s="2" t="s">
        <v>171</v>
      </c>
      <c r="AI2" s="2" t="s">
        <v>183</v>
      </c>
      <c r="AK2" s="1" t="s">
        <v>185</v>
      </c>
      <c r="AL2" s="1" t="s">
        <v>186</v>
      </c>
      <c r="AM2" s="1" t="s">
        <v>173</v>
      </c>
      <c r="AN2" s="1" t="s">
        <v>181</v>
      </c>
    </row>
    <row r="3" spans="1:40" x14ac:dyDescent="0.25">
      <c r="A3" s="14" t="s">
        <v>4</v>
      </c>
      <c r="B3" s="1">
        <v>1</v>
      </c>
      <c r="C3" s="1">
        <v>1</v>
      </c>
      <c r="D3" s="1">
        <v>1</v>
      </c>
      <c r="E3" s="1">
        <v>1</v>
      </c>
      <c r="F3" s="2">
        <v>0.98550724637681097</v>
      </c>
      <c r="G3" s="2">
        <f t="shared" ref="G3:G5" si="0">AVERAGE(B3:F3)</f>
        <v>0.99710144927536215</v>
      </c>
      <c r="I3" s="1">
        <v>0.999999999999999</v>
      </c>
      <c r="J3" s="1">
        <v>1</v>
      </c>
      <c r="K3" s="1">
        <v>1</v>
      </c>
      <c r="L3" s="1">
        <v>0.999999999999999</v>
      </c>
      <c r="M3" s="1">
        <v>0.99145299145299104</v>
      </c>
      <c r="N3" s="2">
        <f t="shared" ref="N3:N5" si="1">AVERAGE(I3:M3)</f>
        <v>0.99829059829059796</v>
      </c>
      <c r="O3" s="1" t="s">
        <v>19</v>
      </c>
      <c r="P3" s="1">
        <v>30</v>
      </c>
      <c r="Q3" s="1">
        <v>0</v>
      </c>
      <c r="R3" s="1">
        <v>0</v>
      </c>
      <c r="S3" s="1">
        <v>39</v>
      </c>
      <c r="T3" s="1">
        <f t="shared" ref="T3:T25" si="2">S3/(R3+S3)</f>
        <v>1</v>
      </c>
      <c r="U3" s="1">
        <f t="shared" ref="U3:U25" si="3">P3/(P3+Q3)</f>
        <v>1</v>
      </c>
      <c r="V3" s="1" t="s">
        <v>170</v>
      </c>
      <c r="W3" s="1" t="s">
        <v>171</v>
      </c>
      <c r="X3" s="1" t="s">
        <v>171</v>
      </c>
      <c r="Y3" s="1" t="s">
        <v>172</v>
      </c>
      <c r="AA3" s="1" t="s">
        <v>170</v>
      </c>
      <c r="AB3" s="1" t="s">
        <v>171</v>
      </c>
      <c r="AC3" s="1" t="s">
        <v>171</v>
      </c>
      <c r="AD3" s="1" t="s">
        <v>172</v>
      </c>
      <c r="AF3" s="1" t="s">
        <v>170</v>
      </c>
      <c r="AG3" s="1" t="s">
        <v>171</v>
      </c>
      <c r="AH3" s="1" t="s">
        <v>171</v>
      </c>
      <c r="AI3" s="1" t="s">
        <v>172</v>
      </c>
      <c r="AK3" s="2" t="s">
        <v>170</v>
      </c>
      <c r="AL3" s="2" t="s">
        <v>171</v>
      </c>
      <c r="AM3" s="2" t="s">
        <v>173</v>
      </c>
      <c r="AN3" s="2" t="s">
        <v>174</v>
      </c>
    </row>
    <row r="4" spans="1:40" x14ac:dyDescent="0.25">
      <c r="A4" s="14" t="s">
        <v>5</v>
      </c>
      <c r="B4" s="1">
        <v>0.90109890109890101</v>
      </c>
      <c r="C4" s="1">
        <v>0.95604395604395598</v>
      </c>
      <c r="D4" s="2">
        <v>0.98888888888888804</v>
      </c>
      <c r="E4" s="1">
        <v>0.97777777777777697</v>
      </c>
      <c r="F4" s="1">
        <v>0.94444444444444398</v>
      </c>
      <c r="G4" s="2">
        <f t="shared" si="0"/>
        <v>0.95365079365079308</v>
      </c>
      <c r="I4" s="1">
        <v>0.94202898550724601</v>
      </c>
      <c r="J4" s="1">
        <v>0.96956521739130397</v>
      </c>
      <c r="K4" s="1">
        <v>0.99061728395061699</v>
      </c>
      <c r="L4" s="1">
        <v>0.98617283950617196</v>
      </c>
      <c r="M4" s="1">
        <v>0.99456790123456695</v>
      </c>
      <c r="N4" s="2">
        <f t="shared" si="1"/>
        <v>0.97659044551798113</v>
      </c>
      <c r="O4" s="1" t="s">
        <v>19</v>
      </c>
      <c r="P4" s="1">
        <v>42</v>
      </c>
      <c r="Q4" s="1">
        <v>3</v>
      </c>
      <c r="R4" s="1">
        <v>6</v>
      </c>
      <c r="S4" s="1">
        <v>40</v>
      </c>
      <c r="T4" s="1">
        <f t="shared" si="2"/>
        <v>0.86956521739130432</v>
      </c>
      <c r="U4" s="1">
        <f t="shared" si="3"/>
        <v>0.93333333333333335</v>
      </c>
      <c r="V4" s="1" t="s">
        <v>175</v>
      </c>
      <c r="W4" s="1" t="s">
        <v>173</v>
      </c>
      <c r="X4" s="1" t="s">
        <v>176</v>
      </c>
      <c r="Y4" s="1" t="s">
        <v>177</v>
      </c>
      <c r="AA4" s="2" t="s">
        <v>178</v>
      </c>
      <c r="AB4" s="2" t="s">
        <v>171</v>
      </c>
      <c r="AC4" s="2" t="s">
        <v>173</v>
      </c>
      <c r="AD4" s="2" t="s">
        <v>175</v>
      </c>
      <c r="AF4" s="1" t="s">
        <v>178</v>
      </c>
      <c r="AG4" s="1" t="s">
        <v>171</v>
      </c>
      <c r="AH4" s="1" t="s">
        <v>179</v>
      </c>
      <c r="AI4" s="1" t="s">
        <v>177</v>
      </c>
      <c r="AK4" s="1" t="s">
        <v>175</v>
      </c>
      <c r="AL4" s="1" t="s">
        <v>173</v>
      </c>
      <c r="AM4" s="1" t="s">
        <v>180</v>
      </c>
      <c r="AN4" s="1" t="s">
        <v>181</v>
      </c>
    </row>
    <row r="5" spans="1:40" x14ac:dyDescent="0.25">
      <c r="A5" s="14" t="s">
        <v>6</v>
      </c>
      <c r="B5" s="1">
        <v>0.97916666666666596</v>
      </c>
      <c r="C5" s="1">
        <v>1</v>
      </c>
      <c r="D5" s="2">
        <v>0.97894736842105201</v>
      </c>
      <c r="E5" s="1">
        <v>0.96842105263157896</v>
      </c>
      <c r="F5" s="1">
        <v>0.96842105263157896</v>
      </c>
      <c r="G5" s="2">
        <f t="shared" si="0"/>
        <v>0.97899122807017525</v>
      </c>
      <c r="I5" s="1">
        <v>0.98736383442265796</v>
      </c>
      <c r="J5" s="1">
        <v>1</v>
      </c>
      <c r="K5" s="1">
        <v>1</v>
      </c>
      <c r="L5" s="1">
        <v>0.99197860962566797</v>
      </c>
      <c r="M5" s="1">
        <v>0.99554367201425997</v>
      </c>
      <c r="N5" s="2">
        <f t="shared" si="1"/>
        <v>0.99497722321251714</v>
      </c>
      <c r="O5" s="1" t="s">
        <v>19</v>
      </c>
      <c r="P5" s="1">
        <v>51</v>
      </c>
      <c r="Q5" s="1">
        <v>0</v>
      </c>
      <c r="R5" s="1">
        <v>2</v>
      </c>
      <c r="S5" s="1">
        <v>43</v>
      </c>
      <c r="T5" s="1">
        <f t="shared" si="2"/>
        <v>0.9555555555555556</v>
      </c>
      <c r="U5" s="1">
        <f t="shared" si="3"/>
        <v>1</v>
      </c>
      <c r="V5" s="1" t="s">
        <v>182</v>
      </c>
      <c r="W5" s="1" t="s">
        <v>171</v>
      </c>
      <c r="X5" s="1" t="s">
        <v>171</v>
      </c>
      <c r="Y5" s="1" t="s">
        <v>178</v>
      </c>
      <c r="AA5" s="2" t="s">
        <v>182</v>
      </c>
      <c r="AB5" s="2" t="s">
        <v>171</v>
      </c>
      <c r="AC5" s="2" t="s">
        <v>179</v>
      </c>
      <c r="AD5" s="2" t="s">
        <v>183</v>
      </c>
      <c r="AF5" s="1" t="s">
        <v>184</v>
      </c>
      <c r="AG5" s="1" t="s">
        <v>179</v>
      </c>
      <c r="AH5" s="1" t="s">
        <v>173</v>
      </c>
      <c r="AI5" s="1" t="s">
        <v>177</v>
      </c>
      <c r="AK5" s="1" t="s">
        <v>182</v>
      </c>
      <c r="AL5" s="1" t="s">
        <v>171</v>
      </c>
      <c r="AM5" s="1" t="s">
        <v>176</v>
      </c>
      <c r="AN5" s="1" t="s">
        <v>181</v>
      </c>
    </row>
    <row r="6" spans="1:40" x14ac:dyDescent="0.25">
      <c r="G6" s="1">
        <f>AVERAGE(G2:G5)</f>
        <v>0.97675404956726442</v>
      </c>
      <c r="N6" s="1">
        <f>AVERAGE(N2:N5)</f>
        <v>0.98558050878425929</v>
      </c>
    </row>
    <row r="7" spans="1:40" x14ac:dyDescent="0.25">
      <c r="G7" s="1">
        <f>_xlfn.STDEV.P(G2:G5)</f>
        <v>1.5435762882338321E-2</v>
      </c>
      <c r="N7" s="1">
        <f>_xlfn.STDEV.P(N2:N5)</f>
        <v>1.121065052301785E-2</v>
      </c>
      <c r="P7" s="1">
        <v>38</v>
      </c>
      <c r="Q7" s="1">
        <v>8</v>
      </c>
      <c r="R7" s="1">
        <v>0</v>
      </c>
      <c r="S7" s="1">
        <v>42</v>
      </c>
      <c r="T7" s="1">
        <f t="shared" si="2"/>
        <v>1</v>
      </c>
      <c r="U7" s="1">
        <f t="shared" si="3"/>
        <v>0.82608695652173914</v>
      </c>
    </row>
    <row r="8" spans="1:40" x14ac:dyDescent="0.25">
      <c r="H8" t="s">
        <v>244</v>
      </c>
      <c r="P8" s="1" t="s">
        <v>170</v>
      </c>
      <c r="Q8" s="1" t="s">
        <v>171</v>
      </c>
      <c r="R8" s="1" t="s">
        <v>171</v>
      </c>
      <c r="S8" s="1" t="s">
        <v>172</v>
      </c>
      <c r="T8" s="1">
        <f t="shared" si="2"/>
        <v>1</v>
      </c>
      <c r="U8" s="1">
        <f t="shared" si="3"/>
        <v>1</v>
      </c>
    </row>
    <row r="9" spans="1:40" x14ac:dyDescent="0.25">
      <c r="H9" s="1" t="e">
        <f>#REF!/(#REF!+#REF!)</f>
        <v>#REF!</v>
      </c>
      <c r="P9" s="1" t="s">
        <v>175</v>
      </c>
      <c r="Q9" s="1" t="s">
        <v>173</v>
      </c>
      <c r="R9" s="1" t="s">
        <v>176</v>
      </c>
      <c r="S9" s="1" t="s">
        <v>177</v>
      </c>
      <c r="T9" s="1">
        <f t="shared" si="2"/>
        <v>0.93478260869565222</v>
      </c>
      <c r="U9" s="1">
        <f t="shared" si="3"/>
        <v>0.97777777777777775</v>
      </c>
    </row>
    <row r="10" spans="1:40" x14ac:dyDescent="0.25">
      <c r="H10" s="1" t="e">
        <f>#REF!/(#REF!+#REF!)</f>
        <v>#REF!</v>
      </c>
      <c r="P10" s="1" t="s">
        <v>182</v>
      </c>
      <c r="Q10" s="1" t="s">
        <v>171</v>
      </c>
      <c r="R10" s="1" t="s">
        <v>171</v>
      </c>
      <c r="S10" s="1" t="s">
        <v>178</v>
      </c>
      <c r="T10" s="1">
        <f t="shared" si="2"/>
        <v>1</v>
      </c>
      <c r="U10" s="1">
        <f t="shared" si="3"/>
        <v>1</v>
      </c>
    </row>
    <row r="11" spans="1:40" x14ac:dyDescent="0.25">
      <c r="H11" s="1" t="e">
        <f>#REF!/(#REF!+#REF!)</f>
        <v>#REF!</v>
      </c>
    </row>
    <row r="12" spans="1:40" x14ac:dyDescent="0.25">
      <c r="H12" s="1" t="e">
        <f>#REF!/(#REF!+#REF!)</f>
        <v>#REF!</v>
      </c>
      <c r="P12" s="1">
        <v>44</v>
      </c>
      <c r="Q12" s="1">
        <v>2</v>
      </c>
      <c r="R12" s="1">
        <v>0</v>
      </c>
      <c r="S12" s="1">
        <v>42</v>
      </c>
      <c r="T12" s="1">
        <f t="shared" si="2"/>
        <v>1</v>
      </c>
      <c r="U12" s="1">
        <f t="shared" si="3"/>
        <v>0.95652173913043481</v>
      </c>
    </row>
    <row r="13" spans="1:40" x14ac:dyDescent="0.25">
      <c r="P13" s="1" t="s">
        <v>170</v>
      </c>
      <c r="Q13" s="1" t="s">
        <v>171</v>
      </c>
      <c r="R13" s="1" t="s">
        <v>171</v>
      </c>
      <c r="S13" s="1" t="s">
        <v>172</v>
      </c>
      <c r="T13" s="1">
        <f t="shared" si="2"/>
        <v>1</v>
      </c>
      <c r="U13" s="1">
        <f t="shared" si="3"/>
        <v>1</v>
      </c>
    </row>
    <row r="14" spans="1:40" x14ac:dyDescent="0.25">
      <c r="P14" s="2" t="s">
        <v>178</v>
      </c>
      <c r="Q14" s="2" t="s">
        <v>171</v>
      </c>
      <c r="R14" s="2" t="s">
        <v>173</v>
      </c>
      <c r="S14" s="2" t="s">
        <v>175</v>
      </c>
      <c r="T14" s="1">
        <f t="shared" si="2"/>
        <v>0.97777777777777775</v>
      </c>
      <c r="U14" s="1">
        <f t="shared" si="3"/>
        <v>1</v>
      </c>
    </row>
    <row r="15" spans="1:40" x14ac:dyDescent="0.25">
      <c r="P15" s="2" t="s">
        <v>182</v>
      </c>
      <c r="Q15" s="2" t="s">
        <v>171</v>
      </c>
      <c r="R15" s="2" t="s">
        <v>179</v>
      </c>
      <c r="S15" s="2" t="s">
        <v>183</v>
      </c>
      <c r="T15" s="1">
        <f t="shared" si="2"/>
        <v>0.95454545454545459</v>
      </c>
      <c r="U15" s="1">
        <f t="shared" si="3"/>
        <v>1</v>
      </c>
    </row>
    <row r="17" spans="16:21" x14ac:dyDescent="0.25">
      <c r="P17" s="2" t="s">
        <v>175</v>
      </c>
      <c r="Q17" s="2" t="s">
        <v>179</v>
      </c>
      <c r="R17" s="2" t="s">
        <v>171</v>
      </c>
      <c r="S17" s="2" t="s">
        <v>183</v>
      </c>
      <c r="T17" s="1">
        <f t="shared" si="2"/>
        <v>1</v>
      </c>
      <c r="U17" s="1">
        <f t="shared" si="3"/>
        <v>0.95652173913043481</v>
      </c>
    </row>
    <row r="18" spans="16:21" x14ac:dyDescent="0.25">
      <c r="P18" s="1" t="s">
        <v>170</v>
      </c>
      <c r="Q18" s="1" t="s">
        <v>171</v>
      </c>
      <c r="R18" s="1" t="s">
        <v>171</v>
      </c>
      <c r="S18" s="1" t="s">
        <v>172</v>
      </c>
      <c r="T18" s="1">
        <f t="shared" si="2"/>
        <v>1</v>
      </c>
      <c r="U18" s="1">
        <f t="shared" si="3"/>
        <v>1</v>
      </c>
    </row>
    <row r="19" spans="16:21" x14ac:dyDescent="0.25">
      <c r="P19" s="1" t="s">
        <v>178</v>
      </c>
      <c r="Q19" s="1" t="s">
        <v>171</v>
      </c>
      <c r="R19" s="1" t="s">
        <v>179</v>
      </c>
      <c r="S19" s="1" t="s">
        <v>177</v>
      </c>
      <c r="T19" s="1">
        <f t="shared" si="2"/>
        <v>0.9555555555555556</v>
      </c>
      <c r="U19" s="1">
        <f t="shared" si="3"/>
        <v>1</v>
      </c>
    </row>
    <row r="20" spans="16:21" x14ac:dyDescent="0.25">
      <c r="P20" s="1" t="s">
        <v>184</v>
      </c>
      <c r="Q20" s="1" t="s">
        <v>179</v>
      </c>
      <c r="R20" s="1" t="s">
        <v>173</v>
      </c>
      <c r="S20" s="1" t="s">
        <v>177</v>
      </c>
      <c r="T20" s="1">
        <f t="shared" si="2"/>
        <v>0.97727272727272729</v>
      </c>
      <c r="U20" s="1">
        <f t="shared" si="3"/>
        <v>0.96078431372549022</v>
      </c>
    </row>
    <row r="22" spans="16:21" x14ac:dyDescent="0.25">
      <c r="P22" s="1" t="s">
        <v>185</v>
      </c>
      <c r="Q22" s="1" t="s">
        <v>186</v>
      </c>
      <c r="R22" s="1" t="s">
        <v>173</v>
      </c>
      <c r="S22" s="1" t="s">
        <v>181</v>
      </c>
      <c r="T22" s="1">
        <f t="shared" si="2"/>
        <v>0.97619047619047616</v>
      </c>
      <c r="U22" s="1">
        <f t="shared" si="3"/>
        <v>0.86956521739130432</v>
      </c>
    </row>
    <row r="23" spans="16:21" x14ac:dyDescent="0.25">
      <c r="P23" s="2" t="s">
        <v>170</v>
      </c>
      <c r="Q23" s="2" t="s">
        <v>171</v>
      </c>
      <c r="R23" s="2" t="s">
        <v>173</v>
      </c>
      <c r="S23" s="2" t="s">
        <v>174</v>
      </c>
      <c r="T23" s="1">
        <f t="shared" si="2"/>
        <v>0.97435897435897434</v>
      </c>
      <c r="U23" s="1">
        <f t="shared" si="3"/>
        <v>1</v>
      </c>
    </row>
    <row r="24" spans="16:21" x14ac:dyDescent="0.25">
      <c r="P24" s="1" t="s">
        <v>175</v>
      </c>
      <c r="Q24" s="1" t="s">
        <v>173</v>
      </c>
      <c r="R24" s="1" t="s">
        <v>180</v>
      </c>
      <c r="S24" s="1" t="s">
        <v>181</v>
      </c>
      <c r="T24" s="1">
        <f t="shared" si="2"/>
        <v>0.91111111111111109</v>
      </c>
      <c r="U24" s="1">
        <f t="shared" si="3"/>
        <v>0.97777777777777775</v>
      </c>
    </row>
    <row r="25" spans="16:21" x14ac:dyDescent="0.25">
      <c r="P25" s="1" t="s">
        <v>182</v>
      </c>
      <c r="Q25" s="1" t="s">
        <v>171</v>
      </c>
      <c r="R25" s="1" t="s">
        <v>176</v>
      </c>
      <c r="S25" s="1" t="s">
        <v>181</v>
      </c>
      <c r="T25" s="1">
        <f t="shared" si="2"/>
        <v>0.93181818181818177</v>
      </c>
      <c r="U25" s="1">
        <f t="shared" si="3"/>
        <v>1</v>
      </c>
    </row>
    <row r="26" spans="16:21" x14ac:dyDescent="0.25">
      <c r="T26" s="1">
        <f>AVERAGE(T2:T25)</f>
        <v>0.97092668201363863</v>
      </c>
      <c r="U26" s="1">
        <f>AVERAGE(U2:U25)</f>
        <v>0.96639670360897989</v>
      </c>
    </row>
    <row r="27" spans="16:21" x14ac:dyDescent="0.25">
      <c r="T27" s="1">
        <f>_xlfn.STDEV.P(T2:T25)</f>
        <v>3.547028605677132E-2</v>
      </c>
      <c r="U27" s="1">
        <f>_xlfn.STDEV.P(U2:U25)</f>
        <v>5.1205111222059008E-2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CBD9-D199-482C-B907-408CFA27761E}">
  <dimension ref="A1:P29"/>
  <sheetViews>
    <sheetView topLeftCell="A2" workbookViewId="0">
      <selection activeCell="C29" sqref="C29"/>
    </sheetView>
  </sheetViews>
  <sheetFormatPr defaultRowHeight="13.8" x14ac:dyDescent="0.25"/>
  <cols>
    <col min="1" max="1" width="7.44140625" bestFit="1" customWidth="1"/>
    <col min="2" max="3" width="12.77734375" style="3" bestFit="1" customWidth="1"/>
    <col min="5" max="5" width="10.88671875" bestFit="1" customWidth="1"/>
    <col min="6" max="6" width="8.33203125" bestFit="1" customWidth="1"/>
    <col min="7" max="8" width="7.21875" bestFit="1" customWidth="1"/>
    <col min="10" max="10" width="9.109375" bestFit="1" customWidth="1"/>
  </cols>
  <sheetData>
    <row r="1" spans="1:16" ht="14.4" thickBot="1" x14ac:dyDescent="0.3">
      <c r="B1" s="3" t="s">
        <v>66</v>
      </c>
      <c r="C1" s="3" t="s">
        <v>169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O1" s="3" t="s">
        <v>66</v>
      </c>
      <c r="P1" s="3" t="s">
        <v>169</v>
      </c>
    </row>
    <row r="2" spans="1:16" ht="14.4" thickBot="1" x14ac:dyDescent="0.3">
      <c r="A2" s="4" t="s">
        <v>7</v>
      </c>
      <c r="B2" s="18">
        <v>0.85744234800838504</v>
      </c>
      <c r="C2" s="19">
        <v>0.93601837131248899</v>
      </c>
      <c r="D2" s="17"/>
      <c r="E2" s="17" t="s">
        <v>19</v>
      </c>
      <c r="F2" s="17" t="s">
        <v>187</v>
      </c>
      <c r="G2" s="17" t="s">
        <v>170</v>
      </c>
      <c r="H2" s="17" t="s">
        <v>174</v>
      </c>
      <c r="I2" s="17" t="s">
        <v>188</v>
      </c>
      <c r="J2">
        <f>I2/(H2+I2)</f>
        <v>0.8288288288288288</v>
      </c>
      <c r="K2">
        <f>F2/(F2+G2)</f>
        <v>0.88235294117647056</v>
      </c>
      <c r="N2" s="4" t="s">
        <v>7</v>
      </c>
      <c r="O2" s="18">
        <v>0.85744234800838504</v>
      </c>
      <c r="P2" s="19">
        <v>0.93601837131248899</v>
      </c>
    </row>
    <row r="3" spans="1:16" x14ac:dyDescent="0.25">
      <c r="A3" s="7"/>
      <c r="B3" s="8">
        <v>0.94549266247379404</v>
      </c>
      <c r="C3" s="9">
        <v>0.98798798798798804</v>
      </c>
      <c r="E3" t="s">
        <v>19</v>
      </c>
      <c r="F3" t="s">
        <v>189</v>
      </c>
      <c r="G3" t="s">
        <v>173</v>
      </c>
      <c r="H3" t="s">
        <v>190</v>
      </c>
      <c r="I3" t="s">
        <v>191</v>
      </c>
      <c r="N3" s="4" t="s">
        <v>8</v>
      </c>
      <c r="O3" s="15">
        <v>0.894144144144144</v>
      </c>
      <c r="P3" s="16">
        <v>0.98963835839089798</v>
      </c>
    </row>
    <row r="4" spans="1:16" ht="14.4" thickBot="1" x14ac:dyDescent="0.3">
      <c r="A4" s="7"/>
      <c r="B4" s="8">
        <v>0.922431865828092</v>
      </c>
      <c r="C4" s="9">
        <v>0.97511040452216902</v>
      </c>
      <c r="E4" t="s">
        <v>19</v>
      </c>
      <c r="F4" t="s">
        <v>192</v>
      </c>
      <c r="G4" t="s">
        <v>171</v>
      </c>
      <c r="H4" t="s">
        <v>193</v>
      </c>
      <c r="I4" t="s">
        <v>194</v>
      </c>
      <c r="N4" s="7" t="s">
        <v>9</v>
      </c>
      <c r="O4" s="20">
        <v>0.81159420289855</v>
      </c>
      <c r="P4" s="21">
        <v>0.90225641025641001</v>
      </c>
    </row>
    <row r="5" spans="1:16" x14ac:dyDescent="0.25">
      <c r="A5" s="7"/>
      <c r="B5" s="8">
        <v>0.94758909853249396</v>
      </c>
      <c r="C5" s="9">
        <v>0.98231761172937604</v>
      </c>
      <c r="E5" t="s">
        <v>19</v>
      </c>
      <c r="F5" t="s">
        <v>195</v>
      </c>
      <c r="G5" t="s">
        <v>196</v>
      </c>
      <c r="H5" t="s">
        <v>197</v>
      </c>
      <c r="I5" t="s">
        <v>198</v>
      </c>
      <c r="N5" s="7" t="s">
        <v>10</v>
      </c>
      <c r="O5" s="15">
        <v>0.80530973451327403</v>
      </c>
      <c r="P5" s="16">
        <v>0.95436123348017599</v>
      </c>
    </row>
    <row r="6" spans="1:16" ht="14.4" thickBot="1" x14ac:dyDescent="0.3">
      <c r="A6" s="10"/>
      <c r="B6" s="11">
        <v>0.95387840670859503</v>
      </c>
      <c r="C6" s="12">
        <v>0.97881999646705498</v>
      </c>
      <c r="E6" t="s">
        <v>19</v>
      </c>
      <c r="F6" t="s">
        <v>199</v>
      </c>
      <c r="G6" t="s">
        <v>197</v>
      </c>
      <c r="H6" t="s">
        <v>200</v>
      </c>
      <c r="I6" t="s">
        <v>201</v>
      </c>
      <c r="O6">
        <f>AVERAGE(O2:O5)</f>
        <v>0.84212260739108824</v>
      </c>
      <c r="P6">
        <f>AVERAGE(P2:P5)</f>
        <v>0.94556859335999333</v>
      </c>
    </row>
    <row r="7" spans="1:16" ht="14.4" thickBot="1" x14ac:dyDescent="0.3">
      <c r="A7" s="10"/>
      <c r="B7" s="11">
        <f>AVERAGE(B2:B6)</f>
        <v>0.92536687631027204</v>
      </c>
      <c r="C7" s="12">
        <f>AVERAGE(C2:C6)</f>
        <v>0.97205087440381543</v>
      </c>
      <c r="O7">
        <f>_xlfn.STDEV.P(O2:O5)</f>
        <v>3.615282087579378E-2</v>
      </c>
      <c r="P7">
        <f>_xlfn.STDEV.P(P2:P5)</f>
        <v>3.1569790371956688E-2</v>
      </c>
    </row>
    <row r="8" spans="1:16" ht="14.4" thickBot="1" x14ac:dyDescent="0.3">
      <c r="A8" s="7"/>
      <c r="B8" s="8"/>
      <c r="C8" s="8"/>
    </row>
    <row r="9" spans="1:16" x14ac:dyDescent="0.25">
      <c r="A9" s="4" t="s">
        <v>8</v>
      </c>
      <c r="B9" s="5">
        <v>0.94819819819819795</v>
      </c>
      <c r="C9" s="6">
        <v>0.98827712312068206</v>
      </c>
      <c r="E9" t="s">
        <v>19</v>
      </c>
      <c r="F9" t="s">
        <v>202</v>
      </c>
      <c r="G9" t="s">
        <v>203</v>
      </c>
      <c r="H9" t="s">
        <v>171</v>
      </c>
      <c r="I9" t="s">
        <v>198</v>
      </c>
    </row>
    <row r="10" spans="1:16" x14ac:dyDescent="0.25">
      <c r="A10" s="7"/>
      <c r="B10" s="8">
        <v>0.76351351351351304</v>
      </c>
      <c r="C10" s="9">
        <v>0.97029662738724098</v>
      </c>
      <c r="E10" t="s">
        <v>19</v>
      </c>
      <c r="F10" t="s">
        <v>204</v>
      </c>
      <c r="G10" t="s">
        <v>171</v>
      </c>
      <c r="H10" t="s">
        <v>205</v>
      </c>
      <c r="I10" t="s">
        <v>206</v>
      </c>
    </row>
    <row r="11" spans="1:16" ht="14.4" thickBot="1" x14ac:dyDescent="0.3">
      <c r="A11" s="7"/>
      <c r="B11" s="8">
        <v>0.93018018018018001</v>
      </c>
      <c r="C11" s="9">
        <v>0.95101584721657795</v>
      </c>
      <c r="E11" t="s">
        <v>19</v>
      </c>
      <c r="F11" t="s">
        <v>207</v>
      </c>
      <c r="G11" t="s">
        <v>208</v>
      </c>
      <c r="H11" t="s">
        <v>171</v>
      </c>
      <c r="I11" t="s">
        <v>198</v>
      </c>
    </row>
    <row r="12" spans="1:16" x14ac:dyDescent="0.25">
      <c r="A12" s="4" t="s">
        <v>8</v>
      </c>
      <c r="B12" s="15">
        <v>0.894144144144144</v>
      </c>
      <c r="C12" s="16">
        <v>0.98963835839089798</v>
      </c>
      <c r="D12" s="17"/>
      <c r="E12" s="17" t="s">
        <v>19</v>
      </c>
      <c r="F12" s="17" t="s">
        <v>209</v>
      </c>
      <c r="G12" s="17" t="s">
        <v>210</v>
      </c>
      <c r="H12" s="17" t="s">
        <v>171</v>
      </c>
      <c r="I12" s="17" t="s">
        <v>198</v>
      </c>
      <c r="J12">
        <f t="shared" ref="J12:J24" si="0">I12/(H12+I12)</f>
        <v>1</v>
      </c>
      <c r="K12">
        <f t="shared" ref="K12:K24" si="1">F12/(F12+G12)</f>
        <v>0.79565217391304344</v>
      </c>
    </row>
    <row r="13" spans="1:16" ht="14.4" thickBot="1" x14ac:dyDescent="0.3">
      <c r="A13" s="10"/>
      <c r="B13" s="11">
        <v>0.93018018018018001</v>
      </c>
      <c r="C13" s="12">
        <v>0.98338073953677296</v>
      </c>
      <c r="E13" t="s">
        <v>19</v>
      </c>
      <c r="F13" t="s">
        <v>211</v>
      </c>
      <c r="G13" t="s">
        <v>212</v>
      </c>
      <c r="H13" t="s">
        <v>179</v>
      </c>
      <c r="I13" t="s">
        <v>213</v>
      </c>
    </row>
    <row r="14" spans="1:16" x14ac:dyDescent="0.25">
      <c r="A14" s="7"/>
      <c r="B14" s="8">
        <f>AVERAGE(B9:B13)</f>
        <v>0.893243243243243</v>
      </c>
      <c r="C14" s="9">
        <f>AVERAGE(C9:C13)</f>
        <v>0.97652173913043439</v>
      </c>
    </row>
    <row r="15" spans="1:16" x14ac:dyDescent="0.25">
      <c r="A15" s="13"/>
      <c r="B15" s="8"/>
      <c r="C15" s="8"/>
    </row>
    <row r="16" spans="1:16" x14ac:dyDescent="0.25">
      <c r="A16" s="7" t="s">
        <v>9</v>
      </c>
      <c r="B16" s="8">
        <v>0.80869565217391304</v>
      </c>
      <c r="C16" s="9">
        <v>0.89866666666666595</v>
      </c>
      <c r="E16" t="s">
        <v>19</v>
      </c>
      <c r="F16" t="s">
        <v>214</v>
      </c>
      <c r="G16" t="s">
        <v>171</v>
      </c>
      <c r="H16" t="s">
        <v>215</v>
      </c>
      <c r="I16" t="s">
        <v>216</v>
      </c>
    </row>
    <row r="17" spans="1:11" x14ac:dyDescent="0.25">
      <c r="A17" s="7"/>
      <c r="B17" s="8">
        <v>0.75072463768115905</v>
      </c>
      <c r="C17" s="9">
        <v>0.88666666666666605</v>
      </c>
      <c r="E17" t="s">
        <v>19</v>
      </c>
      <c r="F17" t="s">
        <v>217</v>
      </c>
      <c r="G17" t="s">
        <v>218</v>
      </c>
      <c r="H17" t="s">
        <v>219</v>
      </c>
      <c r="I17" t="s">
        <v>220</v>
      </c>
    </row>
    <row r="18" spans="1:11" x14ac:dyDescent="0.25">
      <c r="A18" s="7"/>
      <c r="B18" s="8">
        <v>0.85797101449275304</v>
      </c>
      <c r="C18" s="9">
        <v>0.930153846153846</v>
      </c>
      <c r="E18" t="s">
        <v>19</v>
      </c>
      <c r="F18" t="s">
        <v>214</v>
      </c>
      <c r="G18" t="s">
        <v>171</v>
      </c>
      <c r="H18" t="s">
        <v>184</v>
      </c>
      <c r="I18" t="s">
        <v>221</v>
      </c>
    </row>
    <row r="19" spans="1:11" x14ac:dyDescent="0.25">
      <c r="A19" s="7"/>
      <c r="B19" s="8">
        <v>0.65217391304347805</v>
      </c>
      <c r="C19" s="9">
        <v>0.81517948717948696</v>
      </c>
      <c r="E19" t="s">
        <v>19</v>
      </c>
      <c r="F19" t="s">
        <v>218</v>
      </c>
      <c r="G19" t="s">
        <v>217</v>
      </c>
      <c r="H19" t="s">
        <v>170</v>
      </c>
      <c r="I19" t="s">
        <v>222</v>
      </c>
    </row>
    <row r="20" spans="1:11" ht="14.4" thickBot="1" x14ac:dyDescent="0.3">
      <c r="A20" s="7" t="s">
        <v>9</v>
      </c>
      <c r="B20" s="20">
        <v>0.81159420289855</v>
      </c>
      <c r="C20" s="21">
        <v>0.90225641025641001</v>
      </c>
      <c r="D20" s="17"/>
      <c r="E20" s="17" t="s">
        <v>19</v>
      </c>
      <c r="F20" s="17" t="s">
        <v>223</v>
      </c>
      <c r="G20" s="17" t="s">
        <v>183</v>
      </c>
      <c r="H20" s="17" t="s">
        <v>203</v>
      </c>
      <c r="I20" s="17" t="s">
        <v>224</v>
      </c>
      <c r="J20">
        <f t="shared" si="0"/>
        <v>0.88205128205128203</v>
      </c>
      <c r="K20">
        <f t="shared" si="1"/>
        <v>0.72</v>
      </c>
    </row>
    <row r="21" spans="1:11" x14ac:dyDescent="0.25">
      <c r="A21" s="7"/>
      <c r="B21" s="8">
        <f>AVERAGE(B16:B20)</f>
        <v>0.77623188405797072</v>
      </c>
      <c r="C21" s="9">
        <f>AVERAGE(C16:C20)</f>
        <v>0.88658461538461497</v>
      </c>
    </row>
    <row r="22" spans="1:11" x14ac:dyDescent="0.25">
      <c r="A22" s="13"/>
      <c r="B22" s="8"/>
      <c r="C22" s="8"/>
    </row>
    <row r="23" spans="1:11" x14ac:dyDescent="0.25">
      <c r="A23" s="7" t="s">
        <v>10</v>
      </c>
      <c r="B23" s="8">
        <v>0.73893805309734495</v>
      </c>
      <c r="C23" s="9">
        <v>0.84162506118453195</v>
      </c>
      <c r="E23" t="s">
        <v>19</v>
      </c>
      <c r="F23" t="s">
        <v>225</v>
      </c>
      <c r="G23" t="s">
        <v>226</v>
      </c>
      <c r="H23" t="s">
        <v>196</v>
      </c>
      <c r="I23" t="s">
        <v>227</v>
      </c>
    </row>
    <row r="24" spans="1:11" x14ac:dyDescent="0.25">
      <c r="A24" s="7" t="s">
        <v>10</v>
      </c>
      <c r="B24" s="15">
        <v>0.80530973451327403</v>
      </c>
      <c r="C24" s="16">
        <v>0.95436123348017599</v>
      </c>
      <c r="D24" s="17"/>
      <c r="E24" s="17" t="s">
        <v>19</v>
      </c>
      <c r="F24" s="17" t="s">
        <v>228</v>
      </c>
      <c r="G24" s="17" t="s">
        <v>229</v>
      </c>
      <c r="H24" s="17" t="s">
        <v>180</v>
      </c>
      <c r="I24" s="17" t="s">
        <v>230</v>
      </c>
      <c r="J24">
        <f t="shared" si="0"/>
        <v>0.98237885462555063</v>
      </c>
      <c r="K24">
        <f t="shared" si="1"/>
        <v>0.62666666666666671</v>
      </c>
    </row>
    <row r="25" spans="1:11" x14ac:dyDescent="0.25">
      <c r="A25" s="7"/>
      <c r="B25" s="8">
        <v>0.66150442477876104</v>
      </c>
      <c r="C25" s="9">
        <v>0.87040626529613296</v>
      </c>
      <c r="E25" t="s">
        <v>19</v>
      </c>
      <c r="F25" t="s">
        <v>231</v>
      </c>
      <c r="G25" t="s">
        <v>214</v>
      </c>
      <c r="H25" t="s">
        <v>176</v>
      </c>
      <c r="I25" t="s">
        <v>232</v>
      </c>
    </row>
    <row r="26" spans="1:11" x14ac:dyDescent="0.25">
      <c r="A26" s="7"/>
      <c r="B26" s="8">
        <v>0.75884955752212302</v>
      </c>
      <c r="C26" s="9">
        <v>0.90388644150758601</v>
      </c>
      <c r="E26" t="s">
        <v>19</v>
      </c>
      <c r="F26" t="s">
        <v>233</v>
      </c>
      <c r="G26" t="s">
        <v>234</v>
      </c>
      <c r="H26" t="s">
        <v>186</v>
      </c>
      <c r="I26" t="s">
        <v>235</v>
      </c>
    </row>
    <row r="27" spans="1:11" ht="14.4" thickBot="1" x14ac:dyDescent="0.3">
      <c r="A27" s="10"/>
      <c r="B27" s="11">
        <v>0.67477876106194601</v>
      </c>
      <c r="C27" s="12">
        <v>0.81933431228585396</v>
      </c>
      <c r="E27" t="s">
        <v>19</v>
      </c>
      <c r="F27" t="s">
        <v>236</v>
      </c>
      <c r="G27" t="s">
        <v>237</v>
      </c>
      <c r="H27" t="s">
        <v>171</v>
      </c>
      <c r="I27" t="s">
        <v>238</v>
      </c>
    </row>
    <row r="28" spans="1:11" ht="14.4" thickBot="1" x14ac:dyDescent="0.3">
      <c r="A28" s="10"/>
      <c r="B28" s="11">
        <f>AVERAGE(B23:B27)</f>
        <v>0.72787610619468968</v>
      </c>
      <c r="C28" s="12">
        <f>AVERAGE(C23:C27)</f>
        <v>0.87792266275085618</v>
      </c>
      <c r="J28">
        <f>AVERAGE(J2:J24)</f>
        <v>0.92331474137641534</v>
      </c>
      <c r="K28">
        <f>AVERAGE(K2:K24)</f>
        <v>0.75616794543904531</v>
      </c>
    </row>
    <row r="29" spans="1:11" x14ac:dyDescent="0.25">
      <c r="B29" s="3">
        <f>AVERAGE(B7,B14,B21,B28)</f>
        <v>0.83067952745154394</v>
      </c>
      <c r="C29" s="3">
        <f>AVERAGE(C7,C14,C21,C28)</f>
        <v>0.9282699729174303</v>
      </c>
      <c r="J29">
        <f>_xlfn.STDEV.P(J2:J24)</f>
        <v>7.0709721943838552E-2</v>
      </c>
      <c r="K29">
        <f>_xlfn.STDEV.P(K2:K24)</f>
        <v>9.4287272375971842E-2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opLeftCell="A11" workbookViewId="0">
      <selection activeCell="B22" sqref="B22"/>
    </sheetView>
  </sheetViews>
  <sheetFormatPr defaultColWidth="8.6640625" defaultRowHeight="13.8" x14ac:dyDescent="0.25"/>
  <cols>
    <col min="1" max="1" width="13.109375" style="1" bestFit="1" customWidth="1"/>
    <col min="2" max="2" width="68.88671875" style="1" customWidth="1"/>
    <col min="3" max="3" width="5.5546875" style="1" bestFit="1" customWidth="1"/>
    <col min="4" max="8" width="11.77734375" style="1" bestFit="1" customWidth="1"/>
    <col min="9" max="9" width="11.77734375" style="1" customWidth="1"/>
    <col min="10" max="10" width="5.77734375" style="1" bestFit="1" customWidth="1"/>
    <col min="11" max="15" width="11.77734375" style="1" bestFit="1" customWidth="1"/>
    <col min="16" max="16" width="11.77734375" style="1" customWidth="1"/>
    <col min="17" max="16384" width="8.6640625" style="1"/>
  </cols>
  <sheetData>
    <row r="1" spans="1:37" x14ac:dyDescent="0.25">
      <c r="I1" s="1" t="s">
        <v>66</v>
      </c>
    </row>
    <row r="2" spans="1:37" ht="69" x14ac:dyDescent="0.25">
      <c r="A2" s="1" t="s">
        <v>1</v>
      </c>
      <c r="B2" s="1" t="s">
        <v>2</v>
      </c>
      <c r="C2" s="1" t="s">
        <v>17</v>
      </c>
      <c r="D2" s="1">
        <v>0.82954545454545403</v>
      </c>
      <c r="E2" s="1">
        <v>0.94318181818181801</v>
      </c>
      <c r="F2" s="1">
        <v>0.93181818181818099</v>
      </c>
      <c r="G2" s="1">
        <v>0.875</v>
      </c>
      <c r="H2" s="1">
        <v>0.82954545454545403</v>
      </c>
      <c r="I2" s="1">
        <f>AVERAGE(D2:H2)</f>
        <v>0.8818181818181815</v>
      </c>
      <c r="J2" s="1" t="s">
        <v>18</v>
      </c>
      <c r="K2" s="1">
        <v>0.95703933747411996</v>
      </c>
      <c r="L2" s="1">
        <v>0.98084886128364301</v>
      </c>
      <c r="M2" s="1">
        <v>0.99378881987577605</v>
      </c>
      <c r="N2" s="1">
        <v>0.91770186335403703</v>
      </c>
      <c r="O2" s="1">
        <v>0.91563146997929601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34</v>
      </c>
      <c r="AK2" s="1" t="s">
        <v>38</v>
      </c>
    </row>
    <row r="3" spans="1:37" ht="69" x14ac:dyDescent="0.25">
      <c r="A3" s="1" t="s">
        <v>0</v>
      </c>
      <c r="B3" s="1" t="s">
        <v>13</v>
      </c>
      <c r="C3" s="1" t="s">
        <v>17</v>
      </c>
      <c r="D3" s="1">
        <v>0.93181818181818099</v>
      </c>
      <c r="E3" s="1">
        <v>0.875</v>
      </c>
      <c r="F3" s="1">
        <v>0.875</v>
      </c>
      <c r="G3" s="1">
        <v>0.97727272727272696</v>
      </c>
      <c r="H3" s="1">
        <v>0.92045454545454497</v>
      </c>
      <c r="I3" s="1">
        <f>AVERAGE(D3:H3)</f>
        <v>0.91590909090909067</v>
      </c>
      <c r="J3" s="1" t="s">
        <v>18</v>
      </c>
      <c r="K3" s="1">
        <v>0.93995859213250499</v>
      </c>
      <c r="L3" s="1">
        <v>0.97567287784679002</v>
      </c>
      <c r="M3" s="1">
        <v>0.94979296066252505</v>
      </c>
      <c r="N3" s="1">
        <v>0.98913043478260798</v>
      </c>
      <c r="O3" s="1">
        <v>0.97515527950310499</v>
      </c>
      <c r="Q3" s="1" t="s">
        <v>19</v>
      </c>
      <c r="R3" s="1" t="s">
        <v>39</v>
      </c>
      <c r="S3" s="1" t="s">
        <v>40</v>
      </c>
      <c r="T3" s="1" t="s">
        <v>34</v>
      </c>
      <c r="U3" s="1" t="s">
        <v>35</v>
      </c>
      <c r="V3" s="1" t="s">
        <v>24</v>
      </c>
      <c r="W3" s="1" t="s">
        <v>25</v>
      </c>
      <c r="X3" s="1" t="s">
        <v>41</v>
      </c>
      <c r="Y3" s="1" t="s">
        <v>42</v>
      </c>
      <c r="Z3" s="1" t="s">
        <v>43</v>
      </c>
      <c r="AA3" s="1" t="s">
        <v>44</v>
      </c>
      <c r="AB3" s="1" t="s">
        <v>26</v>
      </c>
      <c r="AC3" s="1" t="s">
        <v>27</v>
      </c>
      <c r="AD3" s="1" t="s">
        <v>45</v>
      </c>
      <c r="AE3" s="1" t="s">
        <v>21</v>
      </c>
      <c r="AF3" s="1" t="s">
        <v>34</v>
      </c>
      <c r="AG3" s="1" t="s">
        <v>35</v>
      </c>
      <c r="AH3" s="1" t="s">
        <v>46</v>
      </c>
      <c r="AI3" s="1" t="s">
        <v>40</v>
      </c>
      <c r="AJ3" s="1" t="s">
        <v>26</v>
      </c>
      <c r="AK3" s="1" t="s">
        <v>47</v>
      </c>
    </row>
    <row r="5" spans="1:37" ht="55.2" x14ac:dyDescent="0.25">
      <c r="A5" s="1" t="s">
        <v>4</v>
      </c>
      <c r="B5" s="1" t="s">
        <v>3</v>
      </c>
      <c r="C5" s="1" t="s">
        <v>17</v>
      </c>
      <c r="D5" s="1">
        <v>1</v>
      </c>
      <c r="E5" s="1">
        <v>1</v>
      </c>
      <c r="F5" s="1">
        <v>1</v>
      </c>
      <c r="G5" s="1">
        <v>1</v>
      </c>
      <c r="H5" s="1">
        <v>0.98550724637681097</v>
      </c>
      <c r="J5" s="1" t="s">
        <v>18</v>
      </c>
      <c r="K5" s="1">
        <v>0.999999999999999</v>
      </c>
      <c r="L5" s="1">
        <v>1</v>
      </c>
      <c r="M5" s="1">
        <v>1</v>
      </c>
      <c r="N5" s="1">
        <v>0.999999999999999</v>
      </c>
      <c r="O5" s="1">
        <v>0.99145299145299104</v>
      </c>
      <c r="Q5" s="1" t="s">
        <v>19</v>
      </c>
      <c r="R5" s="1" t="s">
        <v>48</v>
      </c>
      <c r="S5" s="1" t="s">
        <v>49</v>
      </c>
      <c r="T5" s="1" t="s">
        <v>34</v>
      </c>
      <c r="U5" s="1" t="s">
        <v>50</v>
      </c>
      <c r="V5" s="1" t="s">
        <v>51</v>
      </c>
      <c r="W5" s="1" t="s">
        <v>49</v>
      </c>
      <c r="X5" s="1" t="s">
        <v>34</v>
      </c>
      <c r="Y5" s="1" t="s">
        <v>50</v>
      </c>
      <c r="Z5" s="1" t="s">
        <v>51</v>
      </c>
      <c r="AA5" s="1" t="s">
        <v>49</v>
      </c>
      <c r="AB5" s="1" t="s">
        <v>34</v>
      </c>
      <c r="AC5" s="1" t="s">
        <v>50</v>
      </c>
      <c r="AD5" s="1" t="s">
        <v>51</v>
      </c>
      <c r="AE5" s="1" t="s">
        <v>49</v>
      </c>
      <c r="AF5" s="1" t="s">
        <v>34</v>
      </c>
      <c r="AG5" s="1" t="s">
        <v>50</v>
      </c>
      <c r="AH5" s="1" t="s">
        <v>51</v>
      </c>
      <c r="AI5" s="1" t="s">
        <v>49</v>
      </c>
      <c r="AJ5" s="1" t="s">
        <v>26</v>
      </c>
      <c r="AK5" s="1" t="s">
        <v>52</v>
      </c>
    </row>
    <row r="7" spans="1:37" ht="69" x14ac:dyDescent="0.25">
      <c r="A7" s="1" t="s">
        <v>5</v>
      </c>
      <c r="B7" s="1" t="s">
        <v>14</v>
      </c>
      <c r="C7" s="1" t="s">
        <v>17</v>
      </c>
      <c r="D7" s="1">
        <v>0.90109890109890101</v>
      </c>
      <c r="E7" s="1">
        <v>0.95604395604395598</v>
      </c>
      <c r="F7" s="1">
        <v>0.98888888888888804</v>
      </c>
      <c r="G7" s="1">
        <v>0.97777777777777697</v>
      </c>
      <c r="H7" s="1">
        <v>0.94444444444444398</v>
      </c>
      <c r="J7" s="1" t="s">
        <v>18</v>
      </c>
      <c r="K7" s="1">
        <v>0.94202898550724601</v>
      </c>
      <c r="L7" s="1">
        <v>0.96956521739130397</v>
      </c>
      <c r="M7" s="1">
        <v>0.99061728395061699</v>
      </c>
      <c r="N7" s="1">
        <v>0.98617283950617196</v>
      </c>
      <c r="O7" s="1">
        <v>0.99456790123456695</v>
      </c>
      <c r="Q7" s="1" t="s">
        <v>19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45</v>
      </c>
      <c r="W7" s="1" t="s">
        <v>29</v>
      </c>
      <c r="X7" s="1" t="s">
        <v>57</v>
      </c>
      <c r="Y7" s="1" t="s">
        <v>58</v>
      </c>
      <c r="Z7" s="1" t="s">
        <v>28</v>
      </c>
      <c r="AA7" s="1" t="s">
        <v>49</v>
      </c>
      <c r="AB7" s="1" t="s">
        <v>26</v>
      </c>
      <c r="AC7" s="1" t="s">
        <v>59</v>
      </c>
      <c r="AD7" s="1" t="s">
        <v>28</v>
      </c>
      <c r="AE7" s="1" t="s">
        <v>49</v>
      </c>
      <c r="AF7" s="1" t="s">
        <v>60</v>
      </c>
      <c r="AG7" s="1" t="s">
        <v>58</v>
      </c>
      <c r="AH7" s="1" t="s">
        <v>45</v>
      </c>
      <c r="AI7" s="1" t="s">
        <v>29</v>
      </c>
      <c r="AJ7" s="1" t="s">
        <v>61</v>
      </c>
      <c r="AK7" s="1" t="s">
        <v>47</v>
      </c>
    </row>
    <row r="9" spans="1:37" ht="55.2" x14ac:dyDescent="0.25">
      <c r="A9" s="1" t="s">
        <v>6</v>
      </c>
      <c r="B9" s="1" t="s">
        <v>15</v>
      </c>
      <c r="C9" s="1" t="s">
        <v>17</v>
      </c>
      <c r="D9" s="1">
        <v>0.97916666666666596</v>
      </c>
      <c r="E9" s="1">
        <v>1</v>
      </c>
      <c r="F9" s="1">
        <v>0.97894736842105201</v>
      </c>
      <c r="G9" s="1">
        <v>0.96842105263157896</v>
      </c>
      <c r="H9" s="1">
        <v>0.96842105263157896</v>
      </c>
      <c r="J9" s="1" t="s">
        <v>18</v>
      </c>
      <c r="K9" s="1">
        <v>0.98736383442265796</v>
      </c>
      <c r="L9" s="1">
        <v>1</v>
      </c>
      <c r="M9" s="1">
        <v>1</v>
      </c>
      <c r="N9" s="1">
        <v>0.99197860962566797</v>
      </c>
      <c r="O9" s="1">
        <v>0.99554367201425997</v>
      </c>
      <c r="Q9" s="1" t="s">
        <v>19</v>
      </c>
      <c r="R9" s="1" t="s">
        <v>62</v>
      </c>
      <c r="S9" s="1" t="s">
        <v>49</v>
      </c>
      <c r="T9" s="1" t="s">
        <v>60</v>
      </c>
      <c r="U9" s="1" t="s">
        <v>58</v>
      </c>
      <c r="V9" s="1" t="s">
        <v>63</v>
      </c>
      <c r="W9" s="1" t="s">
        <v>49</v>
      </c>
      <c r="X9" s="1" t="s">
        <v>34</v>
      </c>
      <c r="Y9" s="1" t="s">
        <v>64</v>
      </c>
      <c r="Z9" s="1" t="s">
        <v>63</v>
      </c>
      <c r="AA9" s="1" t="s">
        <v>49</v>
      </c>
      <c r="AB9" s="1" t="s">
        <v>60</v>
      </c>
      <c r="AC9" s="1" t="s">
        <v>35</v>
      </c>
      <c r="AD9" s="1" t="s">
        <v>65</v>
      </c>
      <c r="AE9" s="1" t="s">
        <v>21</v>
      </c>
      <c r="AF9" s="1" t="s">
        <v>26</v>
      </c>
      <c r="AG9" s="1" t="s">
        <v>58</v>
      </c>
      <c r="AH9" s="1" t="s">
        <v>63</v>
      </c>
      <c r="AI9" s="1" t="s">
        <v>49</v>
      </c>
      <c r="AJ9" s="1" t="s">
        <v>57</v>
      </c>
      <c r="AK9" s="1" t="s">
        <v>47</v>
      </c>
    </row>
    <row r="12" spans="1:37" x14ac:dyDescent="0.25">
      <c r="R12" s="1">
        <v>44</v>
      </c>
      <c r="S12" s="1">
        <v>2</v>
      </c>
    </row>
    <row r="13" spans="1:37" x14ac:dyDescent="0.25">
      <c r="R13" s="1">
        <v>13</v>
      </c>
      <c r="S13" s="1">
        <v>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BE1B-2555-4F27-818B-B2D202AA53BC}">
  <dimension ref="A1:K24"/>
  <sheetViews>
    <sheetView workbookViewId="0">
      <selection activeCell="H7" sqref="H7:K7"/>
    </sheetView>
  </sheetViews>
  <sheetFormatPr defaultRowHeight="13.8" x14ac:dyDescent="0.25"/>
  <cols>
    <col min="2" max="2" width="84.5546875" bestFit="1" customWidth="1"/>
    <col min="3" max="3" width="5.5546875" bestFit="1" customWidth="1"/>
    <col min="4" max="4" width="21.6640625" bestFit="1" customWidth="1"/>
  </cols>
  <sheetData>
    <row r="1" spans="1:11" x14ac:dyDescent="0.25">
      <c r="A1" t="s">
        <v>7</v>
      </c>
      <c r="B1" t="s">
        <v>16</v>
      </c>
      <c r="C1" t="s">
        <v>17</v>
      </c>
      <c r="D1" t="s">
        <v>67</v>
      </c>
      <c r="E1" t="s">
        <v>18</v>
      </c>
      <c r="F1" t="s">
        <v>68</v>
      </c>
      <c r="G1" t="s">
        <v>19</v>
      </c>
      <c r="H1" t="s">
        <v>69</v>
      </c>
      <c r="I1" t="s">
        <v>70</v>
      </c>
      <c r="J1" t="s">
        <v>71</v>
      </c>
      <c r="K1" t="s">
        <v>72</v>
      </c>
    </row>
    <row r="2" spans="1:11" x14ac:dyDescent="0.25">
      <c r="C2" t="s">
        <v>17</v>
      </c>
      <c r="D2" t="s">
        <v>73</v>
      </c>
      <c r="E2" t="s">
        <v>18</v>
      </c>
      <c r="F2" t="s">
        <v>74</v>
      </c>
      <c r="G2" t="s">
        <v>19</v>
      </c>
      <c r="H2" t="s">
        <v>75</v>
      </c>
      <c r="I2" t="s">
        <v>29</v>
      </c>
      <c r="J2" t="s">
        <v>76</v>
      </c>
      <c r="K2" t="s">
        <v>77</v>
      </c>
    </row>
    <row r="3" spans="1:11" x14ac:dyDescent="0.25">
      <c r="C3" t="s">
        <v>17</v>
      </c>
      <c r="D3" t="s">
        <v>78</v>
      </c>
      <c r="E3" t="s">
        <v>18</v>
      </c>
      <c r="F3" t="s">
        <v>79</v>
      </c>
      <c r="G3" t="s">
        <v>19</v>
      </c>
      <c r="H3" t="s">
        <v>80</v>
      </c>
      <c r="I3" t="s">
        <v>49</v>
      </c>
      <c r="J3" t="s">
        <v>81</v>
      </c>
      <c r="K3" t="s">
        <v>82</v>
      </c>
    </row>
    <row r="4" spans="1:11" x14ac:dyDescent="0.25">
      <c r="C4" t="s">
        <v>17</v>
      </c>
      <c r="D4" t="s">
        <v>83</v>
      </c>
      <c r="E4" t="s">
        <v>18</v>
      </c>
      <c r="F4" t="s">
        <v>84</v>
      </c>
      <c r="G4" t="s">
        <v>19</v>
      </c>
      <c r="H4" t="s">
        <v>85</v>
      </c>
      <c r="I4" t="s">
        <v>86</v>
      </c>
      <c r="J4" t="s">
        <v>87</v>
      </c>
      <c r="K4" t="s">
        <v>88</v>
      </c>
    </row>
    <row r="5" spans="1:11" x14ac:dyDescent="0.25">
      <c r="C5" t="s">
        <v>17</v>
      </c>
      <c r="D5" t="s">
        <v>89</v>
      </c>
      <c r="E5" t="s">
        <v>18</v>
      </c>
      <c r="F5" t="s">
        <v>90</v>
      </c>
      <c r="G5" t="s">
        <v>19</v>
      </c>
      <c r="H5" t="s">
        <v>91</v>
      </c>
      <c r="I5" t="s">
        <v>92</v>
      </c>
      <c r="J5" t="s">
        <v>93</v>
      </c>
      <c r="K5" t="s">
        <v>94</v>
      </c>
    </row>
    <row r="7" spans="1:11" x14ac:dyDescent="0.25">
      <c r="A7" t="s">
        <v>8</v>
      </c>
      <c r="B7" t="s">
        <v>12</v>
      </c>
      <c r="C7" t="s">
        <v>17</v>
      </c>
      <c r="D7" t="s">
        <v>148</v>
      </c>
      <c r="E7" t="s">
        <v>18</v>
      </c>
      <c r="F7" t="s">
        <v>149</v>
      </c>
      <c r="G7" t="s">
        <v>19</v>
      </c>
      <c r="H7" t="s">
        <v>150</v>
      </c>
      <c r="I7" t="s">
        <v>151</v>
      </c>
      <c r="J7" t="s">
        <v>34</v>
      </c>
      <c r="K7" t="s">
        <v>88</v>
      </c>
    </row>
    <row r="8" spans="1:11" x14ac:dyDescent="0.25">
      <c r="C8" t="s">
        <v>17</v>
      </c>
      <c r="D8" t="s">
        <v>152</v>
      </c>
      <c r="E8" t="s">
        <v>18</v>
      </c>
      <c r="F8" t="s">
        <v>153</v>
      </c>
      <c r="G8" t="s">
        <v>19</v>
      </c>
      <c r="H8" t="s">
        <v>154</v>
      </c>
      <c r="I8" t="s">
        <v>49</v>
      </c>
      <c r="J8" t="s">
        <v>155</v>
      </c>
      <c r="K8" t="s">
        <v>156</v>
      </c>
    </row>
    <row r="9" spans="1:11" x14ac:dyDescent="0.25">
      <c r="C9" t="s">
        <v>17</v>
      </c>
      <c r="D9" t="s">
        <v>157</v>
      </c>
      <c r="E9" t="s">
        <v>18</v>
      </c>
      <c r="F9" t="s">
        <v>158</v>
      </c>
      <c r="G9" t="s">
        <v>19</v>
      </c>
      <c r="H9" t="s">
        <v>159</v>
      </c>
      <c r="I9" t="s">
        <v>160</v>
      </c>
      <c r="J9" t="s">
        <v>34</v>
      </c>
      <c r="K9" t="s">
        <v>88</v>
      </c>
    </row>
    <row r="10" spans="1:11" x14ac:dyDescent="0.25">
      <c r="C10" t="s">
        <v>17</v>
      </c>
      <c r="D10" t="s">
        <v>161</v>
      </c>
      <c r="E10" t="s">
        <v>18</v>
      </c>
      <c r="F10" t="s">
        <v>162</v>
      </c>
      <c r="G10" t="s">
        <v>19</v>
      </c>
      <c r="H10" t="s">
        <v>163</v>
      </c>
      <c r="I10" t="s">
        <v>164</v>
      </c>
      <c r="J10" t="s">
        <v>34</v>
      </c>
      <c r="K10" t="s">
        <v>88</v>
      </c>
    </row>
    <row r="11" spans="1:11" x14ac:dyDescent="0.25">
      <c r="C11" t="s">
        <v>17</v>
      </c>
      <c r="D11" t="s">
        <v>157</v>
      </c>
      <c r="E11" t="s">
        <v>18</v>
      </c>
      <c r="F11" t="s">
        <v>165</v>
      </c>
      <c r="G11" t="s">
        <v>19</v>
      </c>
      <c r="H11" t="s">
        <v>166</v>
      </c>
      <c r="I11" t="s">
        <v>167</v>
      </c>
      <c r="J11" t="s">
        <v>60</v>
      </c>
      <c r="K11" t="s">
        <v>168</v>
      </c>
    </row>
    <row r="13" spans="1:11" x14ac:dyDescent="0.25">
      <c r="A13" t="s">
        <v>9</v>
      </c>
      <c r="B13" t="s">
        <v>11</v>
      </c>
      <c r="C13" t="s">
        <v>17</v>
      </c>
      <c r="D13" t="s">
        <v>121</v>
      </c>
      <c r="E13" t="s">
        <v>18</v>
      </c>
      <c r="F13" t="s">
        <v>122</v>
      </c>
      <c r="G13" t="s">
        <v>19</v>
      </c>
      <c r="H13" t="s">
        <v>123</v>
      </c>
      <c r="I13" t="s">
        <v>49</v>
      </c>
      <c r="J13" t="s">
        <v>124</v>
      </c>
      <c r="K13" t="s">
        <v>125</v>
      </c>
    </row>
    <row r="14" spans="1:11" x14ac:dyDescent="0.25">
      <c r="C14" t="s">
        <v>17</v>
      </c>
      <c r="D14" t="s">
        <v>126</v>
      </c>
      <c r="E14" t="s">
        <v>18</v>
      </c>
      <c r="F14" t="s">
        <v>127</v>
      </c>
      <c r="G14" t="s">
        <v>19</v>
      </c>
      <c r="H14" t="s">
        <v>128</v>
      </c>
      <c r="I14" t="s">
        <v>129</v>
      </c>
      <c r="J14" t="s">
        <v>130</v>
      </c>
      <c r="K14" t="s">
        <v>131</v>
      </c>
    </row>
    <row r="15" spans="1:11" x14ac:dyDescent="0.25">
      <c r="C15" t="s">
        <v>17</v>
      </c>
      <c r="D15" t="s">
        <v>132</v>
      </c>
      <c r="E15" t="s">
        <v>18</v>
      </c>
      <c r="F15" t="s">
        <v>133</v>
      </c>
      <c r="G15" t="s">
        <v>19</v>
      </c>
      <c r="H15" t="s">
        <v>123</v>
      </c>
      <c r="I15" t="s">
        <v>49</v>
      </c>
      <c r="J15" t="s">
        <v>134</v>
      </c>
      <c r="K15" t="s">
        <v>135</v>
      </c>
    </row>
    <row r="16" spans="1:11" x14ac:dyDescent="0.25">
      <c r="C16" t="s">
        <v>17</v>
      </c>
      <c r="D16" t="s">
        <v>136</v>
      </c>
      <c r="E16" t="s">
        <v>18</v>
      </c>
      <c r="F16" t="s">
        <v>137</v>
      </c>
      <c r="G16" t="s">
        <v>19</v>
      </c>
      <c r="H16" t="s">
        <v>138</v>
      </c>
      <c r="I16" t="s">
        <v>139</v>
      </c>
      <c r="J16" t="s">
        <v>140</v>
      </c>
      <c r="K16" t="s">
        <v>141</v>
      </c>
    </row>
    <row r="17" spans="1:11" x14ac:dyDescent="0.25">
      <c r="C17" t="s">
        <v>17</v>
      </c>
      <c r="D17" t="s">
        <v>142</v>
      </c>
      <c r="E17" t="s">
        <v>18</v>
      </c>
      <c r="F17" t="s">
        <v>143</v>
      </c>
      <c r="G17" t="s">
        <v>19</v>
      </c>
      <c r="H17" t="s">
        <v>144</v>
      </c>
      <c r="I17" t="s">
        <v>145</v>
      </c>
      <c r="J17" t="s">
        <v>146</v>
      </c>
      <c r="K17" t="s">
        <v>147</v>
      </c>
    </row>
    <row r="20" spans="1:11" x14ac:dyDescent="0.25">
      <c r="A20" t="s">
        <v>10</v>
      </c>
      <c r="C20" t="s">
        <v>17</v>
      </c>
      <c r="D20" t="s">
        <v>95</v>
      </c>
      <c r="E20" t="s">
        <v>18</v>
      </c>
      <c r="F20" t="s">
        <v>96</v>
      </c>
      <c r="G20" t="s">
        <v>19</v>
      </c>
      <c r="H20" t="s">
        <v>97</v>
      </c>
      <c r="I20" t="s">
        <v>98</v>
      </c>
      <c r="J20" t="s">
        <v>99</v>
      </c>
      <c r="K20" t="s">
        <v>100</v>
      </c>
    </row>
    <row r="21" spans="1:11" x14ac:dyDescent="0.25">
      <c r="C21" t="s">
        <v>17</v>
      </c>
      <c r="D21" t="s">
        <v>101</v>
      </c>
      <c r="E21" t="s">
        <v>18</v>
      </c>
      <c r="F21" t="s">
        <v>102</v>
      </c>
      <c r="G21" t="s">
        <v>19</v>
      </c>
      <c r="H21" t="s">
        <v>103</v>
      </c>
      <c r="I21" t="s">
        <v>104</v>
      </c>
      <c r="J21" t="s">
        <v>61</v>
      </c>
      <c r="K21" t="s">
        <v>105</v>
      </c>
    </row>
    <row r="22" spans="1:11" x14ac:dyDescent="0.25">
      <c r="C22" t="s">
        <v>17</v>
      </c>
      <c r="D22" t="s">
        <v>106</v>
      </c>
      <c r="E22" t="s">
        <v>18</v>
      </c>
      <c r="F22" t="s">
        <v>107</v>
      </c>
      <c r="G22" t="s">
        <v>19</v>
      </c>
      <c r="H22" t="s">
        <v>108</v>
      </c>
      <c r="I22" t="s">
        <v>109</v>
      </c>
      <c r="J22" t="s">
        <v>57</v>
      </c>
      <c r="K22" t="s">
        <v>110</v>
      </c>
    </row>
    <row r="23" spans="1:11" x14ac:dyDescent="0.25">
      <c r="C23" t="s">
        <v>17</v>
      </c>
      <c r="D23" t="s">
        <v>111</v>
      </c>
      <c r="E23" t="s">
        <v>18</v>
      </c>
      <c r="F23" t="s">
        <v>112</v>
      </c>
      <c r="G23" t="s">
        <v>19</v>
      </c>
      <c r="H23" t="s">
        <v>113</v>
      </c>
      <c r="I23" t="s">
        <v>114</v>
      </c>
      <c r="J23" t="s">
        <v>55</v>
      </c>
      <c r="K23" t="s">
        <v>115</v>
      </c>
    </row>
    <row r="24" spans="1:11" x14ac:dyDescent="0.25">
      <c r="C24" t="s">
        <v>17</v>
      </c>
      <c r="D24" t="s">
        <v>116</v>
      </c>
      <c r="E24" t="s">
        <v>18</v>
      </c>
      <c r="F24" t="s">
        <v>117</v>
      </c>
      <c r="G24" t="s">
        <v>19</v>
      </c>
      <c r="H24" t="s">
        <v>118</v>
      </c>
      <c r="I24" t="s">
        <v>119</v>
      </c>
      <c r="J24" t="s">
        <v>34</v>
      </c>
      <c r="K24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作图</vt:lpstr>
      <vt:lpstr>1V1 (2)</vt:lpstr>
      <vt:lpstr>3V1 (2)</vt:lpstr>
      <vt:lpstr>1V1原始</vt:lpstr>
      <vt:lpstr>3V1原始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2021-11-21T11:46:40Z</dcterms:modified>
</cp:coreProperties>
</file>