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MOCC-Excel-2010\補充\工作表單的應用\"/>
    </mc:Choice>
  </mc:AlternateContent>
  <bookViews>
    <workbookView xWindow="240" yWindow="30" windowWidth="6510" windowHeight="4365" tabRatio="651" activeTab="1"/>
  </bookViews>
  <sheets>
    <sheet name="汽車價目表" sheetId="1" r:id="rId1"/>
    <sheet name="貸款計算" sheetId="2" r:id="rId2"/>
    <sheet name="半成品" sheetId="5" r:id="rId3"/>
    <sheet name="Sheet3" sheetId="3" r:id="rId4"/>
  </sheets>
  <calcPr calcId="162913"/>
</workbook>
</file>

<file path=xl/calcChain.xml><?xml version="1.0" encoding="utf-8"?>
<calcChain xmlns="http://schemas.openxmlformats.org/spreadsheetml/2006/main">
  <c r="D6" i="2" l="1"/>
  <c r="D13" i="2" s="1"/>
  <c r="G5" i="2" l="1"/>
  <c r="D13" i="5"/>
  <c r="E4" i="3"/>
  <c r="F4" i="3"/>
  <c r="H4" i="3" s="1"/>
  <c r="G6" i="2"/>
  <c r="G8" i="2" l="1"/>
  <c r="F11" i="2" s="1"/>
</calcChain>
</file>

<file path=xl/sharedStrings.xml><?xml version="1.0" encoding="utf-8"?>
<sst xmlns="http://schemas.openxmlformats.org/spreadsheetml/2006/main" count="57" uniqueCount="55">
  <si>
    <t>每月還款金額</t>
  </si>
  <si>
    <t>車款</t>
    <phoneticPr fontId="2" type="noConversion"/>
  </si>
  <si>
    <t>自備款比例</t>
    <phoneticPr fontId="2" type="noConversion"/>
  </si>
  <si>
    <t>貸款金額</t>
    <phoneticPr fontId="2" type="noConversion"/>
  </si>
  <si>
    <t>貸款利率</t>
    <phoneticPr fontId="2" type="noConversion"/>
  </si>
  <si>
    <t>每月收入</t>
    <phoneticPr fontId="2" type="noConversion"/>
  </si>
  <si>
    <t>選購</t>
    <phoneticPr fontId="2" type="noConversion"/>
  </si>
  <si>
    <t>自備款應付</t>
    <phoneticPr fontId="2" type="noConversion"/>
  </si>
  <si>
    <t>福特Metrostar</t>
    <phoneticPr fontId="2" type="noConversion"/>
  </si>
  <si>
    <t>Nissan Serena</t>
    <phoneticPr fontId="2" type="noConversion"/>
  </si>
  <si>
    <t>Nissan Xtrail</t>
    <phoneticPr fontId="2" type="noConversion"/>
  </si>
  <si>
    <t>總價</t>
    <phoneticPr fontId="2" type="noConversion"/>
  </si>
  <si>
    <t>名稱</t>
    <phoneticPr fontId="2" type="noConversion"/>
  </si>
  <si>
    <t>這個月還剩這些錢可用喔</t>
    <phoneticPr fontId="2" type="noConversion"/>
  </si>
  <si>
    <t>汽車貸款精算師</t>
    <phoneticPr fontId="2" type="noConversion"/>
  </si>
  <si>
    <t>連結儲存格</t>
  </si>
  <si>
    <t>連結儲存格</t>
    <phoneticPr fontId="2" type="noConversion"/>
  </si>
  <si>
    <t>福特Escape</t>
    <phoneticPr fontId="2" type="noConversion"/>
  </si>
  <si>
    <t>Toyota Camry</t>
    <phoneticPr fontId="2" type="noConversion"/>
  </si>
  <si>
    <t>Toyota Altis</t>
    <phoneticPr fontId="2" type="noConversion"/>
  </si>
  <si>
    <t>Toyota Vios</t>
    <phoneticPr fontId="2" type="noConversion"/>
  </si>
  <si>
    <t>Honda CR-V</t>
    <phoneticPr fontId="2" type="noConversion"/>
  </si>
  <si>
    <t>11路公車</t>
    <phoneticPr fontId="2" type="noConversion"/>
  </si>
  <si>
    <t>定價</t>
    <phoneticPr fontId="2" type="noConversion"/>
  </si>
  <si>
    <t>還款期數</t>
    <phoneticPr fontId="2" type="noConversion"/>
  </si>
  <si>
    <t>4600/100000</t>
    <phoneticPr fontId="2" type="noConversion"/>
  </si>
  <si>
    <t>按兩下</t>
    <phoneticPr fontId="2" type="noConversion"/>
  </si>
  <si>
    <t>汽車貸款精算師</t>
    <phoneticPr fontId="2" type="noConversion"/>
  </si>
  <si>
    <t>車款</t>
    <phoneticPr fontId="2" type="noConversion"/>
  </si>
  <si>
    <t>定價</t>
    <phoneticPr fontId="2" type="noConversion"/>
  </si>
  <si>
    <t>連結儲存格</t>
    <phoneticPr fontId="2" type="noConversion"/>
  </si>
  <si>
    <t>自備款比例</t>
    <phoneticPr fontId="2" type="noConversion"/>
  </si>
  <si>
    <t>貸款金額</t>
    <phoneticPr fontId="2" type="noConversion"/>
  </si>
  <si>
    <t>貸款利率</t>
    <phoneticPr fontId="2" type="noConversion"/>
  </si>
  <si>
    <t>還款期數</t>
    <phoneticPr fontId="2" type="noConversion"/>
  </si>
  <si>
    <t>選購</t>
    <phoneticPr fontId="2" type="noConversion"/>
  </si>
  <si>
    <t>每月收入</t>
    <phoneticPr fontId="2" type="noConversion"/>
  </si>
  <si>
    <t>這個月還剩這些錢可用喔</t>
    <phoneticPr fontId="2" type="noConversion"/>
  </si>
  <si>
    <t>自備款應付</t>
    <phoneticPr fontId="2" type="noConversion"/>
  </si>
  <si>
    <t>LinkedCell</t>
    <phoneticPr fontId="2" type="noConversion"/>
  </si>
  <si>
    <t>ListFillRange</t>
    <phoneticPr fontId="2" type="noConversion"/>
  </si>
  <si>
    <t>Caption</t>
    <phoneticPr fontId="2" type="noConversion"/>
  </si>
  <si>
    <t>連結的儲存格</t>
    <phoneticPr fontId="2" type="noConversion"/>
  </si>
  <si>
    <t>物件標題(例：10%、天窗)</t>
    <phoneticPr fontId="2" type="noConversion"/>
  </si>
  <si>
    <t>BoundColumn</t>
    <phoneticPr fontId="2" type="noConversion"/>
  </si>
  <si>
    <t>ColumnCount</t>
    <phoneticPr fontId="2" type="noConversion"/>
  </si>
  <si>
    <t>連結儲存格要顯示第幾欄的資料</t>
    <phoneticPr fontId="2" type="noConversion"/>
  </si>
  <si>
    <t>常用屬性說明</t>
    <phoneticPr fontId="2" type="noConversion"/>
  </si>
  <si>
    <t>下拉式方塊來源範圍(無法以滑鼠選取工作表中的範圍，需自行輸入)</t>
    <phoneticPr fontId="2" type="noConversion"/>
  </si>
  <si>
    <t>下拉式方塊</t>
    <phoneticPr fontId="2" type="noConversion"/>
  </si>
  <si>
    <t>下拉式方塊要顯示幾欄的資料</t>
    <phoneticPr fontId="2" type="noConversion"/>
  </si>
  <si>
    <t>D6也可寫成</t>
    <phoneticPr fontId="2" type="noConversion"/>
  </si>
  <si>
    <t>=IF(G3=0,0,IF(B6,10%,IF(B7,15%,20%))*G3)</t>
    <phoneticPr fontId="2" type="noConversion"/>
  </si>
  <si>
    <t>=SUM(B6*10%,B7*15%,B8*20%)*G3</t>
    <phoneticPr fontId="2" type="noConversion"/>
  </si>
  <si>
    <t>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</si>
</sst>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&quot;$&quot;#,##0_);[Red]\(&quot;$&quot;#,##0\)"/>
    <numFmt numFmtId="177" formatCode="&quot;NT$&quot;#,##0_);[Red]\(&quot;NT$&quot;#,##0\)"/>
    <numFmt numFmtId="178" formatCode="&quot;NT$&quot;#,##0"/>
    <numFmt numFmtId="179" formatCode="#,##0_ "/>
  </numFmts>
  <fonts count="2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Helv"/>
      <family val="2"/>
    </font>
    <font>
      <b/>
      <sz val="12"/>
      <name val="Helv"/>
      <family val="2"/>
    </font>
    <font>
      <sz val="12"/>
      <name val="細明體"/>
      <family val="3"/>
      <charset val="136"/>
    </font>
    <font>
      <sz val="12"/>
      <name val="Courier"/>
      <family val="3"/>
    </font>
    <font>
      <b/>
      <sz val="12"/>
      <name val="新細明體"/>
      <family val="1"/>
      <charset val="136"/>
    </font>
    <font>
      <b/>
      <sz val="12"/>
      <color indexed="18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6"/>
      <name val="標楷體"/>
      <family val="4"/>
      <charset val="136"/>
    </font>
    <font>
      <sz val="12"/>
      <color indexed="12"/>
      <name val="新細明體"/>
      <family val="1"/>
      <charset val="136"/>
    </font>
    <font>
      <b/>
      <sz val="12"/>
      <color indexed="17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新細明體"/>
      <family val="1"/>
      <charset val="136"/>
    </font>
    <font>
      <i/>
      <sz val="12"/>
      <name val="新細明體"/>
      <family val="1"/>
      <charset val="136"/>
    </font>
    <font>
      <sz val="11"/>
      <color indexed="12"/>
      <name val="新細明體"/>
      <family val="1"/>
      <charset val="136"/>
    </font>
    <font>
      <b/>
      <sz val="11"/>
      <color indexed="18"/>
      <name val="新細明體"/>
      <family val="1"/>
      <charset val="136"/>
    </font>
    <font>
      <b/>
      <sz val="11"/>
      <color indexed="10"/>
      <name val="新細明體"/>
      <family val="1"/>
      <charset val="136"/>
    </font>
    <font>
      <b/>
      <sz val="12"/>
      <color rgb="FFFF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19"/>
      </top>
      <bottom/>
      <diagonal/>
    </border>
    <border>
      <left style="thin">
        <color indexed="64"/>
      </left>
      <right style="double">
        <color indexed="19"/>
      </right>
      <top style="double">
        <color indexed="19"/>
      </top>
      <bottom style="thin">
        <color indexed="64"/>
      </bottom>
      <diagonal/>
    </border>
    <border>
      <left style="double">
        <color indexed="19"/>
      </left>
      <right/>
      <top/>
      <bottom style="thin">
        <color indexed="64"/>
      </bottom>
      <diagonal/>
    </border>
    <border>
      <left/>
      <right style="double">
        <color indexed="19"/>
      </right>
      <top/>
      <bottom/>
      <diagonal/>
    </border>
    <border>
      <left style="thin">
        <color indexed="64"/>
      </left>
      <right style="double">
        <color indexed="19"/>
      </right>
      <top style="thin">
        <color indexed="64"/>
      </top>
      <bottom style="thin">
        <color indexed="64"/>
      </bottom>
      <diagonal/>
    </border>
    <border>
      <left style="double">
        <color indexed="19"/>
      </left>
      <right/>
      <top style="thin">
        <color indexed="64"/>
      </top>
      <bottom/>
      <diagonal/>
    </border>
    <border>
      <left style="double">
        <color indexed="19"/>
      </left>
      <right/>
      <top/>
      <bottom/>
      <diagonal/>
    </border>
    <border>
      <left style="double">
        <color indexed="1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9"/>
      </bottom>
      <diagonal/>
    </border>
    <border>
      <left/>
      <right/>
      <top/>
      <bottom style="double">
        <color indexed="19"/>
      </bottom>
      <diagonal/>
    </border>
    <border>
      <left style="double">
        <color indexed="19"/>
      </left>
      <right style="thin">
        <color indexed="64"/>
      </right>
      <top style="thin">
        <color indexed="64"/>
      </top>
      <bottom style="double">
        <color indexed="19"/>
      </bottom>
      <diagonal/>
    </border>
    <border>
      <left style="double">
        <color indexed="19"/>
      </left>
      <right/>
      <top style="double">
        <color indexed="1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19"/>
      </right>
      <top style="thin">
        <color indexed="64"/>
      </top>
      <bottom style="double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1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9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19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3" fontId="3" fillId="0" borderId="0"/>
    <xf numFmtId="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4" fillId="0" borderId="0"/>
    <xf numFmtId="0" fontId="6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6" fontId="5" fillId="0" borderId="0" applyFont="0" applyFill="0" applyBorder="0" applyAlignment="0" applyProtection="0"/>
  </cellStyleXfs>
  <cellXfs count="8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distributed" vertical="center" indent="2"/>
    </xf>
    <xf numFmtId="10" fontId="9" fillId="2" borderId="2" xfId="5" applyNumberFormat="1" applyFont="1" applyFill="1" applyBorder="1" applyAlignment="1">
      <alignment horizontal="left" vertical="center"/>
    </xf>
    <xf numFmtId="0" fontId="11" fillId="3" borderId="3" xfId="0" applyFont="1" applyFill="1" applyBorder="1">
      <alignment vertical="center"/>
    </xf>
    <xf numFmtId="0" fontId="0" fillId="4" borderId="4" xfId="0" applyFill="1" applyBorder="1">
      <alignment vertical="center"/>
    </xf>
    <xf numFmtId="0" fontId="11" fillId="3" borderId="5" xfId="0" applyFont="1" applyFill="1" applyBorder="1">
      <alignment vertical="center"/>
    </xf>
    <xf numFmtId="0" fontId="8" fillId="5" borderId="3" xfId="0" applyFont="1" applyFill="1" applyBorder="1">
      <alignment vertical="center"/>
    </xf>
    <xf numFmtId="0" fontId="0" fillId="0" borderId="6" xfId="0" applyBorder="1">
      <alignment vertical="center"/>
    </xf>
    <xf numFmtId="178" fontId="0" fillId="0" borderId="7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0" fontId="0" fillId="0" borderId="10" xfId="7" applyNumberFormat="1" applyFont="1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176" fontId="7" fillId="0" borderId="10" xfId="0" applyNumberFormat="1" applyFont="1" applyBorder="1">
      <alignment vertical="center"/>
    </xf>
    <xf numFmtId="0" fontId="11" fillId="3" borderId="13" xfId="0" applyFont="1" applyFill="1" applyBorder="1" applyAlignment="1">
      <alignment horizontal="distributed" vertical="center" indent="1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8" xfId="0" applyFill="1" applyBorder="1">
      <alignment vertical="center"/>
    </xf>
    <xf numFmtId="177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8" fillId="5" borderId="16" xfId="0" applyFont="1" applyFill="1" applyBorder="1">
      <alignment vertical="center"/>
    </xf>
    <xf numFmtId="0" fontId="7" fillId="6" borderId="17" xfId="0" applyFont="1" applyFill="1" applyBorder="1" applyAlignment="1">
      <alignment horizontal="distributed" vertical="center" indent="1"/>
    </xf>
    <xf numFmtId="0" fontId="7" fillId="6" borderId="18" xfId="0" applyFont="1" applyFill="1" applyBorder="1" applyAlignment="1">
      <alignment horizontal="distributed" vertical="center" indent="2"/>
    </xf>
    <xf numFmtId="0" fontId="14" fillId="0" borderId="0" xfId="0" applyFont="1" applyAlignment="1">
      <alignment horizontal="left" vertical="center"/>
    </xf>
    <xf numFmtId="10" fontId="1" fillId="0" borderId="10" xfId="7" applyNumberFormat="1" applyBorder="1">
      <alignment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right" vertical="center" indent="1"/>
    </xf>
    <xf numFmtId="179" fontId="0" fillId="4" borderId="19" xfId="0" applyNumberFormat="1" applyFill="1" applyBorder="1" applyAlignment="1">
      <alignment horizontal="left" vertical="center"/>
    </xf>
    <xf numFmtId="179" fontId="0" fillId="4" borderId="20" xfId="0" applyNumberFormat="1" applyFill="1" applyBorder="1" applyAlignment="1">
      <alignment horizontal="left" vertical="center"/>
    </xf>
    <xf numFmtId="10" fontId="0" fillId="0" borderId="0" xfId="7" applyNumberFormat="1" applyFont="1">
      <alignment vertical="center"/>
    </xf>
    <xf numFmtId="179" fontId="15" fillId="0" borderId="10" xfId="0" applyNumberFormat="1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9" fontId="7" fillId="0" borderId="0" xfId="7" applyFont="1">
      <alignment vertical="center"/>
    </xf>
    <xf numFmtId="10" fontId="7" fillId="0" borderId="0" xfId="0" applyNumberFormat="1" applyFont="1" applyAlignment="1">
      <alignment horizontal="right" vertical="center"/>
    </xf>
    <xf numFmtId="0" fontId="9" fillId="0" borderId="0" xfId="0" applyFont="1">
      <alignment vertical="center"/>
    </xf>
    <xf numFmtId="10" fontId="1" fillId="0" borderId="0" xfId="7" applyNumberFormat="1">
      <alignment vertical="center"/>
    </xf>
    <xf numFmtId="0" fontId="19" fillId="0" borderId="0" xfId="0" applyFont="1" applyAlignment="1">
      <alignment horizontal="right" vertical="center" indent="2"/>
    </xf>
    <xf numFmtId="0" fontId="0" fillId="0" borderId="11" xfId="0" applyFill="1" applyBorder="1">
      <alignment vertical="center"/>
    </xf>
    <xf numFmtId="179" fontId="0" fillId="0" borderId="19" xfId="0" applyNumberFormat="1" applyFill="1" applyBorder="1" applyAlignment="1">
      <alignment horizontal="left" vertical="center"/>
    </xf>
    <xf numFmtId="0" fontId="0" fillId="0" borderId="12" xfId="0" applyFill="1" applyBorder="1">
      <alignment vertical="center"/>
    </xf>
    <xf numFmtId="179" fontId="0" fillId="0" borderId="20" xfId="0" applyNumberFormat="1" applyFill="1" applyBorder="1" applyAlignment="1">
      <alignment horizontal="left" vertical="center"/>
    </xf>
    <xf numFmtId="0" fontId="0" fillId="0" borderId="8" xfId="0" applyFill="1" applyBorder="1">
      <alignment vertical="center"/>
    </xf>
    <xf numFmtId="0" fontId="0" fillId="0" borderId="4" xfId="0" applyFill="1" applyBorder="1">
      <alignment vertical="center"/>
    </xf>
    <xf numFmtId="0" fontId="11" fillId="8" borderId="13" xfId="0" applyFont="1" applyFill="1" applyBorder="1" applyAlignment="1">
      <alignment horizontal="distributed" vertical="center" indent="1"/>
    </xf>
    <xf numFmtId="0" fontId="11" fillId="8" borderId="5" xfId="0" applyFont="1" applyFill="1" applyBorder="1">
      <alignment vertical="center"/>
    </xf>
    <xf numFmtId="0" fontId="16" fillId="8" borderId="3" xfId="0" applyFont="1" applyFill="1" applyBorder="1">
      <alignment vertical="center"/>
    </xf>
    <xf numFmtId="0" fontId="17" fillId="5" borderId="16" xfId="0" applyFont="1" applyFill="1" applyBorder="1">
      <alignment vertical="center"/>
    </xf>
    <xf numFmtId="10" fontId="18" fillId="2" borderId="2" xfId="5" applyNumberFormat="1" applyFont="1" applyFill="1" applyBorder="1" applyAlignment="1">
      <alignment horizontal="left" vertical="center"/>
    </xf>
    <xf numFmtId="0" fontId="17" fillId="5" borderId="3" xfId="0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quotePrefix="1">
      <alignment vertical="center"/>
    </xf>
    <xf numFmtId="178" fontId="0" fillId="0" borderId="0" xfId="0" quotePrefix="1" applyNumberFormat="1">
      <alignment vertical="center"/>
    </xf>
    <xf numFmtId="0" fontId="0" fillId="0" borderId="0" xfId="0" applyAlignment="1">
      <alignment horizontal="center" vertical="center"/>
    </xf>
    <xf numFmtId="0" fontId="10" fillId="0" borderId="15" xfId="0" applyFont="1" applyBorder="1" applyAlignment="1">
      <alignment horizontal="distributed" vertical="center" indent="5"/>
    </xf>
    <xf numFmtId="176" fontId="13" fillId="0" borderId="24" xfId="0" applyNumberFormat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177" fontId="7" fillId="0" borderId="22" xfId="6" applyNumberFormat="1" applyFont="1" applyBorder="1" applyAlignment="1">
      <alignment horizontal="center" vertical="center"/>
    </xf>
    <xf numFmtId="177" fontId="7" fillId="0" borderId="23" xfId="6" applyNumberFormat="1" applyFont="1" applyBorder="1" applyAlignment="1">
      <alignment horizontal="center" vertical="center"/>
    </xf>
    <xf numFmtId="177" fontId="7" fillId="0" borderId="24" xfId="6" applyNumberFormat="1" applyFont="1" applyBorder="1" applyAlignment="1">
      <alignment horizontal="center" vertical="center"/>
    </xf>
    <xf numFmtId="0" fontId="11" fillId="8" borderId="25" xfId="0" applyFont="1" applyFill="1" applyBorder="1" applyAlignment="1">
      <alignment horizontal="distributed" vertical="center" indent="2"/>
    </xf>
    <xf numFmtId="0" fontId="11" fillId="8" borderId="3" xfId="0" applyFont="1" applyFill="1" applyBorder="1" applyAlignment="1">
      <alignment horizontal="distributed" vertical="center" indent="2"/>
    </xf>
    <xf numFmtId="0" fontId="12" fillId="0" borderId="28" xfId="5" applyFont="1" applyFill="1" applyBorder="1" applyAlignment="1">
      <alignment horizontal="center" vertical="center"/>
    </xf>
    <xf numFmtId="0" fontId="12" fillId="0" borderId="29" xfId="5" applyFont="1" applyFill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1" fillId="3" borderId="25" xfId="0" applyFont="1" applyFill="1" applyBorder="1" applyAlignment="1">
      <alignment horizontal="distributed" vertical="center" indent="2"/>
    </xf>
    <xf numFmtId="0" fontId="11" fillId="3" borderId="3" xfId="0" applyFont="1" applyFill="1" applyBorder="1" applyAlignment="1">
      <alignment horizontal="distributed" vertical="center" indent="2"/>
    </xf>
    <xf numFmtId="0" fontId="12" fillId="7" borderId="2" xfId="5" applyFont="1" applyFill="1" applyBorder="1" applyAlignment="1">
      <alignment horizontal="center" vertical="center"/>
    </xf>
    <xf numFmtId="0" fontId="12" fillId="7" borderId="26" xfId="5" applyFont="1" applyFill="1" applyBorder="1" applyAlignment="1">
      <alignment horizontal="center" vertical="center"/>
    </xf>
  </cellXfs>
  <cellStyles count="9">
    <cellStyle name="number" xfId="1"/>
    <cellStyle name="Rounded Comma" xfId="2"/>
    <cellStyle name="Rounded Currency" xfId="3"/>
    <cellStyle name="Title" xfId="4"/>
    <cellStyle name="一般" xfId="0" builtinId="0"/>
    <cellStyle name="一般_房屋貸款分析(運算列表)" xfId="5"/>
    <cellStyle name="千分位" xfId="6" builtinId="3"/>
    <cellStyle name="百分比" xfId="7" builtinId="5"/>
    <cellStyle name="貨幣[0]_Macro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2131" name="Rectangle 11"/>
        <xdr:cNvSpPr>
          <a:spLocks noChangeArrowheads="1"/>
        </xdr:cNvSpPr>
      </xdr:nvSpPr>
      <xdr:spPr bwMode="auto">
        <a:xfrm>
          <a:off x="1051560" y="419100"/>
          <a:ext cx="4297680" cy="248412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365760</xdr:colOff>
      <xdr:row>5</xdr:row>
      <xdr:rowOff>152400</xdr:rowOff>
    </xdr:from>
    <xdr:to>
      <xdr:col>1</xdr:col>
      <xdr:colOff>579120</xdr:colOff>
      <xdr:row>5</xdr:row>
      <xdr:rowOff>152400</xdr:rowOff>
    </xdr:to>
    <xdr:sp macro="" textlink="">
      <xdr:nvSpPr>
        <xdr:cNvPr id="2132" name="Line 14"/>
        <xdr:cNvSpPr>
          <a:spLocks noChangeShapeType="1"/>
        </xdr:cNvSpPr>
      </xdr:nvSpPr>
      <xdr:spPr bwMode="auto">
        <a:xfrm flipV="1">
          <a:off x="662940" y="1051560"/>
          <a:ext cx="213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365760</xdr:colOff>
      <xdr:row>6</xdr:row>
      <xdr:rowOff>160020</xdr:rowOff>
    </xdr:from>
    <xdr:to>
      <xdr:col>1</xdr:col>
      <xdr:colOff>586740</xdr:colOff>
      <xdr:row>6</xdr:row>
      <xdr:rowOff>160020</xdr:rowOff>
    </xdr:to>
    <xdr:sp macro="" textlink="">
      <xdr:nvSpPr>
        <xdr:cNvPr id="2133" name="Line 15"/>
        <xdr:cNvSpPr>
          <a:spLocks noChangeShapeType="1"/>
        </xdr:cNvSpPr>
      </xdr:nvSpPr>
      <xdr:spPr bwMode="auto">
        <a:xfrm>
          <a:off x="662940" y="1333500"/>
          <a:ext cx="220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365760</xdr:colOff>
      <xdr:row>7</xdr:row>
      <xdr:rowOff>160020</xdr:rowOff>
    </xdr:from>
    <xdr:to>
      <xdr:col>1</xdr:col>
      <xdr:colOff>586740</xdr:colOff>
      <xdr:row>7</xdr:row>
      <xdr:rowOff>160020</xdr:rowOff>
    </xdr:to>
    <xdr:sp macro="" textlink="">
      <xdr:nvSpPr>
        <xdr:cNvPr id="2134" name="Line 16"/>
        <xdr:cNvSpPr>
          <a:spLocks noChangeShapeType="1"/>
        </xdr:cNvSpPr>
      </xdr:nvSpPr>
      <xdr:spPr bwMode="auto">
        <a:xfrm>
          <a:off x="662940" y="1607820"/>
          <a:ext cx="220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365760</xdr:colOff>
      <xdr:row>9</xdr:row>
      <xdr:rowOff>152400</xdr:rowOff>
    </xdr:from>
    <xdr:to>
      <xdr:col>1</xdr:col>
      <xdr:colOff>624840</xdr:colOff>
      <xdr:row>9</xdr:row>
      <xdr:rowOff>152400</xdr:rowOff>
    </xdr:to>
    <xdr:sp macro="" textlink="">
      <xdr:nvSpPr>
        <xdr:cNvPr id="2135" name="Line 17"/>
        <xdr:cNvSpPr>
          <a:spLocks noChangeShapeType="1"/>
        </xdr:cNvSpPr>
      </xdr:nvSpPr>
      <xdr:spPr bwMode="auto">
        <a:xfrm>
          <a:off x="662940" y="2156460"/>
          <a:ext cx="2590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365760</xdr:colOff>
      <xdr:row>10</xdr:row>
      <xdr:rowOff>121920</xdr:rowOff>
    </xdr:from>
    <xdr:to>
      <xdr:col>1</xdr:col>
      <xdr:colOff>647700</xdr:colOff>
      <xdr:row>10</xdr:row>
      <xdr:rowOff>129540</xdr:rowOff>
    </xdr:to>
    <xdr:sp macro="" textlink="">
      <xdr:nvSpPr>
        <xdr:cNvPr id="2136" name="Line 18"/>
        <xdr:cNvSpPr>
          <a:spLocks noChangeShapeType="1"/>
        </xdr:cNvSpPr>
      </xdr:nvSpPr>
      <xdr:spPr bwMode="auto">
        <a:xfrm flipV="1">
          <a:off x="662940" y="2400300"/>
          <a:ext cx="28194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121920</xdr:colOff>
      <xdr:row>5</xdr:row>
      <xdr:rowOff>144780</xdr:rowOff>
    </xdr:from>
    <xdr:to>
      <xdr:col>7</xdr:col>
      <xdr:colOff>281940</xdr:colOff>
      <xdr:row>5</xdr:row>
      <xdr:rowOff>144780</xdr:rowOff>
    </xdr:to>
    <xdr:sp macro="" textlink="">
      <xdr:nvSpPr>
        <xdr:cNvPr id="2137" name="Line 19"/>
        <xdr:cNvSpPr>
          <a:spLocks noChangeShapeType="1"/>
        </xdr:cNvSpPr>
      </xdr:nvSpPr>
      <xdr:spPr bwMode="auto">
        <a:xfrm flipH="1">
          <a:off x="5471160" y="1043940"/>
          <a:ext cx="16002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5</xdr:row>
          <xdr:rowOff>19050</xdr:rowOff>
        </xdr:from>
        <xdr:to>
          <xdr:col>2</xdr:col>
          <xdr:colOff>666750</xdr:colOff>
          <xdr:row>5</xdr:row>
          <xdr:rowOff>257175</xdr:rowOff>
        </xdr:to>
        <xdr:sp macro="" textlink="">
          <xdr:nvSpPr>
            <xdr:cNvPr id="2049" name="Option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6</xdr:row>
          <xdr:rowOff>9525</xdr:rowOff>
        </xdr:from>
        <xdr:to>
          <xdr:col>2</xdr:col>
          <xdr:colOff>666750</xdr:colOff>
          <xdr:row>6</xdr:row>
          <xdr:rowOff>257175</xdr:rowOff>
        </xdr:to>
        <xdr:sp macro="" textlink="">
          <xdr:nvSpPr>
            <xdr:cNvPr id="2050" name="OptionButton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7</xdr:row>
          <xdr:rowOff>9525</xdr:rowOff>
        </xdr:from>
        <xdr:to>
          <xdr:col>2</xdr:col>
          <xdr:colOff>666750</xdr:colOff>
          <xdr:row>7</xdr:row>
          <xdr:rowOff>257175</xdr:rowOff>
        </xdr:to>
        <xdr:sp macro="" textlink="">
          <xdr:nvSpPr>
            <xdr:cNvPr id="2051" name="OptionButton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0</xdr:rowOff>
        </xdr:from>
        <xdr:to>
          <xdr:col>4</xdr:col>
          <xdr:colOff>57150</xdr:colOff>
          <xdr:row>3</xdr:row>
          <xdr:rowOff>0</xdr:rowOff>
        </xdr:to>
        <xdr:sp macro="" textlink="">
          <xdr:nvSpPr>
            <xdr:cNvPr id="2053" name="ComboBox1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6</xdr:row>
          <xdr:rowOff>0</xdr:rowOff>
        </xdr:from>
        <xdr:to>
          <xdr:col>6</xdr:col>
          <xdr:colOff>9525</xdr:colOff>
          <xdr:row>7</xdr:row>
          <xdr:rowOff>0</xdr:rowOff>
        </xdr:to>
        <xdr:sp macro="" textlink="">
          <xdr:nvSpPr>
            <xdr:cNvPr id="2055" name="SpinButton1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9</xdr:row>
          <xdr:rowOff>47625</xdr:rowOff>
        </xdr:from>
        <xdr:to>
          <xdr:col>2</xdr:col>
          <xdr:colOff>628650</xdr:colOff>
          <xdr:row>10</xdr:row>
          <xdr:rowOff>38100</xdr:rowOff>
        </xdr:to>
        <xdr:sp macro="" textlink="">
          <xdr:nvSpPr>
            <xdr:cNvPr id="2057" name="CheckBox1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10</xdr:row>
          <xdr:rowOff>0</xdr:rowOff>
        </xdr:from>
        <xdr:to>
          <xdr:col>2</xdr:col>
          <xdr:colOff>781050</xdr:colOff>
          <xdr:row>11</xdr:row>
          <xdr:rowOff>38100</xdr:rowOff>
        </xdr:to>
        <xdr:sp macro="" textlink="">
          <xdr:nvSpPr>
            <xdr:cNvPr id="2058" name="CheckBox2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628650</xdr:colOff>
          <xdr:row>4</xdr:row>
          <xdr:rowOff>200025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2061" name="ScrollBar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708660</xdr:colOff>
      <xdr:row>17</xdr:row>
      <xdr:rowOff>15240</xdr:rowOff>
    </xdr:from>
    <xdr:to>
      <xdr:col>3</xdr:col>
      <xdr:colOff>30480</xdr:colOff>
      <xdr:row>20</xdr:row>
      <xdr:rowOff>15240</xdr:rowOff>
    </xdr:to>
    <xdr:sp macro="" textlink="">
      <xdr:nvSpPr>
        <xdr:cNvPr id="2" name="左右大括弧 1"/>
        <xdr:cNvSpPr/>
      </xdr:nvSpPr>
      <xdr:spPr>
        <a:xfrm>
          <a:off x="1005840" y="3749040"/>
          <a:ext cx="1059180" cy="617220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zh-TW" altLang="en-US"/>
        </a:p>
      </xdr:txBody>
    </xdr:sp>
    <xdr:clientData/>
  </xdr:twoCellAnchor>
  <xdr:twoCellAnchor editAs="oneCell">
    <xdr:from>
      <xdr:col>9</xdr:col>
      <xdr:colOff>342900</xdr:colOff>
      <xdr:row>1</xdr:row>
      <xdr:rowOff>136126</xdr:rowOff>
    </xdr:from>
    <xdr:to>
      <xdr:col>13</xdr:col>
      <xdr:colOff>510540</xdr:colOff>
      <xdr:row>22</xdr:row>
      <xdr:rowOff>60960</xdr:rowOff>
    </xdr:to>
    <xdr:pic>
      <xdr:nvPicPr>
        <xdr:cNvPr id="20" name="圖片 19" descr="C:\Users\MORGAN\AppData\Local\Temp\SNAGHTML10c53818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1340" y="250426"/>
          <a:ext cx="2506980" cy="4573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6209" name="Rectangle 8"/>
        <xdr:cNvSpPr>
          <a:spLocks noChangeArrowheads="1"/>
        </xdr:cNvSpPr>
      </xdr:nvSpPr>
      <xdr:spPr bwMode="auto">
        <a:xfrm>
          <a:off x="1051560" y="586740"/>
          <a:ext cx="4130040" cy="256032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365760</xdr:colOff>
      <xdr:row>5</xdr:row>
      <xdr:rowOff>152400</xdr:rowOff>
    </xdr:from>
    <xdr:to>
      <xdr:col>1</xdr:col>
      <xdr:colOff>579120</xdr:colOff>
      <xdr:row>5</xdr:row>
      <xdr:rowOff>152400</xdr:rowOff>
    </xdr:to>
    <xdr:sp macro="" textlink="">
      <xdr:nvSpPr>
        <xdr:cNvPr id="6210" name="Line 10"/>
        <xdr:cNvSpPr>
          <a:spLocks noChangeShapeType="1"/>
        </xdr:cNvSpPr>
      </xdr:nvSpPr>
      <xdr:spPr bwMode="auto">
        <a:xfrm flipV="1">
          <a:off x="662940" y="1295400"/>
          <a:ext cx="213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365760</xdr:colOff>
      <xdr:row>6</xdr:row>
      <xdr:rowOff>160020</xdr:rowOff>
    </xdr:from>
    <xdr:to>
      <xdr:col>1</xdr:col>
      <xdr:colOff>586740</xdr:colOff>
      <xdr:row>6</xdr:row>
      <xdr:rowOff>160020</xdr:rowOff>
    </xdr:to>
    <xdr:sp macro="" textlink="">
      <xdr:nvSpPr>
        <xdr:cNvPr id="6211" name="Line 11"/>
        <xdr:cNvSpPr>
          <a:spLocks noChangeShapeType="1"/>
        </xdr:cNvSpPr>
      </xdr:nvSpPr>
      <xdr:spPr bwMode="auto">
        <a:xfrm>
          <a:off x="662940" y="1577340"/>
          <a:ext cx="220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365760</xdr:colOff>
      <xdr:row>7</xdr:row>
      <xdr:rowOff>160020</xdr:rowOff>
    </xdr:from>
    <xdr:to>
      <xdr:col>1</xdr:col>
      <xdr:colOff>586740</xdr:colOff>
      <xdr:row>7</xdr:row>
      <xdr:rowOff>160020</xdr:rowOff>
    </xdr:to>
    <xdr:sp macro="" textlink="">
      <xdr:nvSpPr>
        <xdr:cNvPr id="6212" name="Line 12"/>
        <xdr:cNvSpPr>
          <a:spLocks noChangeShapeType="1"/>
        </xdr:cNvSpPr>
      </xdr:nvSpPr>
      <xdr:spPr bwMode="auto">
        <a:xfrm>
          <a:off x="662940" y="1851660"/>
          <a:ext cx="220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365760</xdr:colOff>
      <xdr:row>9</xdr:row>
      <xdr:rowOff>152400</xdr:rowOff>
    </xdr:from>
    <xdr:to>
      <xdr:col>1</xdr:col>
      <xdr:colOff>624840</xdr:colOff>
      <xdr:row>9</xdr:row>
      <xdr:rowOff>152400</xdr:rowOff>
    </xdr:to>
    <xdr:sp macro="" textlink="">
      <xdr:nvSpPr>
        <xdr:cNvPr id="6213" name="Line 13"/>
        <xdr:cNvSpPr>
          <a:spLocks noChangeShapeType="1"/>
        </xdr:cNvSpPr>
      </xdr:nvSpPr>
      <xdr:spPr bwMode="auto">
        <a:xfrm>
          <a:off x="662940" y="2400300"/>
          <a:ext cx="2590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365760</xdr:colOff>
      <xdr:row>10</xdr:row>
      <xdr:rowOff>121920</xdr:rowOff>
    </xdr:from>
    <xdr:to>
      <xdr:col>1</xdr:col>
      <xdr:colOff>647700</xdr:colOff>
      <xdr:row>10</xdr:row>
      <xdr:rowOff>129540</xdr:rowOff>
    </xdr:to>
    <xdr:sp macro="" textlink="">
      <xdr:nvSpPr>
        <xdr:cNvPr id="6214" name="Line 14"/>
        <xdr:cNvSpPr>
          <a:spLocks noChangeShapeType="1"/>
        </xdr:cNvSpPr>
      </xdr:nvSpPr>
      <xdr:spPr bwMode="auto">
        <a:xfrm flipV="1">
          <a:off x="662940" y="2644140"/>
          <a:ext cx="281940" cy="762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121920</xdr:colOff>
      <xdr:row>5</xdr:row>
      <xdr:rowOff>144780</xdr:rowOff>
    </xdr:from>
    <xdr:to>
      <xdr:col>7</xdr:col>
      <xdr:colOff>281940</xdr:colOff>
      <xdr:row>5</xdr:row>
      <xdr:rowOff>144780</xdr:rowOff>
    </xdr:to>
    <xdr:sp macro="" textlink="">
      <xdr:nvSpPr>
        <xdr:cNvPr id="6215" name="Line 15"/>
        <xdr:cNvSpPr>
          <a:spLocks noChangeShapeType="1"/>
        </xdr:cNvSpPr>
      </xdr:nvSpPr>
      <xdr:spPr bwMode="auto">
        <a:xfrm flipH="1">
          <a:off x="5303520" y="1287780"/>
          <a:ext cx="16002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3</xdr:row>
      <xdr:rowOff>160020</xdr:rowOff>
    </xdr:from>
    <xdr:to>
      <xdr:col>3</xdr:col>
      <xdr:colOff>541020</xdr:colOff>
      <xdr:row>3</xdr:row>
      <xdr:rowOff>160020</xdr:rowOff>
    </xdr:to>
    <xdr:sp macro="" textlink="">
      <xdr:nvSpPr>
        <xdr:cNvPr id="5161" name="Line 1"/>
        <xdr:cNvSpPr>
          <a:spLocks noChangeShapeType="1"/>
        </xdr:cNvSpPr>
      </xdr:nvSpPr>
      <xdr:spPr bwMode="auto">
        <a:xfrm flipH="1">
          <a:off x="2209800" y="777240"/>
          <a:ext cx="16002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15240</xdr:colOff>
      <xdr:row>3</xdr:row>
      <xdr:rowOff>30480</xdr:rowOff>
    </xdr:from>
    <xdr:to>
      <xdr:col>5</xdr:col>
      <xdr:colOff>251460</xdr:colOff>
      <xdr:row>3</xdr:row>
      <xdr:rowOff>266700</xdr:rowOff>
    </xdr:to>
    <xdr:pic>
      <xdr:nvPicPr>
        <xdr:cNvPr id="51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647700"/>
          <a:ext cx="23622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320040</xdr:colOff>
      <xdr:row>3</xdr:row>
      <xdr:rowOff>160020</xdr:rowOff>
    </xdr:from>
    <xdr:to>
      <xdr:col>5</xdr:col>
      <xdr:colOff>480060</xdr:colOff>
      <xdr:row>3</xdr:row>
      <xdr:rowOff>160020</xdr:rowOff>
    </xdr:to>
    <xdr:sp macro="" textlink="">
      <xdr:nvSpPr>
        <xdr:cNvPr id="5163" name="Line 3"/>
        <xdr:cNvSpPr>
          <a:spLocks noChangeShapeType="1"/>
        </xdr:cNvSpPr>
      </xdr:nvSpPr>
      <xdr:spPr bwMode="auto">
        <a:xfrm flipH="1">
          <a:off x="3368040" y="777240"/>
          <a:ext cx="16002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83820</xdr:colOff>
      <xdr:row>3</xdr:row>
      <xdr:rowOff>30480</xdr:rowOff>
    </xdr:from>
    <xdr:to>
      <xdr:col>6</xdr:col>
      <xdr:colOff>320040</xdr:colOff>
      <xdr:row>3</xdr:row>
      <xdr:rowOff>266700</xdr:rowOff>
    </xdr:to>
    <xdr:pic>
      <xdr:nvPicPr>
        <xdr:cNvPr id="516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" y="647700"/>
          <a:ext cx="23622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411480</xdr:colOff>
      <xdr:row>3</xdr:row>
      <xdr:rowOff>160020</xdr:rowOff>
    </xdr:from>
    <xdr:to>
      <xdr:col>7</xdr:col>
      <xdr:colOff>60960</xdr:colOff>
      <xdr:row>3</xdr:row>
      <xdr:rowOff>160020</xdr:rowOff>
    </xdr:to>
    <xdr:sp macro="" textlink="">
      <xdr:nvSpPr>
        <xdr:cNvPr id="5165" name="Line 5"/>
        <xdr:cNvSpPr>
          <a:spLocks noChangeShapeType="1"/>
        </xdr:cNvSpPr>
      </xdr:nvSpPr>
      <xdr:spPr bwMode="auto">
        <a:xfrm flipH="1">
          <a:off x="4229100" y="777240"/>
          <a:ext cx="2590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0"/>
  <sheetViews>
    <sheetView workbookViewId="0">
      <selection activeCell="B25" sqref="B25"/>
    </sheetView>
  </sheetViews>
  <sheetFormatPr defaultRowHeight="16.5"/>
  <cols>
    <col min="1" max="1" width="16.625" bestFit="1" customWidth="1"/>
    <col min="2" max="2" width="11.625" bestFit="1" customWidth="1"/>
  </cols>
  <sheetData>
    <row r="1" spans="1:2">
      <c r="A1" t="s">
        <v>12</v>
      </c>
      <c r="B1" t="s">
        <v>11</v>
      </c>
    </row>
    <row r="2" spans="1:2">
      <c r="A2" t="s">
        <v>8</v>
      </c>
      <c r="B2">
        <v>720000</v>
      </c>
    </row>
    <row r="3" spans="1:2">
      <c r="A3" t="s">
        <v>17</v>
      </c>
      <c r="B3">
        <v>680000</v>
      </c>
    </row>
    <row r="4" spans="1:2">
      <c r="A4" t="s">
        <v>9</v>
      </c>
      <c r="B4">
        <v>520000</v>
      </c>
    </row>
    <row r="5" spans="1:2">
      <c r="A5" t="s">
        <v>10</v>
      </c>
      <c r="B5">
        <v>400000</v>
      </c>
    </row>
    <row r="6" spans="1:2">
      <c r="A6" t="s">
        <v>18</v>
      </c>
      <c r="B6">
        <v>850000</v>
      </c>
    </row>
    <row r="7" spans="1:2">
      <c r="A7" t="s">
        <v>19</v>
      </c>
      <c r="B7">
        <v>535000</v>
      </c>
    </row>
    <row r="8" spans="1:2">
      <c r="A8" t="s">
        <v>20</v>
      </c>
      <c r="B8">
        <v>410000</v>
      </c>
    </row>
    <row r="9" spans="1:2">
      <c r="A9" t="s">
        <v>21</v>
      </c>
      <c r="B9">
        <v>470000</v>
      </c>
    </row>
    <row r="10" spans="1:2">
      <c r="A10" t="s">
        <v>22</v>
      </c>
      <c r="B10">
        <v>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I23"/>
  <sheetViews>
    <sheetView showGridLines="0" tabSelected="1" workbookViewId="0">
      <selection activeCell="D28" sqref="D28"/>
    </sheetView>
  </sheetViews>
  <sheetFormatPr defaultRowHeight="16.5"/>
  <cols>
    <col min="1" max="1" width="4.375" customWidth="1"/>
    <col min="2" max="2" width="11" customWidth="1"/>
    <col min="3" max="3" width="14.375" customWidth="1"/>
    <col min="4" max="4" width="17.375" customWidth="1"/>
    <col min="5" max="5" width="0.875" customWidth="1"/>
    <col min="6" max="6" width="16.625" customWidth="1"/>
    <col min="7" max="7" width="13.5" customWidth="1"/>
    <col min="11" max="11" width="6.5" customWidth="1"/>
    <col min="12" max="12" width="7.375" customWidth="1"/>
    <col min="13" max="13" width="11.5" customWidth="1"/>
    <col min="14" max="14" width="7.625" customWidth="1"/>
  </cols>
  <sheetData>
    <row r="1" spans="2:9" ht="9" customHeight="1"/>
    <row r="2" spans="2:9" ht="24" customHeight="1" thickBot="1">
      <c r="C2" s="62" t="s">
        <v>14</v>
      </c>
      <c r="D2" s="62"/>
      <c r="E2" s="62"/>
      <c r="F2" s="62"/>
      <c r="G2" s="62"/>
    </row>
    <row r="3" spans="2:9" ht="19.149999999999999" customHeight="1" thickTop="1">
      <c r="C3" s="28" t="s">
        <v>1</v>
      </c>
      <c r="D3" s="10"/>
      <c r="E3" s="10"/>
      <c r="F3" s="29" t="s">
        <v>23</v>
      </c>
      <c r="G3" s="11">
        <v>400000</v>
      </c>
    </row>
    <row r="4" spans="2:9" ht="2.4500000000000002" customHeight="1">
      <c r="C4" s="12"/>
      <c r="D4" s="2"/>
      <c r="E4" s="1"/>
      <c r="F4" s="1"/>
      <c r="G4" s="13"/>
    </row>
    <row r="5" spans="2:9">
      <c r="B5" s="33" t="s">
        <v>16</v>
      </c>
      <c r="C5" s="72" t="s">
        <v>2</v>
      </c>
      <c r="D5" s="73"/>
      <c r="E5" s="4"/>
      <c r="F5" s="53" t="s">
        <v>3</v>
      </c>
      <c r="G5" s="14">
        <f>G3-D6</f>
        <v>340000</v>
      </c>
      <c r="H5" s="32" t="s">
        <v>15</v>
      </c>
    </row>
    <row r="6" spans="2:9" ht="21.75" customHeight="1">
      <c r="B6" s="30" t="b">
        <v>0</v>
      </c>
      <c r="C6" s="15"/>
      <c r="D6" s="69">
        <f>IF(G3=0,0,IF(B6,G3*10%,IF(B7,G3*15%,G3*20%)))</f>
        <v>60000</v>
      </c>
      <c r="E6" s="3"/>
      <c r="F6" s="53" t="s">
        <v>4</v>
      </c>
      <c r="G6" s="16">
        <f>H6/100000</f>
        <v>5.5E-2</v>
      </c>
      <c r="H6">
        <v>5500</v>
      </c>
    </row>
    <row r="7" spans="2:9" ht="21.75" customHeight="1">
      <c r="B7" s="30" t="b">
        <v>1</v>
      </c>
      <c r="C7" s="17"/>
      <c r="D7" s="70"/>
      <c r="E7" s="3"/>
      <c r="F7" s="53" t="s">
        <v>24</v>
      </c>
      <c r="G7" s="18">
        <v>24</v>
      </c>
    </row>
    <row r="8" spans="2:9" ht="21.75" customHeight="1">
      <c r="B8" s="30" t="b">
        <v>0</v>
      </c>
      <c r="C8" s="19"/>
      <c r="D8" s="71"/>
      <c r="E8" s="3"/>
      <c r="F8" s="55" t="s">
        <v>0</v>
      </c>
      <c r="G8" s="20">
        <f>PMT(G6/12,G7,G5)</f>
        <v>-14992.523093766447</v>
      </c>
    </row>
    <row r="9" spans="2:9" ht="22.5" customHeight="1">
      <c r="B9" s="30"/>
      <c r="C9" s="51" t="s">
        <v>6</v>
      </c>
      <c r="D9" s="52"/>
      <c r="E9" s="1"/>
      <c r="F9" s="56" t="s">
        <v>5</v>
      </c>
      <c r="G9" s="37">
        <v>40000</v>
      </c>
    </row>
    <row r="10" spans="2:9" ht="21.75" customHeight="1">
      <c r="B10" s="30" t="b">
        <v>1</v>
      </c>
      <c r="C10" s="45"/>
      <c r="D10" s="46">
        <v>20000</v>
      </c>
      <c r="E10" s="1"/>
      <c r="F10" s="74" t="s">
        <v>13</v>
      </c>
      <c r="G10" s="75"/>
    </row>
    <row r="11" spans="2:9">
      <c r="B11" s="30" t="b">
        <v>1</v>
      </c>
      <c r="C11" s="47"/>
      <c r="D11" s="48">
        <v>15000</v>
      </c>
      <c r="E11" s="1"/>
      <c r="F11" s="63">
        <f>IF(G9+G8&lt;5000,"只剩 "&amp;TEXT(G8+G9,"#,##0")&amp;" 元這樣夠用一個月嗎？",G9+G8)</f>
        <v>25007.476906233554</v>
      </c>
      <c r="G11" s="64"/>
      <c r="I11" s="36"/>
    </row>
    <row r="12" spans="2:9" ht="8.25" customHeight="1">
      <c r="C12" s="49"/>
      <c r="D12" s="50"/>
      <c r="E12" s="1"/>
      <c r="F12" s="65"/>
      <c r="G12" s="66"/>
    </row>
    <row r="13" spans="2:9" ht="25.5" customHeight="1" thickBot="1">
      <c r="C13" s="54" t="s">
        <v>7</v>
      </c>
      <c r="D13" s="25">
        <f>IF(G3=0,"",D6+B10*D10+B11*D11)</f>
        <v>95000</v>
      </c>
      <c r="E13" s="26"/>
      <c r="F13" s="67"/>
      <c r="G13" s="68"/>
    </row>
    <row r="14" spans="2:9" ht="17.25" thickTop="1"/>
    <row r="15" spans="2:9">
      <c r="C15" s="44" t="s">
        <v>47</v>
      </c>
    </row>
    <row r="16" spans="2:9">
      <c r="C16" t="s">
        <v>41</v>
      </c>
      <c r="D16" t="s">
        <v>43</v>
      </c>
    </row>
    <row r="17" spans="2:4">
      <c r="C17" t="s">
        <v>39</v>
      </c>
      <c r="D17" t="s">
        <v>42</v>
      </c>
    </row>
    <row r="18" spans="2:4">
      <c r="C18" t="s">
        <v>40</v>
      </c>
      <c r="D18" t="s">
        <v>48</v>
      </c>
    </row>
    <row r="19" spans="2:4">
      <c r="B19" s="57" t="s">
        <v>49</v>
      </c>
      <c r="C19" t="s">
        <v>44</v>
      </c>
      <c r="D19" t="s">
        <v>46</v>
      </c>
    </row>
    <row r="20" spans="2:4">
      <c r="C20" t="s">
        <v>45</v>
      </c>
      <c r="D20" t="s">
        <v>50</v>
      </c>
    </row>
    <row r="22" spans="2:4">
      <c r="B22" s="58" t="s">
        <v>51</v>
      </c>
      <c r="C22" s="59" t="s">
        <v>52</v>
      </c>
    </row>
    <row r="23" spans="2:4">
      <c r="B23" s="61" t="s">
        <v>54</v>
      </c>
      <c r="C23" s="60" t="s">
        <v>53</v>
      </c>
    </row>
  </sheetData>
  <mergeCells count="5">
    <mergeCell ref="C2:G2"/>
    <mergeCell ref="F11:G13"/>
    <mergeCell ref="D6:D8"/>
    <mergeCell ref="C5:D5"/>
    <mergeCell ref="F10:G10"/>
  </mergeCells>
  <phoneticPr fontId="2" type="noConversion"/>
  <dataValidations count="1">
    <dataValidation type="whole" operator="greaterThanOrEqual" allowBlank="1" showInputMessage="1" showErrorMessage="1" errorTitle="錢不夠" error="這種收入怎麼買車啊？_x000a_省省吧！" prompt="輸入每月固定收入" sqref="G9">
      <formula1>-(G8)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OptionButton1">
          <controlPr defaultSize="0" autoLine="0" linkedCell="B6" r:id="rId5">
            <anchor moveWithCells="1">
              <from>
                <xdr:col>2</xdr:col>
                <xdr:colOff>95250</xdr:colOff>
                <xdr:row>5</xdr:row>
                <xdr:rowOff>19050</xdr:rowOff>
              </from>
              <to>
                <xdr:col>2</xdr:col>
                <xdr:colOff>657225</xdr:colOff>
                <xdr:row>5</xdr:row>
                <xdr:rowOff>257175</xdr:rowOff>
              </to>
            </anchor>
          </controlPr>
        </control>
      </mc:Choice>
      <mc:Fallback>
        <control shapeId="2049" r:id="rId4" name="OptionButton1"/>
      </mc:Fallback>
    </mc:AlternateContent>
    <mc:AlternateContent xmlns:mc="http://schemas.openxmlformats.org/markup-compatibility/2006">
      <mc:Choice Requires="x14">
        <control shapeId="2050" r:id="rId6" name="OptionButton2">
          <controlPr autoLine="0" linkedCell="B7" r:id="rId7">
            <anchor moveWithCells="1">
              <from>
                <xdr:col>2</xdr:col>
                <xdr:colOff>95250</xdr:colOff>
                <xdr:row>6</xdr:row>
                <xdr:rowOff>9525</xdr:rowOff>
              </from>
              <to>
                <xdr:col>2</xdr:col>
                <xdr:colOff>657225</xdr:colOff>
                <xdr:row>6</xdr:row>
                <xdr:rowOff>257175</xdr:rowOff>
              </to>
            </anchor>
          </controlPr>
        </control>
      </mc:Choice>
      <mc:Fallback>
        <control shapeId="2050" r:id="rId6" name="OptionButton2"/>
      </mc:Fallback>
    </mc:AlternateContent>
    <mc:AlternateContent xmlns:mc="http://schemas.openxmlformats.org/markup-compatibility/2006">
      <mc:Choice Requires="x14">
        <control shapeId="2051" r:id="rId8" name="OptionButton3">
          <controlPr autoLine="0" linkedCell="B8" r:id="rId9">
            <anchor moveWithCells="1">
              <from>
                <xdr:col>2</xdr:col>
                <xdr:colOff>95250</xdr:colOff>
                <xdr:row>7</xdr:row>
                <xdr:rowOff>9525</xdr:rowOff>
              </from>
              <to>
                <xdr:col>2</xdr:col>
                <xdr:colOff>657225</xdr:colOff>
                <xdr:row>7</xdr:row>
                <xdr:rowOff>257175</xdr:rowOff>
              </to>
            </anchor>
          </controlPr>
        </control>
      </mc:Choice>
      <mc:Fallback>
        <control shapeId="2051" r:id="rId8" name="OptionButton3"/>
      </mc:Fallback>
    </mc:AlternateContent>
    <mc:AlternateContent xmlns:mc="http://schemas.openxmlformats.org/markup-compatibility/2006">
      <mc:Choice Requires="x14">
        <control shapeId="2053" r:id="rId10" name="ComboBox1">
          <controlPr locked="0" defaultSize="0" autoLine="0" linkedCell="G3" listFillRange="汽車價目表!A2:B10" r:id="rId11">
            <anchor moveWithCells="1">
              <from>
                <xdr:col>3</xdr:col>
                <xdr:colOff>9525</xdr:colOff>
                <xdr:row>2</xdr:row>
                <xdr:rowOff>0</xdr:rowOff>
              </from>
              <to>
                <xdr:col>3</xdr:col>
                <xdr:colOff>1247775</xdr:colOff>
                <xdr:row>3</xdr:row>
                <xdr:rowOff>9525</xdr:rowOff>
              </to>
            </anchor>
          </controlPr>
        </control>
      </mc:Choice>
      <mc:Fallback>
        <control shapeId="2053" r:id="rId10" name="ComboBox1"/>
      </mc:Fallback>
    </mc:AlternateContent>
    <mc:AlternateContent xmlns:mc="http://schemas.openxmlformats.org/markup-compatibility/2006">
      <mc:Choice Requires="x14">
        <control shapeId="2055" r:id="rId12" name="SpinButton1">
          <controlPr defaultSize="0" autoLine="0" autoPict="0" linkedCell="G7" r:id="rId13">
            <anchor moveWithCells="1">
              <from>
                <xdr:col>5</xdr:col>
                <xdr:colOff>628650</xdr:colOff>
                <xdr:row>6</xdr:row>
                <xdr:rowOff>0</xdr:rowOff>
              </from>
              <to>
                <xdr:col>6</xdr:col>
                <xdr:colOff>9525</xdr:colOff>
                <xdr:row>7</xdr:row>
                <xdr:rowOff>0</xdr:rowOff>
              </to>
            </anchor>
          </controlPr>
        </control>
      </mc:Choice>
      <mc:Fallback>
        <control shapeId="2055" r:id="rId12" name="SpinButton1"/>
      </mc:Fallback>
    </mc:AlternateContent>
    <mc:AlternateContent xmlns:mc="http://schemas.openxmlformats.org/markup-compatibility/2006">
      <mc:Choice Requires="x14">
        <control shapeId="2057" r:id="rId14" name="CheckBox1">
          <controlPr autoLine="0" autoPict="0" linkedCell="B10" r:id="rId15">
            <anchor moveWithCells="1">
              <from>
                <xdr:col>2</xdr:col>
                <xdr:colOff>133350</xdr:colOff>
                <xdr:row>9</xdr:row>
                <xdr:rowOff>47625</xdr:rowOff>
              </from>
              <to>
                <xdr:col>2</xdr:col>
                <xdr:colOff>628650</xdr:colOff>
                <xdr:row>10</xdr:row>
                <xdr:rowOff>38100</xdr:rowOff>
              </to>
            </anchor>
          </controlPr>
        </control>
      </mc:Choice>
      <mc:Fallback>
        <control shapeId="2057" r:id="rId14" name="CheckBox1"/>
      </mc:Fallback>
    </mc:AlternateContent>
    <mc:AlternateContent xmlns:mc="http://schemas.openxmlformats.org/markup-compatibility/2006">
      <mc:Choice Requires="x14">
        <control shapeId="2058" r:id="rId16" name="CheckBox2">
          <controlPr autoLine="0" autoPict="0" linkedCell="B11" r:id="rId17">
            <anchor moveWithCells="1">
              <from>
                <xdr:col>2</xdr:col>
                <xdr:colOff>133350</xdr:colOff>
                <xdr:row>10</xdr:row>
                <xdr:rowOff>0</xdr:rowOff>
              </from>
              <to>
                <xdr:col>2</xdr:col>
                <xdr:colOff>781050</xdr:colOff>
                <xdr:row>11</xdr:row>
                <xdr:rowOff>38100</xdr:rowOff>
              </to>
            </anchor>
          </controlPr>
        </control>
      </mc:Choice>
      <mc:Fallback>
        <control shapeId="2058" r:id="rId16" name="CheckBox2"/>
      </mc:Fallback>
    </mc:AlternateContent>
    <mc:AlternateContent xmlns:mc="http://schemas.openxmlformats.org/markup-compatibility/2006">
      <mc:Choice Requires="x14">
        <control shapeId="2061" r:id="rId18" name="ScrollBar1">
          <controlPr defaultSize="0" autoLine="0" autoPict="0" linkedCell="H6" r:id="rId19">
            <anchor moveWithCells="1">
              <from>
                <xdr:col>5</xdr:col>
                <xdr:colOff>628650</xdr:colOff>
                <xdr:row>4</xdr:row>
                <xdr:rowOff>200025</xdr:rowOff>
              </from>
              <to>
                <xdr:col>6</xdr:col>
                <xdr:colOff>0</xdr:colOff>
                <xdr:row>6</xdr:row>
                <xdr:rowOff>0</xdr:rowOff>
              </to>
            </anchor>
          </controlPr>
        </control>
      </mc:Choice>
      <mc:Fallback>
        <control shapeId="2061" r:id="rId18" name="ScrollBa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14"/>
  <sheetViews>
    <sheetView showGridLines="0" workbookViewId="0">
      <selection activeCell="J10" sqref="J10"/>
    </sheetView>
  </sheetViews>
  <sheetFormatPr defaultRowHeight="16.5"/>
  <cols>
    <col min="1" max="1" width="4.375" customWidth="1"/>
    <col min="2" max="2" width="11" customWidth="1"/>
    <col min="3" max="3" width="11.875" customWidth="1"/>
    <col min="4" max="4" width="17.375" customWidth="1"/>
    <col min="5" max="5" width="0.875" customWidth="1"/>
    <col min="6" max="6" width="16.625" customWidth="1"/>
    <col min="7" max="7" width="13.5" customWidth="1"/>
    <col min="11" max="11" width="6.5" customWidth="1"/>
    <col min="12" max="12" width="7.375" customWidth="1"/>
    <col min="13" max="13" width="11.5" customWidth="1"/>
    <col min="14" max="14" width="7.625" customWidth="1"/>
  </cols>
  <sheetData>
    <row r="1" spans="2:9" ht="16.5" customHeight="1"/>
    <row r="2" spans="2:9" ht="30" customHeight="1" thickBot="1">
      <c r="C2" s="62" t="s">
        <v>27</v>
      </c>
      <c r="D2" s="62"/>
      <c r="E2" s="62"/>
      <c r="F2" s="62"/>
      <c r="G2" s="62"/>
    </row>
    <row r="3" spans="2:9" ht="21.75" customHeight="1" thickTop="1">
      <c r="C3" s="28" t="s">
        <v>28</v>
      </c>
      <c r="D3" s="10"/>
      <c r="E3" s="10"/>
      <c r="F3" s="29" t="s">
        <v>29</v>
      </c>
      <c r="G3" s="11"/>
    </row>
    <row r="4" spans="2:9" ht="6" customHeight="1">
      <c r="C4" s="12"/>
      <c r="D4" s="2"/>
      <c r="E4" s="1"/>
      <c r="F4" s="1"/>
      <c r="G4" s="13"/>
    </row>
    <row r="5" spans="2:9">
      <c r="B5" s="33" t="s">
        <v>30</v>
      </c>
      <c r="C5" s="77" t="s">
        <v>31</v>
      </c>
      <c r="D5" s="78"/>
      <c r="E5" s="4"/>
      <c r="F5" s="6" t="s">
        <v>32</v>
      </c>
      <c r="G5" s="14"/>
    </row>
    <row r="6" spans="2:9" ht="21.75" customHeight="1">
      <c r="B6" s="30"/>
      <c r="C6" s="15"/>
      <c r="D6" s="69"/>
      <c r="E6" s="3"/>
      <c r="F6" s="6" t="s">
        <v>33</v>
      </c>
      <c r="G6" s="31"/>
      <c r="I6" s="32" t="s">
        <v>15</v>
      </c>
    </row>
    <row r="7" spans="2:9" ht="21.75" customHeight="1">
      <c r="B7" s="30"/>
      <c r="C7" s="17"/>
      <c r="D7" s="70"/>
      <c r="E7" s="3"/>
      <c r="F7" s="6" t="s">
        <v>34</v>
      </c>
      <c r="G7" s="18"/>
    </row>
    <row r="8" spans="2:9" ht="21.75" customHeight="1">
      <c r="B8" s="30"/>
      <c r="C8" s="19"/>
      <c r="D8" s="71"/>
      <c r="E8" s="3"/>
      <c r="F8" s="5" t="s">
        <v>0</v>
      </c>
      <c r="G8" s="20"/>
    </row>
    <row r="9" spans="2:9" ht="22.5" customHeight="1">
      <c r="B9" s="30"/>
      <c r="C9" s="21" t="s">
        <v>35</v>
      </c>
      <c r="D9" s="8"/>
      <c r="E9" s="1"/>
      <c r="F9" s="9" t="s">
        <v>36</v>
      </c>
      <c r="G9" s="37"/>
    </row>
    <row r="10" spans="2:9" ht="21.75" customHeight="1">
      <c r="B10" s="30"/>
      <c r="C10" s="22"/>
      <c r="D10" s="34"/>
      <c r="E10" s="1"/>
      <c r="F10" s="79" t="s">
        <v>37</v>
      </c>
      <c r="G10" s="80"/>
    </row>
    <row r="11" spans="2:9">
      <c r="B11" s="30"/>
      <c r="C11" s="23"/>
      <c r="D11" s="35"/>
      <c r="E11" s="1"/>
      <c r="F11" s="76"/>
      <c r="G11" s="66"/>
      <c r="I11" s="43"/>
    </row>
    <row r="12" spans="2:9" ht="8.25" customHeight="1">
      <c r="C12" s="24"/>
      <c r="D12" s="7"/>
      <c r="E12" s="1"/>
      <c r="F12" s="65"/>
      <c r="G12" s="66"/>
    </row>
    <row r="13" spans="2:9" ht="25.5" customHeight="1" thickBot="1">
      <c r="C13" s="27" t="s">
        <v>38</v>
      </c>
      <c r="D13" s="25" t="str">
        <f>IF(G3=0,"",D6+B10*D10+B11*D11)</f>
        <v/>
      </c>
      <c r="E13" s="26"/>
      <c r="F13" s="67"/>
      <c r="G13" s="68"/>
    </row>
    <row r="14" spans="2:9" ht="17.25" thickTop="1"/>
  </sheetData>
  <mergeCells count="5">
    <mergeCell ref="C2:G2"/>
    <mergeCell ref="F11:G13"/>
    <mergeCell ref="D6:D8"/>
    <mergeCell ref="C5:D5"/>
    <mergeCell ref="F10:G10"/>
  </mergeCells>
  <phoneticPr fontId="2" type="noConversion"/>
  <dataValidations count="1">
    <dataValidation type="whole" operator="greaterThanOrEqual" allowBlank="1" showInputMessage="1" showErrorMessage="1" errorTitle="錢不夠" error="這種收入怎麼買車啊？_x000a_省省吧！" prompt="輸入每月固定收入" sqref="G9">
      <formula1>-(G8)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4:H5"/>
  <sheetViews>
    <sheetView showGridLines="0" workbookViewId="0">
      <selection activeCell="F6" sqref="F6"/>
    </sheetView>
  </sheetViews>
  <sheetFormatPr defaultRowHeight="16.5"/>
  <cols>
    <col min="6" max="6" width="11.25" customWidth="1"/>
  </cols>
  <sheetData>
    <row r="4" spans="3:8" ht="24.75" customHeight="1">
      <c r="C4" s="38" t="s">
        <v>25</v>
      </c>
      <c r="D4" s="38"/>
      <c r="E4" s="39">
        <f>4600/100000</f>
        <v>4.5999999999999999E-2</v>
      </c>
      <c r="F4" s="40">
        <f>E4</f>
        <v>4.5999999999999999E-2</v>
      </c>
      <c r="G4" s="38"/>
      <c r="H4" s="41">
        <f>F4</f>
        <v>4.5999999999999999E-2</v>
      </c>
    </row>
    <row r="5" spans="3:8">
      <c r="C5" s="38"/>
      <c r="D5" s="38"/>
      <c r="E5" s="38"/>
      <c r="F5" s="38"/>
      <c r="G5" s="42" t="s">
        <v>26</v>
      </c>
      <c r="H5" s="38"/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汽車價目表</vt:lpstr>
      <vt:lpstr>貸款計算</vt:lpstr>
      <vt:lpstr>半成品</vt:lpstr>
      <vt:lpstr>Sheet3</vt:lpstr>
    </vt:vector>
  </TitlesOfParts>
  <Company>cgu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ActiveX</dc:title>
  <dc:creator>Morgan</dc:creator>
  <cp:lastModifiedBy>MORGAN</cp:lastModifiedBy>
  <dcterms:created xsi:type="dcterms:W3CDTF">2003-12-15T07:51:37Z</dcterms:created>
  <dcterms:modified xsi:type="dcterms:W3CDTF">2017-06-12T04:21:31Z</dcterms:modified>
</cp:coreProperties>
</file>