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398_cgu_edu_tw/Documents/教學資料/MOCC-Excel-2010/"/>
    </mc:Choice>
  </mc:AlternateContent>
  <xr:revisionPtr revIDLastSave="353" documentId="11_0078E8DEF4AF5B3AC7339DCD0B83E8EF550284C6" xr6:coauthVersionLast="46" xr6:coauthVersionMax="46" xr10:uidLastSave="{04AC8E01-816D-47F0-8D95-1835EA59E150}"/>
  <bookViews>
    <workbookView xWindow="-108" yWindow="-108" windowWidth="23256" windowHeight="14016" xr2:uid="{00000000-000D-0000-FFFF-FFFF00000000}"/>
  </bookViews>
  <sheets>
    <sheet name="排序&amp;篩選" sheetId="7" r:id="rId1"/>
    <sheet name="進階篩選" sheetId="8" r:id="rId2"/>
    <sheet name="將篩選結果複製到" sheetId="9" r:id="rId3"/>
    <sheet name="學生成績" sheetId="2" r:id="rId4"/>
    <sheet name="練習" sheetId="4" r:id="rId5"/>
    <sheet name="小計" sheetId="1" r:id="rId6"/>
    <sheet name="多層小計練習" sheetId="6" r:id="rId7"/>
  </sheets>
  <definedNames>
    <definedName name="_xlnm._FilterDatabase" localSheetId="6" hidden="1">多層小計練習!$A$1:$J$501</definedName>
    <definedName name="_xlnm._FilterDatabase" localSheetId="2" hidden="1">將篩選結果複製到!$A$1:$K$13</definedName>
    <definedName name="_xlnm._FilterDatabase" localSheetId="0" hidden="1">'排序&amp;篩選'!$A$1:$K$13</definedName>
    <definedName name="_xlnm._FilterDatabase" localSheetId="1" hidden="1">進階篩選!$A$1:$K$13</definedName>
    <definedName name="_xlnm._FilterDatabase" localSheetId="3" hidden="1">學生成績!$A$1:$E$41</definedName>
    <definedName name="_xlnm.Criteria" localSheetId="1">進階篩選!$H$16:$H$17</definedName>
    <definedName name="_xlnm.Extract" localSheetId="2">將篩選結果複製到!$B$24</definedName>
    <definedName name="solver_eng" localSheetId="4" hidden="1">1</definedName>
    <definedName name="solver_eng" localSheetId="3" hidden="1">1</definedName>
    <definedName name="solver_neg" localSheetId="4" hidden="1">1</definedName>
    <definedName name="solver_neg" localSheetId="3" hidden="1">1</definedName>
    <definedName name="solver_num" localSheetId="4" hidden="1">0</definedName>
    <definedName name="solver_num" localSheetId="3" hidden="1">0</definedName>
    <definedName name="solver_typ" localSheetId="4" hidden="1">1</definedName>
    <definedName name="solver_typ" localSheetId="3" hidden="1">1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  <definedName name="wrn.1996._.報表." localSheetId="6" hidden="1">{"全年度資料",#N/A,FALSE,"季報表"}</definedName>
    <definedName name="wrn.1996._.報表." hidden="1">{"全年度資料",#N/A,FALSE,"季報表"}</definedName>
    <definedName name="第一次">練習!$C$2:$C$41</definedName>
    <definedName name="第二次">練習!$D$2:$D$41</definedName>
    <definedName name="第三次">練習!$E$2:$E$41</definedName>
    <definedName name="薪資">進階篩選!$K$2:$K$13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2" l="1"/>
  <c r="J14" i="2" l="1"/>
  <c r="J28" i="8"/>
  <c r="J13" i="9" l="1"/>
  <c r="K13" i="9" s="1"/>
  <c r="J12" i="9"/>
  <c r="K12" i="9" s="1"/>
  <c r="J11" i="9"/>
  <c r="K11" i="9" s="1"/>
  <c r="J10" i="9"/>
  <c r="K10" i="9" s="1"/>
  <c r="J9" i="9"/>
  <c r="K9" i="9" s="1"/>
  <c r="J8" i="9"/>
  <c r="K8" i="9" s="1"/>
  <c r="J7" i="9"/>
  <c r="K7" i="9" s="1"/>
  <c r="J6" i="9"/>
  <c r="K6" i="9" s="1"/>
  <c r="J5" i="9"/>
  <c r="K5" i="9" s="1"/>
  <c r="J4" i="9"/>
  <c r="K4" i="9" s="1"/>
  <c r="J3" i="9"/>
  <c r="K3" i="9" s="1"/>
  <c r="J2" i="9"/>
  <c r="K2" i="9" s="1"/>
  <c r="A16" i="8"/>
  <c r="J11" i="8"/>
  <c r="K11" i="8" s="1"/>
  <c r="J7" i="8"/>
  <c r="K7" i="8" s="1"/>
  <c r="J9" i="8"/>
  <c r="K9" i="8" s="1"/>
  <c r="J2" i="8"/>
  <c r="K2" i="8" s="1"/>
  <c r="J17" i="8" s="1"/>
  <c r="J3" i="8"/>
  <c r="K3" i="8" s="1"/>
  <c r="J8" i="8"/>
  <c r="J6" i="8"/>
  <c r="K6" i="8" s="1"/>
  <c r="J10" i="8"/>
  <c r="K10" i="8" s="1"/>
  <c r="J12" i="8"/>
  <c r="K12" i="8" s="1"/>
  <c r="J13" i="8"/>
  <c r="K13" i="8" s="1"/>
  <c r="J5" i="8"/>
  <c r="K5" i="8" s="1"/>
  <c r="J4" i="8"/>
  <c r="K4" i="8" s="1"/>
  <c r="K20" i="2"/>
  <c r="L27" i="8"/>
  <c r="H27" i="8"/>
  <c r="K47" i="8"/>
  <c r="F27" i="8"/>
  <c r="J6" i="7" l="1"/>
  <c r="K6" i="7" s="1"/>
  <c r="J8" i="7"/>
  <c r="K8" i="7" s="1"/>
  <c r="J12" i="7"/>
  <c r="K12" i="7" s="1"/>
  <c r="J11" i="7"/>
  <c r="K11" i="7" s="1"/>
  <c r="J13" i="7"/>
  <c r="K13" i="7" s="1"/>
  <c r="J7" i="7"/>
  <c r="K7" i="7" s="1"/>
  <c r="J10" i="7"/>
  <c r="K10" i="7" s="1"/>
  <c r="J2" i="7"/>
  <c r="K2" i="7" s="1"/>
  <c r="J9" i="7"/>
  <c r="K9" i="7" s="1"/>
  <c r="J4" i="7"/>
  <c r="K4" i="7" s="1"/>
  <c r="J3" i="7"/>
  <c r="K3" i="7" s="1"/>
  <c r="J5" i="7"/>
  <c r="K5" i="7" l="1"/>
  <c r="J11" i="2"/>
  <c r="K10" i="2"/>
  <c r="J12" i="2" l="1"/>
  <c r="J13" i="2"/>
  <c r="J20" i="2" a="1"/>
  <c r="J20" i="2" s="1"/>
  <c r="J15" i="2"/>
  <c r="K12" i="4"/>
  <c r="K11" i="2"/>
  <c r="K13" i="2"/>
  <c r="K18" i="4"/>
  <c r="K11" i="4"/>
  <c r="K13" i="4"/>
  <c r="K12" i="2"/>
  <c r="K15" i="4"/>
  <c r="K14" i="4"/>
  <c r="K14" i="2"/>
  <c r="K10" i="4"/>
  <c r="K15" i="2"/>
  <c r="J24" i="2" l="1"/>
  <c r="J23" i="2"/>
  <c r="J22" i="2"/>
  <c r="J25" i="2"/>
  <c r="J21" i="2"/>
</calcChain>
</file>

<file path=xl/sharedStrings.xml><?xml version="1.0" encoding="utf-8"?>
<sst xmlns="http://schemas.openxmlformats.org/spreadsheetml/2006/main" count="4793" uniqueCount="747">
  <si>
    <t>日期</t>
  </si>
  <si>
    <t>銷售員</t>
  </si>
  <si>
    <t>產品</t>
  </si>
  <si>
    <t>地區</t>
  </si>
  <si>
    <t>單價</t>
  </si>
  <si>
    <t>銷售量</t>
  </si>
  <si>
    <t>小計</t>
  </si>
  <si>
    <t>陳金鋒</t>
    <phoneticPr fontId="3" type="noConversion"/>
  </si>
  <si>
    <t>國語歌曲</t>
  </si>
  <si>
    <t>高雄</t>
  </si>
  <si>
    <t>花東</t>
  </si>
  <si>
    <t>林智盛</t>
    <phoneticPr fontId="3" type="noConversion"/>
  </si>
  <si>
    <t>台語歌曲</t>
  </si>
  <si>
    <t>桃竹苗</t>
  </si>
  <si>
    <t>郭泓志</t>
    <phoneticPr fontId="3" type="noConversion"/>
  </si>
  <si>
    <t>古典音樂</t>
  </si>
  <si>
    <t>台中</t>
  </si>
  <si>
    <t>陳金鋒</t>
    <phoneticPr fontId="3" type="noConversion"/>
  </si>
  <si>
    <t>林智盛</t>
    <phoneticPr fontId="3" type="noConversion"/>
  </si>
  <si>
    <t>陳金鋒</t>
    <phoneticPr fontId="3" type="noConversion"/>
  </si>
  <si>
    <t>台南</t>
  </si>
  <si>
    <t>郭泓志</t>
    <phoneticPr fontId="3" type="noConversion"/>
  </si>
  <si>
    <t>王建民</t>
    <phoneticPr fontId="3" type="noConversion"/>
  </si>
  <si>
    <t>搖滾歌曲</t>
  </si>
  <si>
    <t>台北</t>
  </si>
  <si>
    <t>學號</t>
    <phoneticPr fontId="3" type="noConversion"/>
  </si>
  <si>
    <t>學生姓名</t>
    <phoneticPr fontId="3" type="noConversion"/>
  </si>
  <si>
    <t>第一次</t>
    <phoneticPr fontId="3" type="noConversion"/>
  </si>
  <si>
    <t>第二次</t>
    <phoneticPr fontId="3" type="noConversion"/>
  </si>
  <si>
    <t>第三次</t>
    <phoneticPr fontId="3" type="noConversion"/>
  </si>
  <si>
    <t>王清峰</t>
    <phoneticPr fontId="8" type="noConversion"/>
  </si>
  <si>
    <t>莊慧玲</t>
  </si>
  <si>
    <t>陳偉忠</t>
  </si>
  <si>
    <t>陳建志</t>
  </si>
  <si>
    <t>陳國清</t>
  </si>
  <si>
    <t>林士璁</t>
  </si>
  <si>
    <t>林宸佑</t>
    <phoneticPr fontId="8" type="noConversion"/>
  </si>
  <si>
    <t>◎</t>
  </si>
  <si>
    <t>萬衛華</t>
  </si>
  <si>
    <t>林建宏</t>
  </si>
  <si>
    <t>林向宏</t>
  </si>
  <si>
    <t>黃士哲</t>
  </si>
  <si>
    <t>組距</t>
    <phoneticPr fontId="3" type="noConversion"/>
  </si>
  <si>
    <t>次數分配計算方法：</t>
    <phoneticPr fontId="3" type="noConversion"/>
  </si>
  <si>
    <t>林毓倫</t>
  </si>
  <si>
    <t>COUNTIF、COUNTIFS</t>
    <phoneticPr fontId="3" type="noConversion"/>
  </si>
  <si>
    <t>林宏諭</t>
  </si>
  <si>
    <t>60~</t>
    <phoneticPr fontId="3" type="noConversion"/>
  </si>
  <si>
    <t>FREQUENCY</t>
    <phoneticPr fontId="3" type="noConversion"/>
  </si>
  <si>
    <t>黃炳璁</t>
  </si>
  <si>
    <t>70~</t>
    <phoneticPr fontId="3" type="noConversion"/>
  </si>
  <si>
    <t>資料分析/直方圖</t>
    <phoneticPr fontId="3" type="noConversion"/>
  </si>
  <si>
    <t>黃冠儒</t>
  </si>
  <si>
    <r>
      <t>80~</t>
    </r>
    <r>
      <rPr>
        <sz val="12"/>
        <color theme="1"/>
        <rFont val="新細明體"/>
        <family val="2"/>
        <charset val="136"/>
        <scheme val="minor"/>
      </rPr>
      <t/>
    </r>
  </si>
  <si>
    <t>樞紐分析表</t>
    <phoneticPr fontId="3" type="noConversion"/>
  </si>
  <si>
    <t>王秀惠</t>
  </si>
  <si>
    <r>
      <t>90~</t>
    </r>
    <r>
      <rPr>
        <sz val="12"/>
        <color theme="1"/>
        <rFont val="新細明體"/>
        <family val="2"/>
        <charset val="136"/>
        <scheme val="minor"/>
      </rPr>
      <t/>
    </r>
  </si>
  <si>
    <t>吳宜真</t>
  </si>
  <si>
    <t>林毓修</t>
  </si>
  <si>
    <t>陳玉玲</t>
  </si>
  <si>
    <t>李琬茹</t>
  </si>
  <si>
    <t>林宸旭</t>
    <phoneticPr fontId="8" type="noConversion"/>
  </si>
  <si>
    <t>陳友敬</t>
  </si>
  <si>
    <t>謝月嫥</t>
  </si>
  <si>
    <t>鄧綺萍</t>
  </si>
  <si>
    <t>林仁益</t>
    <phoneticPr fontId="8" type="noConversion"/>
  </si>
  <si>
    <t>郭美美</t>
  </si>
  <si>
    <t>柳伊湄</t>
  </si>
  <si>
    <t>張國威</t>
  </si>
  <si>
    <t>林黛慧</t>
  </si>
  <si>
    <t>簡文秀</t>
  </si>
  <si>
    <t>顏慎樂</t>
  </si>
  <si>
    <t>許耀豪</t>
  </si>
  <si>
    <t>劉齊光</t>
  </si>
  <si>
    <t>熊漢琳</t>
  </si>
  <si>
    <t>卲裴莉</t>
  </si>
  <si>
    <t>黃柏誠</t>
  </si>
  <si>
    <t>吳佩倩</t>
  </si>
  <si>
    <t>吳若權</t>
  </si>
  <si>
    <t>林麗芬</t>
  </si>
  <si>
    <t>黃金印</t>
  </si>
  <si>
    <t>COUNTIFS</t>
    <phoneticPr fontId="3" type="noConversion"/>
  </si>
  <si>
    <t>計算第一次成績</t>
    <phoneticPr fontId="2" type="noConversion"/>
  </si>
  <si>
    <t>FREQUENCY</t>
    <phoneticPr fontId="3" type="noConversion"/>
  </si>
  <si>
    <t>其他</t>
  </si>
  <si>
    <t>頻率</t>
  </si>
  <si>
    <t>組距</t>
  </si>
  <si>
    <t>累積 %</t>
  </si>
  <si>
    <t>卷號</t>
  </si>
  <si>
    <t>日期</t>
    <phoneticPr fontId="3" type="noConversion"/>
  </si>
  <si>
    <t>性別</t>
  </si>
  <si>
    <t>年齡</t>
  </si>
  <si>
    <t>客服的滿意度？</t>
    <phoneticPr fontId="3" type="noConversion"/>
  </si>
  <si>
    <t>產品的喜好程度？</t>
    <phoneticPr fontId="3" type="noConversion"/>
  </si>
  <si>
    <t>續約的意願？</t>
    <phoneticPr fontId="3" type="noConversion"/>
  </si>
  <si>
    <t>價格是否合理？</t>
    <phoneticPr fontId="3" type="noConversion"/>
  </si>
  <si>
    <t>是否願意協助介紹客戶？</t>
    <phoneticPr fontId="3" type="noConversion"/>
  </si>
  <si>
    <t>Subject001</t>
    <phoneticPr fontId="3" type="noConversion"/>
  </si>
  <si>
    <t>女</t>
    <phoneticPr fontId="3" type="noConversion"/>
  </si>
  <si>
    <t>中區</t>
    <phoneticPr fontId="3" type="noConversion"/>
  </si>
  <si>
    <t>很好</t>
    <phoneticPr fontId="3" type="noConversion"/>
  </si>
  <si>
    <t>沒意見</t>
  </si>
  <si>
    <t>不願意</t>
  </si>
  <si>
    <t>太貴</t>
  </si>
  <si>
    <t>願意</t>
  </si>
  <si>
    <t>Subject002</t>
  </si>
  <si>
    <t>女</t>
  </si>
  <si>
    <t>北區</t>
  </si>
  <si>
    <t>喜歡</t>
  </si>
  <si>
    <t>考慮中</t>
  </si>
  <si>
    <t>Subject003</t>
  </si>
  <si>
    <t>男</t>
  </si>
  <si>
    <t>南區</t>
  </si>
  <si>
    <t>尚可</t>
    <phoneticPr fontId="3" type="noConversion"/>
  </si>
  <si>
    <t>沒意見</t>
    <phoneticPr fontId="3" type="noConversion"/>
  </si>
  <si>
    <t>Subject004</t>
  </si>
  <si>
    <t>不喜歡</t>
  </si>
  <si>
    <t>Subject005</t>
  </si>
  <si>
    <t>尚可</t>
  </si>
  <si>
    <t>Subject006</t>
  </si>
  <si>
    <t>極佳</t>
    <phoneticPr fontId="3" type="noConversion"/>
  </si>
  <si>
    <t>Subject007</t>
  </si>
  <si>
    <t>Subject008</t>
  </si>
  <si>
    <t>Subject009</t>
  </si>
  <si>
    <t>中區</t>
  </si>
  <si>
    <t>Subject010</t>
  </si>
  <si>
    <t>Subject011</t>
  </si>
  <si>
    <t>合理</t>
  </si>
  <si>
    <t>Subject012</t>
  </si>
  <si>
    <t>Subject013</t>
  </si>
  <si>
    <t>不合理</t>
  </si>
  <si>
    <t>Subject014</t>
  </si>
  <si>
    <t>Subject015</t>
  </si>
  <si>
    <t>Subject016</t>
  </si>
  <si>
    <t>Subject017</t>
  </si>
  <si>
    <t>Subject018</t>
  </si>
  <si>
    <t>Subject019</t>
  </si>
  <si>
    <t>Subject020</t>
  </si>
  <si>
    <t>Subject021</t>
  </si>
  <si>
    <t>Subject022</t>
  </si>
  <si>
    <t>Subject023</t>
  </si>
  <si>
    <t>Subject024</t>
  </si>
  <si>
    <t>Subject025</t>
  </si>
  <si>
    <t>Subject026</t>
  </si>
  <si>
    <t>Subject027</t>
  </si>
  <si>
    <t>Subject028</t>
  </si>
  <si>
    <t>Subject029</t>
  </si>
  <si>
    <t>Subject030</t>
  </si>
  <si>
    <t>Subject031</t>
  </si>
  <si>
    <t>很差</t>
    <phoneticPr fontId="3" type="noConversion"/>
  </si>
  <si>
    <t>Subject032</t>
  </si>
  <si>
    <t>Subject033</t>
  </si>
  <si>
    <t>Subject034</t>
  </si>
  <si>
    <t>Subject035</t>
  </si>
  <si>
    <t>Subject036</t>
  </si>
  <si>
    <t>Subject037</t>
  </si>
  <si>
    <t>Subject038</t>
  </si>
  <si>
    <t>Subject039</t>
  </si>
  <si>
    <t>Subject040</t>
  </si>
  <si>
    <t>Subject041</t>
  </si>
  <si>
    <t>Subject042</t>
  </si>
  <si>
    <t>Subject043</t>
  </si>
  <si>
    <t>Subject044</t>
  </si>
  <si>
    <t>Subject045</t>
  </si>
  <si>
    <t>Subject046</t>
  </si>
  <si>
    <t>Subject047</t>
  </si>
  <si>
    <t>Subject048</t>
  </si>
  <si>
    <t>Subject049</t>
  </si>
  <si>
    <t>Subject050</t>
  </si>
  <si>
    <t>Subject051</t>
  </si>
  <si>
    <t>Subject052</t>
  </si>
  <si>
    <t>Subject053</t>
  </si>
  <si>
    <t>Subject054</t>
  </si>
  <si>
    <t>Subject055</t>
  </si>
  <si>
    <t>Subject056</t>
  </si>
  <si>
    <t>Subject057</t>
  </si>
  <si>
    <t>Subject058</t>
  </si>
  <si>
    <t>Subject059</t>
  </si>
  <si>
    <t>Subject060</t>
  </si>
  <si>
    <t>Subject061</t>
  </si>
  <si>
    <t>Subject062</t>
  </si>
  <si>
    <t>Subject063</t>
  </si>
  <si>
    <t>極佳</t>
  </si>
  <si>
    <t>Subject064</t>
  </si>
  <si>
    <t>Subject065</t>
  </si>
  <si>
    <t>Subject066</t>
  </si>
  <si>
    <t>Subject067</t>
  </si>
  <si>
    <t>Subject068</t>
  </si>
  <si>
    <t>Subject069</t>
  </si>
  <si>
    <t>Subject070</t>
  </si>
  <si>
    <t>Subject071</t>
  </si>
  <si>
    <t>Subject072</t>
  </si>
  <si>
    <t>Subject073</t>
  </si>
  <si>
    <t>Subject074</t>
  </si>
  <si>
    <t>Subject075</t>
  </si>
  <si>
    <t>Subject076</t>
  </si>
  <si>
    <t>Subject077</t>
  </si>
  <si>
    <t>Subject078</t>
  </si>
  <si>
    <t>Subject079</t>
  </si>
  <si>
    <t>Subject080</t>
  </si>
  <si>
    <t>Subject081</t>
  </si>
  <si>
    <t>Subject082</t>
  </si>
  <si>
    <t>Subject083</t>
  </si>
  <si>
    <t>Subject084</t>
  </si>
  <si>
    <t>Subject085</t>
  </si>
  <si>
    <t>Subject086</t>
  </si>
  <si>
    <t>Subject087</t>
  </si>
  <si>
    <t>Subject088</t>
  </si>
  <si>
    <t>Subject089</t>
  </si>
  <si>
    <t>Subject090</t>
  </si>
  <si>
    <t>Subject091</t>
  </si>
  <si>
    <t>Subject092</t>
  </si>
  <si>
    <t>Subject093</t>
  </si>
  <si>
    <t>Subject094</t>
  </si>
  <si>
    <t>Subject095</t>
  </si>
  <si>
    <t>Subject096</t>
  </si>
  <si>
    <t>Subject097</t>
  </si>
  <si>
    <t>Subject098</t>
  </si>
  <si>
    <t>Subject099</t>
  </si>
  <si>
    <t>Subject100</t>
  </si>
  <si>
    <t>Subject101</t>
  </si>
  <si>
    <t>Subject102</t>
  </si>
  <si>
    <t>Subject103</t>
  </si>
  <si>
    <t>Subject104</t>
  </si>
  <si>
    <t>Subject105</t>
  </si>
  <si>
    <t>Subject106</t>
  </si>
  <si>
    <t>Subject107</t>
  </si>
  <si>
    <t>Subject108</t>
  </si>
  <si>
    <t>Subject109</t>
  </si>
  <si>
    <t>Subject110</t>
  </si>
  <si>
    <t>Subject111</t>
  </si>
  <si>
    <t>Subject112</t>
  </si>
  <si>
    <t>Subject113</t>
  </si>
  <si>
    <t>Subject114</t>
  </si>
  <si>
    <t>Subject115</t>
  </si>
  <si>
    <t>Subject116</t>
  </si>
  <si>
    <t>Subject117</t>
  </si>
  <si>
    <t>Subject118</t>
  </si>
  <si>
    <t>Subject119</t>
  </si>
  <si>
    <t>Subject120</t>
  </si>
  <si>
    <t>Subject121</t>
  </si>
  <si>
    <t>Subject122</t>
  </si>
  <si>
    <t>Subject123</t>
  </si>
  <si>
    <t>Subject124</t>
  </si>
  <si>
    <t>Subject125</t>
  </si>
  <si>
    <t>Subject126</t>
  </si>
  <si>
    <t>Subject127</t>
  </si>
  <si>
    <t>Subject128</t>
  </si>
  <si>
    <t>Subject129</t>
  </si>
  <si>
    <t>Subject130</t>
  </si>
  <si>
    <t>Subject131</t>
  </si>
  <si>
    <t>Subject132</t>
  </si>
  <si>
    <t>Subject133</t>
  </si>
  <si>
    <t>Subject134</t>
  </si>
  <si>
    <t>Subject135</t>
  </si>
  <si>
    <t>Subject136</t>
  </si>
  <si>
    <t>Subject137</t>
  </si>
  <si>
    <t>Subject138</t>
  </si>
  <si>
    <t>Subject139</t>
  </si>
  <si>
    <t>Subject140</t>
  </si>
  <si>
    <t>Subject141</t>
  </si>
  <si>
    <t>Subject142</t>
  </si>
  <si>
    <t>Subject143</t>
  </si>
  <si>
    <t>Subject144</t>
  </si>
  <si>
    <t>Subject145</t>
  </si>
  <si>
    <t>Subject146</t>
  </si>
  <si>
    <t>Subject147</t>
  </si>
  <si>
    <t>Subject148</t>
  </si>
  <si>
    <t>Subject149</t>
  </si>
  <si>
    <t>Subject150</t>
  </si>
  <si>
    <t>Subject151</t>
  </si>
  <si>
    <t>Subject152</t>
  </si>
  <si>
    <t>Subject153</t>
  </si>
  <si>
    <t>Subject154</t>
  </si>
  <si>
    <t>Subject155</t>
  </si>
  <si>
    <t>Subject156</t>
  </si>
  <si>
    <t>Subject157</t>
  </si>
  <si>
    <t>Subject158</t>
  </si>
  <si>
    <t>Subject159</t>
  </si>
  <si>
    <t>Subject160</t>
  </si>
  <si>
    <t>Subject161</t>
  </si>
  <si>
    <t>Subject162</t>
  </si>
  <si>
    <t>Subject163</t>
  </si>
  <si>
    <t>Subject164</t>
  </si>
  <si>
    <t>Subject165</t>
  </si>
  <si>
    <t>Subject166</t>
  </si>
  <si>
    <t>Subject167</t>
  </si>
  <si>
    <t>Subject168</t>
  </si>
  <si>
    <t>Subject169</t>
  </si>
  <si>
    <t>Subject170</t>
  </si>
  <si>
    <t>Subject171</t>
  </si>
  <si>
    <t>Subject172</t>
  </si>
  <si>
    <t>Subject173</t>
  </si>
  <si>
    <t>Subject174</t>
  </si>
  <si>
    <t>Subject175</t>
  </si>
  <si>
    <t>Subject176</t>
  </si>
  <si>
    <t>Subject177</t>
  </si>
  <si>
    <t>Subject178</t>
  </si>
  <si>
    <t>Subject179</t>
  </si>
  <si>
    <t>Subject180</t>
  </si>
  <si>
    <t>Subject181</t>
  </si>
  <si>
    <t>Subject182</t>
  </si>
  <si>
    <t>Subject183</t>
  </si>
  <si>
    <t>Subject184</t>
  </si>
  <si>
    <t>Subject185</t>
  </si>
  <si>
    <t>Subject186</t>
  </si>
  <si>
    <t>Subject187</t>
  </si>
  <si>
    <t>Subject188</t>
  </si>
  <si>
    <t>Subject189</t>
  </si>
  <si>
    <t>Subject190</t>
  </si>
  <si>
    <t>Subject191</t>
  </si>
  <si>
    <t>Subject192</t>
  </si>
  <si>
    <t>Subject193</t>
  </si>
  <si>
    <t>Subject194</t>
  </si>
  <si>
    <t>Subject195</t>
  </si>
  <si>
    <t>Subject196</t>
  </si>
  <si>
    <t>Subject197</t>
  </si>
  <si>
    <t>Subject198</t>
  </si>
  <si>
    <t>Subject199</t>
  </si>
  <si>
    <t>Subject200</t>
  </si>
  <si>
    <t>Subject201</t>
    <phoneticPr fontId="3" type="noConversion"/>
  </si>
  <si>
    <t>男</t>
    <phoneticPr fontId="3" type="noConversion"/>
  </si>
  <si>
    <t>北區</t>
    <phoneticPr fontId="3" type="noConversion"/>
  </si>
  <si>
    <t>Subject202</t>
  </si>
  <si>
    <t>Subject203</t>
  </si>
  <si>
    <t>Subject204</t>
  </si>
  <si>
    <t>Subject205</t>
  </si>
  <si>
    <t>Subject206</t>
  </si>
  <si>
    <t>Subject207</t>
  </si>
  <si>
    <t>Subject208</t>
  </si>
  <si>
    <t>Subject209</t>
  </si>
  <si>
    <t>Subject210</t>
  </si>
  <si>
    <t>Subject211</t>
  </si>
  <si>
    <t>Subject212</t>
  </si>
  <si>
    <t>Subject213</t>
  </si>
  <si>
    <t>Subject214</t>
  </si>
  <si>
    <t>Subject215</t>
  </si>
  <si>
    <t>Subject216</t>
  </si>
  <si>
    <t>Subject217</t>
  </si>
  <si>
    <t>Subject218</t>
  </si>
  <si>
    <t>Subject219</t>
  </si>
  <si>
    <t>Subject220</t>
  </si>
  <si>
    <t>Subject221</t>
  </si>
  <si>
    <t>Subject222</t>
  </si>
  <si>
    <t>Subject223</t>
  </si>
  <si>
    <t>Subject224</t>
  </si>
  <si>
    <t>Subject225</t>
  </si>
  <si>
    <t>Subject226</t>
  </si>
  <si>
    <t>Subject227</t>
  </si>
  <si>
    <t>Subject228</t>
  </si>
  <si>
    <t>Subject229</t>
  </si>
  <si>
    <t>Subject230</t>
  </si>
  <si>
    <t>Subject231</t>
  </si>
  <si>
    <t>Subject232</t>
  </si>
  <si>
    <t>Subject233</t>
  </si>
  <si>
    <t>Subject234</t>
  </si>
  <si>
    <t>Subject235</t>
  </si>
  <si>
    <t>Subject236</t>
  </si>
  <si>
    <t>Subject237</t>
  </si>
  <si>
    <t>Subject238</t>
  </si>
  <si>
    <t>Subject239</t>
  </si>
  <si>
    <t>Subject240</t>
  </si>
  <si>
    <t>Subject241</t>
  </si>
  <si>
    <t>Subject242</t>
  </si>
  <si>
    <t>Subject243</t>
  </si>
  <si>
    <t>Subject244</t>
  </si>
  <si>
    <t>Subject245</t>
  </si>
  <si>
    <t>Subject246</t>
  </si>
  <si>
    <t>Subject247</t>
  </si>
  <si>
    <t>Subject248</t>
  </si>
  <si>
    <t>Subject249</t>
  </si>
  <si>
    <t>Subject250</t>
  </si>
  <si>
    <t>Subject251</t>
  </si>
  <si>
    <t>Subject252</t>
  </si>
  <si>
    <t>Subject253</t>
  </si>
  <si>
    <t>Subject254</t>
  </si>
  <si>
    <t>Subject255</t>
  </si>
  <si>
    <t>Subject256</t>
  </si>
  <si>
    <t>Subject257</t>
  </si>
  <si>
    <t>Subject258</t>
  </si>
  <si>
    <t>Subject259</t>
  </si>
  <si>
    <t>Subject260</t>
  </si>
  <si>
    <t>Subject261</t>
  </si>
  <si>
    <t>Subject262</t>
  </si>
  <si>
    <t>Subject263</t>
  </si>
  <si>
    <t>Subject264</t>
  </si>
  <si>
    <t>Subject265</t>
  </si>
  <si>
    <t>Subject266</t>
  </si>
  <si>
    <t>Subject267</t>
  </si>
  <si>
    <t>Subject268</t>
  </si>
  <si>
    <t>Subject269</t>
  </si>
  <si>
    <t>Subject270</t>
  </si>
  <si>
    <t>Subject271</t>
  </si>
  <si>
    <t>Subject272</t>
  </si>
  <si>
    <t>Subject273</t>
  </si>
  <si>
    <t>Subject274</t>
  </si>
  <si>
    <t>Subject275</t>
  </si>
  <si>
    <t>Subject276</t>
  </si>
  <si>
    <t>Subject277</t>
  </si>
  <si>
    <t>Subject278</t>
  </si>
  <si>
    <t>Subject279</t>
  </si>
  <si>
    <t>Subject280</t>
  </si>
  <si>
    <t>Subject281</t>
  </si>
  <si>
    <t>Subject282</t>
  </si>
  <si>
    <t>Subject283</t>
  </si>
  <si>
    <t>Subject284</t>
  </si>
  <si>
    <t>Subject285</t>
  </si>
  <si>
    <t>Subject286</t>
  </si>
  <si>
    <t>Subject287</t>
  </si>
  <si>
    <t>Subject288</t>
  </si>
  <si>
    <t>Subject289</t>
  </si>
  <si>
    <t>Subject290</t>
  </si>
  <si>
    <t>Subject291</t>
  </si>
  <si>
    <t>Subject292</t>
  </si>
  <si>
    <t>Subject293</t>
  </si>
  <si>
    <t>Subject294</t>
  </si>
  <si>
    <t>Subject295</t>
  </si>
  <si>
    <t>Subject296</t>
  </si>
  <si>
    <t>Subject297</t>
  </si>
  <si>
    <t>Subject298</t>
  </si>
  <si>
    <t>Subject299</t>
  </si>
  <si>
    <t>Subject300</t>
  </si>
  <si>
    <t>Subject301</t>
  </si>
  <si>
    <t>Subject302</t>
  </si>
  <si>
    <t>Subject303</t>
  </si>
  <si>
    <t>Subject304</t>
  </si>
  <si>
    <t>Subject305</t>
  </si>
  <si>
    <t>Subject306</t>
  </si>
  <si>
    <t>Subject307</t>
  </si>
  <si>
    <t>Subject308</t>
  </si>
  <si>
    <t>Subject309</t>
  </si>
  <si>
    <t>Subject310</t>
  </si>
  <si>
    <t>Subject311</t>
  </si>
  <si>
    <t>Subject312</t>
  </si>
  <si>
    <t>Subject313</t>
  </si>
  <si>
    <t>Subject314</t>
  </si>
  <si>
    <t>Subject315</t>
  </si>
  <si>
    <t>Subject316</t>
  </si>
  <si>
    <t>Subject317</t>
  </si>
  <si>
    <t>Subject318</t>
  </si>
  <si>
    <t>Subject319</t>
  </si>
  <si>
    <t>Subject320</t>
  </si>
  <si>
    <t>Subject321</t>
  </si>
  <si>
    <t>Subject322</t>
  </si>
  <si>
    <t>Subject323</t>
  </si>
  <si>
    <t>Subject324</t>
  </si>
  <si>
    <t>Subject325</t>
  </si>
  <si>
    <t>Subject326</t>
  </si>
  <si>
    <t>Subject327</t>
  </si>
  <si>
    <t>Subject328</t>
  </si>
  <si>
    <t>Subject329</t>
  </si>
  <si>
    <t>Subject330</t>
  </si>
  <si>
    <t>Subject331</t>
  </si>
  <si>
    <t>Subject332</t>
  </si>
  <si>
    <t>Subject333</t>
  </si>
  <si>
    <t>Subject334</t>
  </si>
  <si>
    <t>Subject335</t>
  </si>
  <si>
    <t>Subject336</t>
  </si>
  <si>
    <t>Subject337</t>
  </si>
  <si>
    <t>Subject338</t>
  </si>
  <si>
    <t>Subject339</t>
  </si>
  <si>
    <t>Subject340</t>
  </si>
  <si>
    <t>Subject341</t>
  </si>
  <si>
    <t>Subject342</t>
  </si>
  <si>
    <t>Subject343</t>
  </si>
  <si>
    <t>Subject344</t>
  </si>
  <si>
    <t>Subject345</t>
  </si>
  <si>
    <t>Subject346</t>
  </si>
  <si>
    <t>Subject347</t>
  </si>
  <si>
    <t>Subject348</t>
  </si>
  <si>
    <t>Subject349</t>
  </si>
  <si>
    <t>Subject350</t>
  </si>
  <si>
    <t>Subject351</t>
  </si>
  <si>
    <t>Subject352</t>
  </si>
  <si>
    <t>Subject353</t>
  </si>
  <si>
    <t>Subject354</t>
  </si>
  <si>
    <t>Subject355</t>
  </si>
  <si>
    <t>Subject356</t>
  </si>
  <si>
    <t>Subject357</t>
  </si>
  <si>
    <t>Subject358</t>
  </si>
  <si>
    <t>Subject359</t>
  </si>
  <si>
    <t>Subject360</t>
  </si>
  <si>
    <t>Subject361</t>
  </si>
  <si>
    <t>Subject362</t>
  </si>
  <si>
    <t>Subject363</t>
  </si>
  <si>
    <t>Subject364</t>
  </si>
  <si>
    <t>Subject365</t>
  </si>
  <si>
    <t>Subject366</t>
  </si>
  <si>
    <t>Subject367</t>
  </si>
  <si>
    <t>Subject368</t>
  </si>
  <si>
    <t>Subject369</t>
  </si>
  <si>
    <t>Subject370</t>
  </si>
  <si>
    <t>Subject371</t>
  </si>
  <si>
    <t>Subject372</t>
  </si>
  <si>
    <t>Subject373</t>
  </si>
  <si>
    <t>Subject374</t>
  </si>
  <si>
    <t>Subject375</t>
  </si>
  <si>
    <t>Subject376</t>
  </si>
  <si>
    <t>Subject377</t>
  </si>
  <si>
    <t>Subject378</t>
  </si>
  <si>
    <t>Subject379</t>
  </si>
  <si>
    <t>Subject380</t>
  </si>
  <si>
    <t>Subject381</t>
  </si>
  <si>
    <t>Subject382</t>
  </si>
  <si>
    <t>Subject383</t>
  </si>
  <si>
    <t>Subject384</t>
  </si>
  <si>
    <t>Subject385</t>
  </si>
  <si>
    <t>Subject386</t>
  </si>
  <si>
    <t>Subject387</t>
  </si>
  <si>
    <t>Subject388</t>
  </si>
  <si>
    <t>Subject389</t>
  </si>
  <si>
    <t>Subject390</t>
  </si>
  <si>
    <t>Subject391</t>
  </si>
  <si>
    <t>Subject392</t>
  </si>
  <si>
    <t>Subject393</t>
  </si>
  <si>
    <t>Subject394</t>
  </si>
  <si>
    <t>Subject395</t>
  </si>
  <si>
    <t>Subject396</t>
  </si>
  <si>
    <t>Subject397</t>
  </si>
  <si>
    <t>Subject398</t>
  </si>
  <si>
    <t>Subject399</t>
  </si>
  <si>
    <t>Subject400</t>
  </si>
  <si>
    <t>Subject401</t>
    <phoneticPr fontId="3" type="noConversion"/>
  </si>
  <si>
    <t>南區</t>
    <phoneticPr fontId="3" type="noConversion"/>
  </si>
  <si>
    <t>Subject402</t>
  </si>
  <si>
    <t>很差</t>
  </si>
  <si>
    <t>Subject403</t>
  </si>
  <si>
    <t>Subject404</t>
  </si>
  <si>
    <t>Subject405</t>
  </si>
  <si>
    <t>很好</t>
  </si>
  <si>
    <t>Subject406</t>
  </si>
  <si>
    <t>Subject407</t>
  </si>
  <si>
    <t>Subject408</t>
  </si>
  <si>
    <t>Subject409</t>
  </si>
  <si>
    <t>Subject410</t>
  </si>
  <si>
    <t>Subject411</t>
  </si>
  <si>
    <t>Subject412</t>
  </si>
  <si>
    <t>Subject413</t>
  </si>
  <si>
    <t>Subject414</t>
  </si>
  <si>
    <t>Subject415</t>
  </si>
  <si>
    <t>Subject416</t>
  </si>
  <si>
    <t>Subject417</t>
  </si>
  <si>
    <t>Subject418</t>
  </si>
  <si>
    <t>Subject419</t>
  </si>
  <si>
    <t>Subject420</t>
  </si>
  <si>
    <t>Subject421</t>
  </si>
  <si>
    <t>Subject422</t>
  </si>
  <si>
    <t>Subject423</t>
  </si>
  <si>
    <t>Subject424</t>
  </si>
  <si>
    <t>Subject425</t>
  </si>
  <si>
    <t>Subject426</t>
  </si>
  <si>
    <t>Subject427</t>
  </si>
  <si>
    <t>Subject428</t>
  </si>
  <si>
    <t>Subject429</t>
  </si>
  <si>
    <t>Subject430</t>
  </si>
  <si>
    <t>Subject431</t>
  </si>
  <si>
    <t>Subject432</t>
  </si>
  <si>
    <t>Subject433</t>
  </si>
  <si>
    <t>Subject434</t>
  </si>
  <si>
    <t>Subject435</t>
  </si>
  <si>
    <t>Subject436</t>
  </si>
  <si>
    <t>Subject437</t>
  </si>
  <si>
    <t>Subject438</t>
  </si>
  <si>
    <t>Subject439</t>
  </si>
  <si>
    <t>Subject440</t>
  </si>
  <si>
    <t>Subject441</t>
  </si>
  <si>
    <t>Subject442</t>
  </si>
  <si>
    <t>Subject443</t>
  </si>
  <si>
    <t>Subject444</t>
  </si>
  <si>
    <t>Subject445</t>
  </si>
  <si>
    <t>Subject446</t>
  </si>
  <si>
    <t>Subject447</t>
  </si>
  <si>
    <t>Subject448</t>
  </si>
  <si>
    <t>Subject449</t>
  </si>
  <si>
    <t>Subject450</t>
  </si>
  <si>
    <t>Subject451</t>
  </si>
  <si>
    <t>Subject452</t>
  </si>
  <si>
    <t>Subject453</t>
  </si>
  <si>
    <t>Subject454</t>
  </si>
  <si>
    <t>Subject455</t>
  </si>
  <si>
    <t>Subject456</t>
  </si>
  <si>
    <t>Subject457</t>
  </si>
  <si>
    <t>Subject458</t>
  </si>
  <si>
    <t>Subject459</t>
  </si>
  <si>
    <t>Subject460</t>
  </si>
  <si>
    <t>Subject461</t>
  </si>
  <si>
    <t>Subject462</t>
  </si>
  <si>
    <t>Subject463</t>
  </si>
  <si>
    <t>Subject464</t>
  </si>
  <si>
    <t>Subject465</t>
  </si>
  <si>
    <t>Subject466</t>
  </si>
  <si>
    <t>Subject467</t>
  </si>
  <si>
    <t>Subject468</t>
  </si>
  <si>
    <t>Subject469</t>
  </si>
  <si>
    <t>Subject470</t>
  </si>
  <si>
    <t>Subject471</t>
  </si>
  <si>
    <t>Subject472</t>
  </si>
  <si>
    <t>Subject473</t>
  </si>
  <si>
    <t>Subject474</t>
  </si>
  <si>
    <t>Subject475</t>
  </si>
  <si>
    <t>Subject476</t>
  </si>
  <si>
    <t>Subject477</t>
  </si>
  <si>
    <t>Subject478</t>
  </si>
  <si>
    <t>Subject479</t>
  </si>
  <si>
    <t>Subject480</t>
  </si>
  <si>
    <t>Subject481</t>
  </si>
  <si>
    <t>Subject482</t>
  </si>
  <si>
    <t>Subject483</t>
  </si>
  <si>
    <t>Subject484</t>
  </si>
  <si>
    <t>Subject485</t>
  </si>
  <si>
    <t>Subject486</t>
  </si>
  <si>
    <t>Subject487</t>
  </si>
  <si>
    <t>Subject488</t>
  </si>
  <si>
    <t>Subject489</t>
  </si>
  <si>
    <t>Subject490</t>
  </si>
  <si>
    <t>Subject491</t>
  </si>
  <si>
    <t>Subject492</t>
  </si>
  <si>
    <t>Subject493</t>
  </si>
  <si>
    <t>Subject494</t>
  </si>
  <si>
    <t>Subject495</t>
  </si>
  <si>
    <t>Subject496</t>
  </si>
  <si>
    <t>Subject497</t>
  </si>
  <si>
    <t>Subject498</t>
  </si>
  <si>
    <t>Subject499</t>
  </si>
  <si>
    <t>Subject500</t>
  </si>
  <si>
    <t>編號</t>
    <phoneticPr fontId="3" type="noConversion"/>
  </si>
  <si>
    <t>姓名</t>
  </si>
  <si>
    <t>部門</t>
  </si>
  <si>
    <t>職稱</t>
  </si>
  <si>
    <t>生日</t>
  </si>
  <si>
    <t>婚姻</t>
    <phoneticPr fontId="3" type="noConversion"/>
  </si>
  <si>
    <t>教育</t>
    <phoneticPr fontId="3" type="noConversion"/>
  </si>
  <si>
    <t>年齡</t>
    <phoneticPr fontId="3" type="noConversion"/>
  </si>
  <si>
    <t>薪資</t>
    <phoneticPr fontId="3" type="noConversion"/>
  </si>
  <si>
    <t>A02</t>
    <phoneticPr fontId="3" type="noConversion"/>
  </si>
  <si>
    <t>呂玉鳳</t>
    <phoneticPr fontId="3" type="noConversion"/>
  </si>
  <si>
    <t>會計</t>
  </si>
  <si>
    <t>主任</t>
  </si>
  <si>
    <t>已婚</t>
    <phoneticPr fontId="3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</si>
  <si>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04</t>
    </r>
    <phoneticPr fontId="3" type="noConversion"/>
  </si>
  <si>
    <t>蕭惠真</t>
    <phoneticPr fontId="3" type="noConversion"/>
  </si>
  <si>
    <t>專員</t>
  </si>
  <si>
    <t>A05</t>
    <phoneticPr fontId="3" type="noConversion"/>
  </si>
  <si>
    <t>林美惠</t>
    <phoneticPr fontId="3" type="noConversion"/>
  </si>
  <si>
    <t>M01</t>
    <phoneticPr fontId="3" type="noConversion"/>
  </si>
  <si>
    <t>吳明美</t>
    <phoneticPr fontId="3" type="noConversion"/>
  </si>
  <si>
    <t>業務</t>
  </si>
  <si>
    <t>已婚</t>
    <phoneticPr fontId="3" type="noConversion"/>
  </si>
  <si>
    <t>M03</t>
    <phoneticPr fontId="3" type="noConversion"/>
  </si>
  <si>
    <t>蘇儀義</t>
    <phoneticPr fontId="3" type="noConversion"/>
  </si>
  <si>
    <t>M04</t>
    <phoneticPr fontId="3" type="noConversion"/>
  </si>
  <si>
    <t>黃啟川</t>
  </si>
  <si>
    <t>未婚</t>
    <phoneticPr fontId="3" type="noConversion"/>
  </si>
  <si>
    <t>M05</t>
  </si>
  <si>
    <t>林龍盛</t>
    <phoneticPr fontId="3" type="noConversion"/>
  </si>
  <si>
    <t>M07</t>
  </si>
  <si>
    <t>林美珍</t>
    <phoneticPr fontId="3" type="noConversion"/>
  </si>
  <si>
    <t>業務</t>
    <phoneticPr fontId="3" type="noConversion"/>
  </si>
  <si>
    <t>M08</t>
  </si>
  <si>
    <t>梁國棟</t>
  </si>
  <si>
    <t>專員</t>
    <phoneticPr fontId="3" type="noConversion"/>
  </si>
  <si>
    <r>
      <t>M0</t>
    </r>
    <r>
      <rPr>
        <sz val="12"/>
        <color theme="1"/>
        <rFont val="新細明體"/>
        <family val="2"/>
        <charset val="136"/>
        <scheme val="minor"/>
      </rPr>
      <t>8</t>
    </r>
    <phoneticPr fontId="3" type="noConversion"/>
  </si>
  <si>
    <t>劉銘川</t>
    <phoneticPr fontId="3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</si>
  <si>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01</t>
    </r>
    <phoneticPr fontId="3" type="noConversion"/>
  </si>
  <si>
    <t>孫國寧</t>
    <phoneticPr fontId="3" type="noConversion"/>
  </si>
  <si>
    <t>門市</t>
  </si>
  <si>
    <r>
      <t>S</t>
    </r>
    <r>
      <rPr>
        <sz val="12"/>
        <color theme="1"/>
        <rFont val="新細明體"/>
        <family val="2"/>
        <charset val="136"/>
        <scheme val="minor"/>
      </rPr>
      <t>03</t>
    </r>
    <phoneticPr fontId="3" type="noConversion"/>
  </si>
  <si>
    <t>楊惠芬</t>
    <phoneticPr fontId="3" type="noConversion"/>
  </si>
  <si>
    <t>經理</t>
    <phoneticPr fontId="2" type="noConversion"/>
  </si>
  <si>
    <t>編號</t>
    <phoneticPr fontId="3" type="noConversion"/>
  </si>
  <si>
    <t>婚姻</t>
    <phoneticPr fontId="3" type="noConversion"/>
  </si>
  <si>
    <t>電話</t>
  </si>
  <si>
    <t>教育</t>
    <phoneticPr fontId="3" type="noConversion"/>
  </si>
  <si>
    <t>年齡</t>
    <phoneticPr fontId="3" type="noConversion"/>
  </si>
  <si>
    <t>A05</t>
    <phoneticPr fontId="3" type="noConversion"/>
  </si>
  <si>
    <t>林美惠</t>
  </si>
  <si>
    <t>已婚</t>
    <phoneticPr fontId="3" type="noConversion"/>
  </si>
  <si>
    <t>2515-5428</t>
  </si>
  <si>
    <t>M01</t>
    <phoneticPr fontId="3" type="noConversion"/>
  </si>
  <si>
    <t>吳明美</t>
    <phoneticPr fontId="3" type="noConversion"/>
  </si>
  <si>
    <t>2502-1520</t>
  </si>
  <si>
    <r>
      <t>S</t>
    </r>
    <r>
      <rPr>
        <sz val="12"/>
        <color theme="1"/>
        <rFont val="新細明體"/>
        <family val="2"/>
        <charset val="136"/>
        <scheme val="minor"/>
      </rPr>
      <t>03</t>
    </r>
    <phoneticPr fontId="3" type="noConversion"/>
  </si>
  <si>
    <t>楊惠芬</t>
    <phoneticPr fontId="3" type="noConversion"/>
  </si>
  <si>
    <t>未婚</t>
    <phoneticPr fontId="3" type="noConversion"/>
  </si>
  <si>
    <t>3399-5146</t>
  </si>
  <si>
    <r>
      <t>S</t>
    </r>
    <r>
      <rPr>
        <sz val="12"/>
        <color theme="1"/>
        <rFont val="新細明體"/>
        <family val="2"/>
        <charset val="136"/>
        <scheme val="minor"/>
      </rPr>
      <t>01</t>
    </r>
    <phoneticPr fontId="3" type="noConversion"/>
  </si>
  <si>
    <t>孫國寧</t>
  </si>
  <si>
    <t>8894-5677</t>
  </si>
  <si>
    <t>劉銘川</t>
    <phoneticPr fontId="3" type="noConversion"/>
  </si>
  <si>
    <t>業務</t>
    <phoneticPr fontId="3" type="noConversion"/>
  </si>
  <si>
    <t>專員</t>
    <phoneticPr fontId="3" type="noConversion"/>
  </si>
  <si>
    <t>2736-3972</t>
  </si>
  <si>
    <t>蘇儀義</t>
    <phoneticPr fontId="3" type="noConversion"/>
  </si>
  <si>
    <t>男</t>
    <phoneticPr fontId="3" type="noConversion"/>
  </si>
  <si>
    <t>2666-3342</t>
  </si>
  <si>
    <t>林龍盛</t>
    <phoneticPr fontId="3" type="noConversion"/>
  </si>
  <si>
    <t>未婚</t>
    <phoneticPr fontId="3" type="noConversion"/>
  </si>
  <si>
    <t>2555-7892</t>
  </si>
  <si>
    <r>
      <t>A</t>
    </r>
    <r>
      <rPr>
        <sz val="12"/>
        <color theme="1"/>
        <rFont val="新細明體"/>
        <family val="2"/>
        <charset val="136"/>
        <scheme val="minor"/>
      </rPr>
      <t>04</t>
    </r>
    <phoneticPr fontId="3" type="noConversion"/>
  </si>
  <si>
    <t>2657-1301</t>
  </si>
  <si>
    <t>A02</t>
    <phoneticPr fontId="3" type="noConversion"/>
  </si>
  <si>
    <t>呂玉鳳</t>
    <phoneticPr fontId="3" type="noConversion"/>
  </si>
  <si>
    <t>2517-6399</t>
  </si>
  <si>
    <t>2617-6408</t>
  </si>
  <si>
    <t>M04</t>
    <phoneticPr fontId="3" type="noConversion"/>
  </si>
  <si>
    <t>5897-4651</t>
  </si>
  <si>
    <r>
      <t>M0</t>
    </r>
    <r>
      <rPr>
        <sz val="12"/>
        <color theme="1"/>
        <rFont val="新細明體"/>
        <family val="2"/>
        <charset val="136"/>
        <scheme val="minor"/>
      </rPr>
      <t>8</t>
    </r>
    <phoneticPr fontId="3" type="noConversion"/>
  </si>
  <si>
    <t>7639-8751</t>
  </si>
  <si>
    <t>婚姻</t>
  </si>
  <si>
    <t>薪資</t>
  </si>
  <si>
    <t>高薪</t>
  </si>
  <si>
    <t>且</t>
    <phoneticPr fontId="2" type="noConversion"/>
  </si>
  <si>
    <t>或</t>
    <phoneticPr fontId="2" type="noConversion"/>
  </si>
  <si>
    <t>位址</t>
  </si>
  <si>
    <t>未婚高薪男性</t>
    <phoneticPr fontId="3" type="noConversion"/>
  </si>
  <si>
    <t>AND</t>
    <phoneticPr fontId="2" type="noConversion"/>
  </si>
  <si>
    <t>OR</t>
    <phoneticPr fontId="2" type="noConversion"/>
  </si>
  <si>
    <t>男專員或女主任</t>
    <phoneticPr fontId="3" type="noConversion"/>
  </si>
  <si>
    <t>請輸入月份</t>
    <phoneticPr fontId="8" type="noConversion"/>
  </si>
  <si>
    <t>條件</t>
    <phoneticPr fontId="3" type="noConversion"/>
  </si>
  <si>
    <t>性別</t>
    <phoneticPr fontId="2" type="noConversion"/>
  </si>
  <si>
    <t>女</t>
    <phoneticPr fontId="2" type="noConversion"/>
  </si>
  <si>
    <t>經理</t>
    <phoneticPr fontId="2" type="noConversion"/>
  </si>
  <si>
    <t>經理</t>
    <phoneticPr fontId="2" type="noConversion"/>
  </si>
  <si>
    <t>職稱</t>
    <phoneticPr fontId="2" type="noConversion"/>
  </si>
  <si>
    <t>樞紐分析</t>
  </si>
  <si>
    <t>篩選不重複的資料</t>
    <phoneticPr fontId="2" type="noConversion"/>
  </si>
  <si>
    <t>指定儲存格</t>
    <phoneticPr fontId="2" type="noConversion"/>
  </si>
  <si>
    <t>OR(AND(),AND())</t>
    <phoneticPr fontId="2" type="noConversion"/>
  </si>
  <si>
    <t>學習重點</t>
  </si>
  <si>
    <t>名稱</t>
    <phoneticPr fontId="2" type="noConversion"/>
  </si>
  <si>
    <t>AND(G2="未婚",K2&gt;60000,C2="男")</t>
  </si>
  <si>
    <t>MONTH(F2)=$M$22</t>
  </si>
  <si>
    <r>
      <t xml:space="preserve">* </t>
    </r>
    <r>
      <rPr>
        <sz val="12"/>
        <color rgb="FFFF0000"/>
        <rFont val="新細明體"/>
        <family val="1"/>
        <charset val="136"/>
      </rPr>
      <t>同列</t>
    </r>
    <r>
      <rPr>
        <sz val="12"/>
        <rFont val="新細明體"/>
        <family val="1"/>
        <charset val="136"/>
      </rPr>
      <t>條件為</t>
    </r>
    <r>
      <rPr>
        <sz val="12"/>
        <color rgb="FFFF0000"/>
        <rFont val="新細明體"/>
        <family val="1"/>
        <charset val="136"/>
      </rPr>
      <t>且</t>
    </r>
    <r>
      <rPr>
        <sz val="12"/>
        <rFont val="新細明體"/>
        <family val="1"/>
        <charset val="136"/>
      </rPr>
      <t>；</t>
    </r>
    <r>
      <rPr>
        <sz val="12"/>
        <color rgb="FFFF0000"/>
        <rFont val="新細明體"/>
        <family val="1"/>
        <charset val="136"/>
      </rPr>
      <t>不同列</t>
    </r>
    <r>
      <rPr>
        <sz val="12"/>
        <rFont val="新細明體"/>
        <family val="1"/>
        <charset val="136"/>
      </rPr>
      <t>為</t>
    </r>
    <r>
      <rPr>
        <sz val="12"/>
        <color rgb="FFFF0000"/>
        <rFont val="新細明體"/>
        <family val="1"/>
        <charset val="136"/>
      </rPr>
      <t>或</t>
    </r>
    <phoneticPr fontId="2" type="noConversion"/>
  </si>
  <si>
    <t>例如：</t>
    <phoneticPr fontId="2" type="noConversion"/>
  </si>
  <si>
    <t>* 若未定義名稱，則使用涵數時都以第一筆資料的儲存格來比較</t>
    <phoneticPr fontId="2" type="noConversion"/>
  </si>
  <si>
    <t>AND(婚姻="未婚",薪資&gt;60000,性別="男")</t>
    <phoneticPr fontId="2" type="noConversion"/>
  </si>
  <si>
    <t>&gt;60000</t>
    <phoneticPr fontId="3" type="noConversion"/>
  </si>
  <si>
    <t>使用名稱時需先定義名稱範圍</t>
    <phoneticPr fontId="2" type="noConversion"/>
  </si>
  <si>
    <t>* 在原來地方顯示篩選結果</t>
    <phoneticPr fontId="2" type="noConversion"/>
  </si>
  <si>
    <t>性別</t>
    <phoneticPr fontId="3" type="noConversion"/>
  </si>
  <si>
    <t>計算</t>
    <phoneticPr fontId="2" type="noConversion"/>
  </si>
  <si>
    <t>第一次</t>
  </si>
  <si>
    <t>這4題，條件與欄位名稱無關，所以都要以第1個儲存格做比較(有定義名稱除外)</t>
    <phoneticPr fontId="2" type="noConversion"/>
  </si>
  <si>
    <t>生日</t>
    <phoneticPr fontId="2" type="noConversion"/>
  </si>
  <si>
    <t>薪資</t>
    <phoneticPr fontId="2" type="noConversion"/>
  </si>
  <si>
    <r>
      <t>* 使用儲存格名稱(例如:F2&gt;60000)來設定條件時，條件上方的名稱不可與欄位標題同名(例如:</t>
    </r>
    <r>
      <rPr>
        <sz val="12"/>
        <color rgb="FFFF0000"/>
        <rFont val="新細明體"/>
        <family val="1"/>
        <charset val="136"/>
      </rPr>
      <t>薪資</t>
    </r>
    <r>
      <rPr>
        <sz val="12"/>
        <rFont val="新細明體"/>
        <family val="1"/>
        <charset val="136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</si>
</sst>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yyyy/m/d;@"/>
    <numFmt numFmtId="177" formatCode="_-* #,##0_-;\-* #,##0_-;_-* &quot;-&quot;??_-;_-@_-"/>
    <numFmt numFmtId="178" formatCode="yyyy/mm/dd"/>
  </numFmts>
  <fonts count="25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3"/>
      <name val="新細明體"/>
      <family val="1"/>
      <charset val="136"/>
    </font>
    <font>
      <b/>
      <sz val="12"/>
      <name val="新細明體"/>
      <family val="1"/>
      <charset val="136"/>
    </font>
    <font>
      <sz val="10"/>
      <name val="Arial"/>
      <family val="2"/>
    </font>
    <font>
      <sz val="12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1"/>
      <color rgb="FF0000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</font>
    <font>
      <sz val="12"/>
      <color theme="0"/>
      <name val="新細明體"/>
      <family val="1"/>
      <charset val="136"/>
    </font>
    <font>
      <b/>
      <sz val="11"/>
      <color theme="0"/>
      <name val="新細明體"/>
      <family val="1"/>
      <charset val="136"/>
    </font>
    <font>
      <sz val="1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2"/>
      <color rgb="FF0070C0"/>
      <name val="新細明體"/>
      <family val="1"/>
      <charset val="136"/>
    </font>
  </fonts>
  <fills count="1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17"/>
        <bgColor indexed="2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11" fillId="0" borderId="0"/>
    <xf numFmtId="0" fontId="13" fillId="0" borderId="0">
      <alignment vertical="center"/>
    </xf>
    <xf numFmtId="0" fontId="15" fillId="0" borderId="0"/>
    <xf numFmtId="43" fontId="4" fillId="0" borderId="0" applyFont="0" applyFill="0" applyBorder="0" applyAlignment="0" applyProtection="0"/>
  </cellStyleXfs>
  <cellXfs count="110">
    <xf numFmtId="0" fontId="0" fillId="0" borderId="0" xfId="0">
      <alignment vertical="center"/>
    </xf>
    <xf numFmtId="14" fontId="1" fillId="2" borderId="4" xfId="0" applyNumberFormat="1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14" fontId="0" fillId="3" borderId="4" xfId="0" applyNumberFormat="1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14" fontId="0" fillId="0" borderId="4" xfId="0" applyNumberFormat="1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5" fillId="4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/>
    <xf numFmtId="0" fontId="4" fillId="0" borderId="0" xfId="1" applyFont="1"/>
    <xf numFmtId="0" fontId="7" fillId="5" borderId="7" xfId="1" applyNumberFormat="1" applyFont="1" applyFill="1" applyBorder="1" applyAlignment="1">
      <alignment horizontal="center" vertical="center"/>
    </xf>
    <xf numFmtId="38" fontId="4" fillId="5" borderId="8" xfId="1" applyNumberFormat="1" applyFill="1" applyBorder="1" applyAlignment="1">
      <alignment horizontal="center" vertical="center"/>
    </xf>
    <xf numFmtId="0" fontId="7" fillId="5" borderId="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7" fillId="6" borderId="10" xfId="1" applyNumberFormat="1" applyFont="1" applyFill="1" applyBorder="1" applyAlignment="1">
      <alignment horizontal="center" vertical="center"/>
    </xf>
    <xf numFmtId="38" fontId="4" fillId="6" borderId="11" xfId="1" applyNumberFormat="1" applyFill="1" applyBorder="1" applyAlignment="1">
      <alignment horizontal="center" vertical="center"/>
    </xf>
    <xf numFmtId="0" fontId="7" fillId="6" borderId="12" xfId="1" applyNumberFormat="1" applyFont="1" applyFill="1" applyBorder="1" applyAlignment="1">
      <alignment horizontal="center" vertical="center"/>
    </xf>
    <xf numFmtId="0" fontId="7" fillId="5" borderId="10" xfId="1" applyNumberFormat="1" applyFont="1" applyFill="1" applyBorder="1" applyAlignment="1">
      <alignment horizontal="center" vertical="center"/>
    </xf>
    <xf numFmtId="38" fontId="4" fillId="5" borderId="11" xfId="1" applyNumberFormat="1" applyFill="1" applyBorder="1" applyAlignment="1">
      <alignment horizontal="center" vertical="center"/>
    </xf>
    <xf numFmtId="0" fontId="7" fillId="5" borderId="12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right"/>
    </xf>
    <xf numFmtId="0" fontId="9" fillId="0" borderId="0" xfId="1" applyFont="1"/>
    <xf numFmtId="0" fontId="10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4" fillId="0" borderId="0" xfId="1" quotePrefix="1" applyFont="1"/>
    <xf numFmtId="0" fontId="10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Fill="1"/>
    <xf numFmtId="0" fontId="5" fillId="4" borderId="13" xfId="1" applyFont="1" applyFill="1" applyBorder="1" applyAlignment="1">
      <alignment horizontal="center" vertical="center" wrapText="1"/>
    </xf>
    <xf numFmtId="0" fontId="7" fillId="7" borderId="13" xfId="1" applyFont="1" applyFill="1" applyBorder="1"/>
    <xf numFmtId="0" fontId="7" fillId="7" borderId="13" xfId="1" applyFont="1" applyFill="1" applyBorder="1" applyAlignment="1">
      <alignment horizontal="center"/>
    </xf>
    <xf numFmtId="0" fontId="7" fillId="7" borderId="13" xfId="1" applyNumberFormat="1" applyFon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10" fontId="0" fillId="0" borderId="14" xfId="0" applyNumberFormat="1" applyFill="1" applyBorder="1" applyAlignment="1">
      <alignment vertical="center"/>
    </xf>
    <xf numFmtId="0" fontId="7" fillId="8" borderId="13" xfId="1" applyFont="1" applyFill="1" applyBorder="1"/>
    <xf numFmtId="0" fontId="7" fillId="9" borderId="10" xfId="1" applyNumberFormat="1" applyFont="1" applyFill="1" applyBorder="1" applyAlignment="1">
      <alignment horizontal="center" vertical="center"/>
    </xf>
    <xf numFmtId="0" fontId="6" fillId="0" borderId="0" xfId="1" applyFont="1"/>
    <xf numFmtId="0" fontId="14" fillId="0" borderId="0" xfId="4" applyFont="1">
      <alignment vertical="center"/>
    </xf>
    <xf numFmtId="0" fontId="14" fillId="0" borderId="0" xfId="4" applyFont="1" applyAlignment="1">
      <alignment vertical="center" wrapText="1"/>
    </xf>
    <xf numFmtId="0" fontId="14" fillId="0" borderId="0" xfId="4" applyFont="1" applyAlignment="1">
      <alignment horizontal="center" vertical="center"/>
    </xf>
    <xf numFmtId="0" fontId="12" fillId="0" borderId="0" xfId="3" applyFont="1" applyFill="1" applyBorder="1" applyAlignment="1">
      <alignment horizontal="center"/>
    </xf>
    <xf numFmtId="0" fontId="12" fillId="0" borderId="0" xfId="3" applyFont="1" applyFill="1" applyBorder="1" applyAlignment="1">
      <alignment horizontal="center" wrapText="1"/>
    </xf>
    <xf numFmtId="0" fontId="12" fillId="0" borderId="0" xfId="3" applyFont="1" applyFill="1" applyBorder="1" applyAlignment="1"/>
    <xf numFmtId="176" fontId="12" fillId="0" borderId="0" xfId="3" applyNumberFormat="1" applyFont="1" applyFill="1" applyBorder="1" applyAlignment="1">
      <alignment horizontal="left"/>
    </xf>
    <xf numFmtId="0" fontId="12" fillId="0" borderId="0" xfId="3" applyFont="1" applyFill="1" applyBorder="1" applyAlignment="1">
      <alignment horizontal="right" wrapText="1"/>
    </xf>
    <xf numFmtId="0" fontId="4" fillId="0" borderId="0" xfId="1"/>
    <xf numFmtId="0" fontId="10" fillId="0" borderId="13" xfId="1" applyFont="1" applyBorder="1"/>
    <xf numFmtId="0" fontId="10" fillId="0" borderId="13" xfId="1" applyFont="1" applyBorder="1" applyAlignment="1">
      <alignment horizontal="right"/>
    </xf>
    <xf numFmtId="0" fontId="4" fillId="0" borderId="13" xfId="1" applyFont="1" applyFill="1" applyBorder="1"/>
    <xf numFmtId="0" fontId="4" fillId="10" borderId="13" xfId="5" applyFont="1" applyFill="1" applyBorder="1" applyAlignment="1">
      <alignment horizontal="left" wrapText="1"/>
    </xf>
    <xf numFmtId="0" fontId="4" fillId="0" borderId="13" xfId="5" applyFont="1" applyFill="1" applyBorder="1" applyAlignment="1">
      <alignment horizontal="left" wrapText="1"/>
    </xf>
    <xf numFmtId="0" fontId="4" fillId="0" borderId="13" xfId="1" applyFont="1" applyFill="1" applyBorder="1" applyAlignment="1">
      <alignment horizontal="left"/>
    </xf>
    <xf numFmtId="0" fontId="4" fillId="0" borderId="13" xfId="1" applyFont="1" applyFill="1" applyBorder="1" applyAlignment="1"/>
    <xf numFmtId="177" fontId="4" fillId="0" borderId="13" xfId="6" applyNumberFormat="1" applyFont="1" applyFill="1" applyBorder="1" applyAlignment="1">
      <alignment horizontal="right" wrapText="1"/>
    </xf>
    <xf numFmtId="0" fontId="4" fillId="11" borderId="13" xfId="5" applyFont="1" applyFill="1" applyBorder="1" applyAlignment="1">
      <alignment horizontal="left" wrapText="1"/>
    </xf>
    <xf numFmtId="0" fontId="4" fillId="12" borderId="13" xfId="5" applyFont="1" applyFill="1" applyBorder="1" applyAlignment="1">
      <alignment horizontal="left" wrapText="1"/>
    </xf>
    <xf numFmtId="0" fontId="0" fillId="0" borderId="13" xfId="5" applyFont="1" applyFill="1" applyBorder="1" applyAlignment="1">
      <alignment horizontal="left" wrapText="1"/>
    </xf>
    <xf numFmtId="0" fontId="4" fillId="8" borderId="13" xfId="5" applyFont="1" applyFill="1" applyBorder="1" applyAlignment="1">
      <alignment horizontal="left" wrapText="1"/>
    </xf>
    <xf numFmtId="178" fontId="4" fillId="0" borderId="13" xfId="1" applyNumberFormat="1" applyFont="1" applyFill="1" applyBorder="1" applyAlignment="1"/>
    <xf numFmtId="0" fontId="4" fillId="0" borderId="0" xfId="1" applyFont="1" applyFill="1" applyBorder="1" applyAlignment="1">
      <alignment horizontal="left"/>
    </xf>
    <xf numFmtId="0" fontId="10" fillId="0" borderId="0" xfId="0" applyFont="1" applyAlignment="1"/>
    <xf numFmtId="0" fontId="0" fillId="0" borderId="0" xfId="0" applyAlignment="1"/>
    <xf numFmtId="0" fontId="16" fillId="0" borderId="0" xfId="0" applyFont="1">
      <alignment vertical="center"/>
    </xf>
    <xf numFmtId="0" fontId="10" fillId="0" borderId="13" xfId="1" applyFont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13" xfId="5" applyFont="1" applyFill="1" applyBorder="1" applyAlignment="1">
      <alignment horizontal="center" wrapText="1"/>
    </xf>
    <xf numFmtId="0" fontId="0" fillId="0" borderId="13" xfId="5" applyFont="1" applyFill="1" applyBorder="1" applyAlignment="1">
      <alignment horizontal="center" wrapText="1"/>
    </xf>
    <xf numFmtId="0" fontId="17" fillId="13" borderId="0" xfId="1" applyFont="1" applyFill="1"/>
    <xf numFmtId="0" fontId="17" fillId="13" borderId="0" xfId="1" applyFont="1" applyFill="1" applyAlignment="1">
      <alignment horizontal="right"/>
    </xf>
    <xf numFmtId="0" fontId="18" fillId="13" borderId="0" xfId="1" applyFont="1" applyFill="1"/>
    <xf numFmtId="0" fontId="4" fillId="14" borderId="0" xfId="1" applyFont="1" applyFill="1" applyBorder="1" applyAlignment="1">
      <alignment horizontal="left"/>
    </xf>
    <xf numFmtId="0" fontId="0" fillId="14" borderId="0" xfId="0" applyFill="1" applyAlignment="1"/>
    <xf numFmtId="0" fontId="4" fillId="14" borderId="0" xfId="1" applyFill="1"/>
    <xf numFmtId="0" fontId="19" fillId="13" borderId="0" xfId="1" applyFont="1" applyFill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4" fillId="0" borderId="0" xfId="1" applyAlignment="1">
      <alignment horizontal="center" wrapText="1"/>
    </xf>
    <xf numFmtId="0" fontId="10" fillId="0" borderId="13" xfId="1" applyFont="1" applyBorder="1" applyAlignment="1">
      <alignment horizontal="center" vertical="center"/>
    </xf>
    <xf numFmtId="0" fontId="4" fillId="14" borderId="0" xfId="1" applyFill="1" applyAlignment="1">
      <alignment horizontal="center"/>
    </xf>
    <xf numFmtId="0" fontId="4" fillId="14" borderId="0" xfId="1" applyFill="1" applyAlignment="1">
      <alignment horizontal="center" vertical="center"/>
    </xf>
    <xf numFmtId="0" fontId="10" fillId="0" borderId="0" xfId="1" applyFont="1" applyAlignment="1">
      <alignment horizontal="left"/>
    </xf>
    <xf numFmtId="178" fontId="4" fillId="0" borderId="13" xfId="1" applyNumberFormat="1" applyFont="1" applyFill="1" applyBorder="1" applyAlignment="1">
      <alignment horizontal="center"/>
    </xf>
    <xf numFmtId="0" fontId="4" fillId="0" borderId="0" xfId="1" applyAlignment="1">
      <alignment horizontal="left"/>
    </xf>
    <xf numFmtId="0" fontId="4" fillId="0" borderId="0" xfId="1" applyAlignment="1">
      <alignment horizontal="left" indent="1"/>
    </xf>
    <xf numFmtId="0" fontId="4" fillId="0" borderId="0" xfId="1" applyAlignment="1">
      <alignment horizontal="left" vertical="top" indent="1"/>
    </xf>
    <xf numFmtId="0" fontId="22" fillId="0" borderId="0" xfId="0" applyFont="1">
      <alignment vertical="center"/>
    </xf>
    <xf numFmtId="0" fontId="0" fillId="0" borderId="0" xfId="0" applyAlignment="1">
      <alignment horizontal="right"/>
    </xf>
    <xf numFmtId="14" fontId="0" fillId="0" borderId="2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18" fillId="0" borderId="0" xfId="1" applyFont="1"/>
    <xf numFmtId="0" fontId="10" fillId="0" borderId="0" xfId="1" applyFont="1" applyBorder="1" applyAlignment="1">
      <alignment horizontal="center"/>
    </xf>
    <xf numFmtId="0" fontId="4" fillId="0" borderId="0" xfId="5" applyFont="1" applyFill="1" applyBorder="1" applyAlignment="1">
      <alignment horizontal="center" wrapText="1"/>
    </xf>
    <xf numFmtId="0" fontId="16" fillId="0" borderId="16" xfId="0" applyFont="1" applyBorder="1">
      <alignment vertical="center"/>
    </xf>
    <xf numFmtId="0" fontId="4" fillId="0" borderId="17" xfId="1" applyBorder="1"/>
    <xf numFmtId="0" fontId="23" fillId="0" borderId="17" xfId="0" applyFont="1" applyBorder="1">
      <alignment vertical="center"/>
    </xf>
    <xf numFmtId="0" fontId="10" fillId="0" borderId="17" xfId="1" applyFont="1" applyBorder="1"/>
    <xf numFmtId="0" fontId="21" fillId="0" borderId="18" xfId="0" applyFont="1" applyBorder="1" applyAlignment="1"/>
    <xf numFmtId="0" fontId="24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0" fontId="17" fillId="10" borderId="13" xfId="1" applyFont="1" applyFill="1" applyBorder="1" applyAlignment="1">
      <alignment horizontal="center"/>
    </xf>
    <xf numFmtId="0" fontId="4" fillId="15" borderId="0" xfId="1" applyFill="1"/>
  </cellXfs>
  <cellStyles count="7">
    <cellStyle name="一般" xfId="0" builtinId="0"/>
    <cellStyle name="一般 2" xfId="1" xr:uid="{00000000-0005-0000-0000-000001000000}"/>
    <cellStyle name="一般 2 2" xfId="4" xr:uid="{00000000-0005-0000-0000-000002000000}"/>
    <cellStyle name="一般_Sheet1" xfId="5" xr:uid="{00000000-0005-0000-0000-000003000000}"/>
    <cellStyle name="一般_問卷調查 (2)" xfId="3" xr:uid="{00000000-0005-0000-0000-000004000000}"/>
    <cellStyle name="千分位 2" xfId="6" xr:uid="{00000000-0005-0000-0000-000005000000}"/>
    <cellStyle name="百分比 2" xfId="2" xr:uid="{00000000-0005-0000-0000-000006000000}"/>
  </cellStyles>
  <dxfs count="1"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直方圖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學生成績!$N$10:$N$16</c:f>
              <c:strCach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99</c:v>
                </c:pt>
                <c:pt idx="5">
                  <c:v>100</c:v>
                </c:pt>
                <c:pt idx="6">
                  <c:v>其他</c:v>
                </c:pt>
              </c:strCache>
            </c:strRef>
          </c:cat>
          <c:val>
            <c:numRef>
              <c:f>學生成績!$O$10:$O$16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12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8-4C88-ACDC-D12A9015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280864"/>
        <c:axId val="428278240"/>
      </c:barChart>
      <c:lineChart>
        <c:grouping val="standard"/>
        <c:varyColors val="0"/>
        <c:ser>
          <c:idx val="1"/>
          <c:order val="1"/>
          <c:tx>
            <c:v>累積 %</c:v>
          </c:tx>
          <c:cat>
            <c:strRef>
              <c:f>學生成績!$N$10:$N$16</c:f>
              <c:strCach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99</c:v>
                </c:pt>
                <c:pt idx="5">
                  <c:v>100</c:v>
                </c:pt>
                <c:pt idx="6">
                  <c:v>其他</c:v>
                </c:pt>
              </c:strCache>
            </c:strRef>
          </c:cat>
          <c:val>
            <c:numRef>
              <c:f>學生成績!$P$10:$P$16</c:f>
              <c:numCache>
                <c:formatCode>0.00%</c:formatCode>
                <c:ptCount val="7"/>
                <c:pt idx="0">
                  <c:v>0.2</c:v>
                </c:pt>
                <c:pt idx="1">
                  <c:v>0.35</c:v>
                </c:pt>
                <c:pt idx="2">
                  <c:v>0.45</c:v>
                </c:pt>
                <c:pt idx="3">
                  <c:v>0.67500000000000004</c:v>
                </c:pt>
                <c:pt idx="4">
                  <c:v>0.97499999999999998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8-4C88-ACDC-D12A9015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272992"/>
        <c:axId val="428279880"/>
      </c:lineChart>
      <c:catAx>
        <c:axId val="42828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組距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278240"/>
        <c:crosses val="autoZero"/>
        <c:auto val="1"/>
        <c:lblAlgn val="ctr"/>
        <c:lblOffset val="100"/>
        <c:noMultiLvlLbl val="0"/>
      </c:catAx>
      <c:valAx>
        <c:axId val="428278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280864"/>
        <c:crosses val="autoZero"/>
        <c:crossBetween val="between"/>
      </c:valAx>
      <c:valAx>
        <c:axId val="4282798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28272992"/>
        <c:crosses val="max"/>
        <c:crossBetween val="between"/>
      </c:valAx>
      <c:catAx>
        <c:axId val="428272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2798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emf"/><Relationship Id="rId1" Type="http://schemas.openxmlformats.org/officeDocument/2006/relationships/image" Target="../media/image12.png"/><Relationship Id="rId6" Type="http://schemas.openxmlformats.org/officeDocument/2006/relationships/image" Target="../media/image17.emf"/><Relationship Id="rId5" Type="http://schemas.openxmlformats.org/officeDocument/2006/relationships/image" Target="../media/image16.png"/><Relationship Id="rId4" Type="http://schemas.openxmlformats.org/officeDocument/2006/relationships/image" Target="../media/image1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14</xdr:row>
      <xdr:rowOff>0</xdr:rowOff>
    </xdr:from>
    <xdr:to>
      <xdr:col>20</xdr:col>
      <xdr:colOff>66427</xdr:colOff>
      <xdr:row>38</xdr:row>
      <xdr:rowOff>208895</xdr:rowOff>
    </xdr:to>
    <xdr:grpSp>
      <xdr:nvGrpSpPr>
        <xdr:cNvPr id="13" name="群組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602480" y="2880360"/>
          <a:ext cx="6794887" cy="5146655"/>
          <a:chOff x="5143500" y="3095625"/>
          <a:chExt cx="7381627" cy="5238095"/>
        </a:xfrm>
      </xdr:grpSpPr>
      <xdr:pic>
        <xdr:nvPicPr>
          <xdr:cNvPr id="3" name="圖片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58100" y="3095625"/>
            <a:ext cx="1076190" cy="2723809"/>
          </a:xfrm>
          <a:prstGeom prst="rect">
            <a:avLst/>
          </a:prstGeom>
        </xdr:spPr>
      </xdr:pic>
      <xdr:pic>
        <xdr:nvPicPr>
          <xdr:cNvPr id="6" name="圖片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362700" y="3095625"/>
            <a:ext cx="1057143" cy="260952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7" name="圖片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143500" y="3095625"/>
            <a:ext cx="1133333" cy="52380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8" name="圖片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896350" y="3095625"/>
            <a:ext cx="1523810" cy="206666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9" name="圖片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0544175" y="3095625"/>
            <a:ext cx="1980952" cy="119047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1" name="圖片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0553700" y="4476750"/>
            <a:ext cx="1314286" cy="10000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</xdr:grpSp>
    <xdr:clientData/>
  </xdr:twoCellAnchor>
  <xdr:twoCellAnchor>
    <xdr:from>
      <xdr:col>11</xdr:col>
      <xdr:colOff>89534</xdr:colOff>
      <xdr:row>0</xdr:row>
      <xdr:rowOff>38100</xdr:rowOff>
    </xdr:from>
    <xdr:to>
      <xdr:col>20</xdr:col>
      <xdr:colOff>259080</xdr:colOff>
      <xdr:row>8</xdr:row>
      <xdr:rowOff>123825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5865494" y="38100"/>
          <a:ext cx="5724526" cy="1731645"/>
          <a:chOff x="6410324" y="76200"/>
          <a:chExt cx="5495926" cy="1762125"/>
        </a:xfrm>
      </xdr:grpSpPr>
      <xdr:sp macro="" textlink="">
        <xdr:nvSpPr>
          <xdr:cNvPr id="2" name="文字方塊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 txBox="1"/>
        </xdr:nvSpPr>
        <xdr:spPr>
          <a:xfrm>
            <a:off x="6410324" y="76200"/>
            <a:ext cx="5495926" cy="1762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200" b="1"/>
              <a:t>排序</a:t>
            </a:r>
            <a:r>
              <a:rPr lang="en-US" altLang="zh-TW" sz="1200" b="1"/>
              <a:t>(Ch13-1)</a:t>
            </a:r>
            <a:r>
              <a:rPr lang="en-US" altLang="zh-TW"/>
              <a:t>-</a:t>
            </a:r>
          </a:p>
          <a:p>
            <a:r>
              <a:rPr lang="en-US" altLang="zh-TW"/>
              <a:t>* </a:t>
            </a:r>
            <a:r>
              <a:rPr lang="zh-TW" altLang="en-US"/>
              <a:t>顯示篩選按鈕  資料</a:t>
            </a:r>
            <a:r>
              <a:rPr lang="en-US" altLang="zh-TW"/>
              <a:t>/</a:t>
            </a:r>
            <a:r>
              <a:rPr lang="zh-TW" altLang="en-US"/>
              <a:t>排序與篩選</a:t>
            </a:r>
            <a:endParaRPr lang="en-US" altLang="zh-TW"/>
          </a:p>
          <a:p>
            <a:r>
              <a:rPr lang="zh-TW" altLang="en-US"/>
              <a:t>* 單一排序鍵</a:t>
            </a:r>
            <a:endParaRPr lang="en-US" altLang="zh-TW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/>
              <a:t>*</a:t>
            </a:r>
            <a:r>
              <a:rPr lang="en-US" altLang="zh-TW" baseline="0"/>
              <a:t> 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透過導引完成排序</a:t>
            </a:r>
            <a:r>
              <a:rPr lang="zh-TW" altLang="en-US"/>
              <a:t>以排序工具鈕處理</a:t>
            </a:r>
            <a:endParaRPr lang="en-US" altLang="zh-TW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/>
              <a:t>    多重排序或反向處理</a:t>
            </a:r>
            <a:endParaRPr lang="en-US" altLang="zh-TW"/>
          </a:p>
          <a:p>
            <a:r>
              <a:rPr lang="en-US" altLang="zh-TW"/>
              <a:t>*  </a:t>
            </a:r>
            <a:r>
              <a:rPr lang="zh-TW" altLang="en-US"/>
              <a:t>色彩或圖示排序</a:t>
            </a:r>
            <a:endParaRPr lang="en-US" altLang="zh-TW"/>
          </a:p>
          <a:p>
            <a:r>
              <a:rPr lang="zh-TW" altLang="en-US"/>
              <a:t>* 自訂排序</a:t>
            </a:r>
            <a:r>
              <a:rPr lang="en-US" altLang="zh-TW"/>
              <a:t>(</a:t>
            </a:r>
            <a:r>
              <a:rPr lang="zh-TW" altLang="en-US"/>
              <a:t>先建立自訂清單</a:t>
            </a:r>
            <a:r>
              <a:rPr lang="en-US" altLang="zh-TW"/>
              <a:t>)</a:t>
            </a:r>
          </a:p>
          <a:p>
            <a:r>
              <a:rPr lang="en-US" altLang="zh-TW" sz="1100"/>
              <a:t>* </a:t>
            </a:r>
            <a:r>
              <a:rPr lang="zh-TW" altLang="en-US" sz="1100"/>
              <a:t>篩選，會因為欄位內容為文字、日期或數值而有不同的選項</a:t>
            </a:r>
          </a:p>
        </xdr:txBody>
      </xdr:sp>
      <xdr:pic>
        <xdr:nvPicPr>
          <xdr:cNvPr id="10" name="圖片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001125" y="228600"/>
            <a:ext cx="2742857" cy="112381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361949</xdr:colOff>
      <xdr:row>402</xdr:row>
      <xdr:rowOff>155575</xdr:rowOff>
    </xdr:from>
    <xdr:to>
      <xdr:col>19</xdr:col>
      <xdr:colOff>45719</xdr:colOff>
      <xdr:row>414</xdr:row>
      <xdr:rowOff>117475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629399" y="1057274"/>
          <a:ext cx="4524375" cy="2047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 b="1"/>
            <a:t>進階篩選</a:t>
          </a:r>
          <a:r>
            <a:rPr lang="en-US" altLang="zh-TW" sz="1200" b="1"/>
            <a:t>(Ch13-5</a:t>
          </a:r>
          <a:r>
            <a:rPr lang="en-US" altLang="zh-TW" sz="1100" b="0"/>
            <a:t>)</a:t>
          </a:r>
          <a:r>
            <a:rPr lang="zh-TW" altLang="en-US" sz="1200">
              <a:solidFill>
                <a:srgbClr val="C00000"/>
              </a:solidFill>
            </a:rPr>
            <a:t>學習重點</a:t>
          </a:r>
          <a:endParaRPr lang="en-US" altLang="zh-TW" sz="1200">
            <a:solidFill>
              <a:srgbClr val="C00000"/>
            </a:solidFill>
          </a:endParaRPr>
        </a:p>
        <a:p>
          <a:endParaRPr lang="en-US" altLang="zh-TW"/>
        </a:p>
        <a:p>
          <a:r>
            <a:rPr lang="en-US" altLang="zh-TW"/>
            <a:t>* </a:t>
          </a:r>
          <a:r>
            <a:rPr lang="en-US" altLang="zh-TW" sz="1100"/>
            <a:t> </a:t>
          </a:r>
          <a:r>
            <a:rPr lang="zh-TW" altLang="en-US" sz="1100"/>
            <a:t>單一篩選</a:t>
          </a:r>
          <a:endParaRPr lang="en-US" altLang="zh-TW" sz="1100"/>
        </a:p>
        <a:p>
          <a:r>
            <a:rPr lang="zh-TW" altLang="en-US" sz="1100"/>
            <a:t>* 同列資料條件為 </a:t>
          </a:r>
          <a:r>
            <a:rPr lang="zh-TW" altLang="en-US" sz="1100">
              <a:solidFill>
                <a:srgbClr val="FF0000"/>
              </a:solidFill>
            </a:rPr>
            <a:t>且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ysClr val="windowText" lastClr="000000"/>
              </a:solidFill>
            </a:rPr>
            <a:t>*</a:t>
          </a:r>
          <a:r>
            <a:rPr lang="zh-TW" altLang="en-US" sz="1100">
              <a:solidFill>
                <a:srgbClr val="FF0000"/>
              </a:solidFill>
            </a:rPr>
            <a:t> 不</a:t>
          </a:r>
          <a:r>
            <a:rPr lang="zh-TW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同列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資料條件為 </a:t>
          </a:r>
          <a:r>
            <a:rPr lang="zh-TW" altLang="en-US" sz="1100">
              <a:solidFill>
                <a:srgbClr val="FF0000"/>
              </a:solidFill>
            </a:rPr>
            <a:t>或</a:t>
          </a:r>
          <a:endParaRPr lang="en-US" altLang="zh-TW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ysClr val="windowText" lastClr="000000"/>
              </a:solidFill>
            </a:rPr>
            <a:t>* </a:t>
          </a:r>
          <a:r>
            <a:rPr lang="zh-TW" altLang="en-US" sz="1100">
              <a:solidFill>
                <a:sysClr val="windowText" lastClr="000000"/>
              </a:solidFill>
            </a:rPr>
            <a:t>以位址</a:t>
          </a:r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該欄的第一筆資料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組成比較式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=K2&gt;60000</a:t>
          </a:r>
          <a:endParaRPr lang="zh-TW" altLang="zh-TW">
            <a:solidFill>
              <a:schemeClr val="bg1"/>
            </a:solidFill>
            <a:effectLst/>
          </a:endParaRPr>
        </a:p>
        <a:p>
          <a:r>
            <a:rPr lang="zh-TW" altLang="en-US" sz="1100">
              <a:solidFill>
                <a:sysClr val="windowText" lastClr="000000"/>
              </a:solidFill>
            </a:rPr>
            <a:t>* 名稱</a:t>
          </a:r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需定義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r>
            <a:rPr lang="zh-TW" altLang="en-US" sz="1100">
              <a:solidFill>
                <a:sysClr val="windowText" lastClr="000000"/>
              </a:solidFill>
            </a:rPr>
            <a:t>組成比較式 </a:t>
          </a:r>
          <a:r>
            <a:rPr lang="en-US" altLang="zh-TW" sz="1100">
              <a:solidFill>
                <a:schemeClr val="bg1"/>
              </a:solidFill>
            </a:rPr>
            <a:t>=</a:t>
          </a:r>
          <a:r>
            <a:rPr lang="zh-TW" altLang="en-US" sz="1100">
              <a:solidFill>
                <a:schemeClr val="bg1"/>
              </a:solidFill>
            </a:rPr>
            <a:t>薪資</a:t>
          </a:r>
          <a:r>
            <a:rPr lang="en-US" altLang="zh-TW" sz="1100">
              <a:solidFill>
                <a:schemeClr val="bg1"/>
              </a:solidFill>
            </a:rPr>
            <a:t>&gt;=60000</a:t>
          </a:r>
        </a:p>
        <a:p>
          <a:r>
            <a:rPr lang="en-US" altLang="zh-TW" sz="1100">
              <a:solidFill>
                <a:sysClr val="windowText" lastClr="000000"/>
              </a:solidFill>
            </a:rPr>
            <a:t>* AND  </a:t>
          </a:r>
          <a:r>
            <a:rPr lang="en-US" altLang="zh-TW" sz="1100">
              <a:solidFill>
                <a:schemeClr val="bg1"/>
              </a:solidFill>
            </a:rPr>
            <a:t>=AND(</a:t>
          </a:r>
          <a:r>
            <a:rPr lang="zh-TW" altLang="en-US" sz="1100">
              <a:solidFill>
                <a:schemeClr val="bg1"/>
              </a:solidFill>
            </a:rPr>
            <a:t>性別</a:t>
          </a:r>
          <a:r>
            <a:rPr lang="en-US" altLang="zh-TW" sz="1100">
              <a:solidFill>
                <a:schemeClr val="bg1"/>
              </a:solidFill>
            </a:rPr>
            <a:t>="</a:t>
          </a:r>
          <a:r>
            <a:rPr lang="zh-TW" altLang="en-US" sz="1100">
              <a:solidFill>
                <a:schemeClr val="bg1"/>
              </a:solidFill>
            </a:rPr>
            <a:t>男</a:t>
          </a:r>
          <a:r>
            <a:rPr lang="en-US" altLang="zh-TW" sz="1100">
              <a:solidFill>
                <a:schemeClr val="bg1"/>
              </a:solidFill>
            </a:rPr>
            <a:t>",</a:t>
          </a:r>
          <a:r>
            <a:rPr lang="zh-TW" altLang="en-US" sz="1100">
              <a:solidFill>
                <a:schemeClr val="bg1"/>
              </a:solidFill>
            </a:rPr>
            <a:t>婚姻</a:t>
          </a:r>
          <a:r>
            <a:rPr lang="en-US" altLang="zh-TW" sz="1100">
              <a:solidFill>
                <a:schemeClr val="bg1"/>
              </a:solidFill>
            </a:rPr>
            <a:t>="</a:t>
          </a:r>
          <a:r>
            <a:rPr lang="zh-TW" altLang="en-US" sz="1100">
              <a:solidFill>
                <a:schemeClr val="bg1"/>
              </a:solidFill>
            </a:rPr>
            <a:t>未婚</a:t>
          </a:r>
          <a:r>
            <a:rPr lang="en-US" altLang="zh-TW" sz="1100">
              <a:solidFill>
                <a:schemeClr val="bg1"/>
              </a:solidFill>
            </a:rPr>
            <a:t>",</a:t>
          </a:r>
          <a:r>
            <a:rPr lang="zh-TW" altLang="en-US" sz="1100">
              <a:solidFill>
                <a:schemeClr val="bg1"/>
              </a:solidFill>
            </a:rPr>
            <a:t>薪資</a:t>
          </a:r>
          <a:r>
            <a:rPr lang="en-US" altLang="zh-TW" sz="1100">
              <a:solidFill>
                <a:schemeClr val="bg1"/>
              </a:solidFill>
            </a:rPr>
            <a:t>&gt;50000)</a:t>
          </a:r>
        </a:p>
        <a:p>
          <a:r>
            <a:rPr lang="zh-TW" altLang="en-US" sz="1100">
              <a:solidFill>
                <a:sysClr val="windowText" lastClr="000000"/>
              </a:solidFill>
            </a:rPr>
            <a:t>* </a:t>
          </a:r>
          <a:r>
            <a:rPr lang="en-US" altLang="zh-TW" sz="1100">
              <a:solidFill>
                <a:sysClr val="windowText" lastClr="000000"/>
              </a:solidFill>
            </a:rPr>
            <a:t>OR</a:t>
          </a:r>
          <a:r>
            <a:rPr lang="en-US" altLang="zh-TW" sz="1100" baseline="0">
              <a:solidFill>
                <a:sysClr val="windowText" lastClr="000000"/>
              </a:solidFill>
            </a:rPr>
            <a:t>    </a:t>
          </a:r>
          <a:r>
            <a:rPr lang="zh-TW" altLang="en-US" sz="1100">
              <a:solidFill>
                <a:sysClr val="windowText" lastClr="000000"/>
              </a:solidFill>
            </a:rPr>
            <a:t> </a:t>
          </a:r>
          <a:r>
            <a:rPr lang="en-US" altLang="zh-TW" sz="1100">
              <a:solidFill>
                <a:schemeClr val="bg1"/>
              </a:solidFill>
            </a:rPr>
            <a:t>=OR(AND(</a:t>
          </a:r>
          <a:r>
            <a:rPr lang="zh-TW" altLang="en-US" sz="1100">
              <a:solidFill>
                <a:schemeClr val="bg1"/>
              </a:solidFill>
            </a:rPr>
            <a:t>性別</a:t>
          </a:r>
          <a:r>
            <a:rPr lang="en-US" altLang="zh-TW" sz="1100">
              <a:solidFill>
                <a:schemeClr val="bg1"/>
              </a:solidFill>
            </a:rPr>
            <a:t>="</a:t>
          </a:r>
          <a:r>
            <a:rPr lang="zh-TW" altLang="en-US" sz="1100">
              <a:solidFill>
                <a:schemeClr val="bg1"/>
              </a:solidFill>
            </a:rPr>
            <a:t>男</a:t>
          </a:r>
          <a:r>
            <a:rPr lang="en-US" altLang="zh-TW" sz="1100">
              <a:solidFill>
                <a:schemeClr val="bg1"/>
              </a:solidFill>
            </a:rPr>
            <a:t>",</a:t>
          </a:r>
          <a:r>
            <a:rPr lang="zh-TW" altLang="en-US" sz="1100">
              <a:solidFill>
                <a:schemeClr val="bg1"/>
              </a:solidFill>
            </a:rPr>
            <a:t>職稱</a:t>
          </a:r>
          <a:r>
            <a:rPr lang="en-US" altLang="zh-TW" sz="1100">
              <a:solidFill>
                <a:schemeClr val="bg1"/>
              </a:solidFill>
            </a:rPr>
            <a:t>="</a:t>
          </a:r>
          <a:r>
            <a:rPr lang="zh-TW" altLang="en-US" sz="1100">
              <a:solidFill>
                <a:schemeClr val="bg1"/>
              </a:solidFill>
            </a:rPr>
            <a:t>專員</a:t>
          </a:r>
          <a:r>
            <a:rPr lang="en-US" altLang="zh-TW" sz="1100">
              <a:solidFill>
                <a:schemeClr val="bg1"/>
              </a:solidFill>
            </a:rPr>
            <a:t>"),AND(</a:t>
          </a:r>
          <a:r>
            <a:rPr lang="zh-TW" altLang="en-US" sz="1100">
              <a:solidFill>
                <a:schemeClr val="bg1"/>
              </a:solidFill>
            </a:rPr>
            <a:t>性別</a:t>
          </a:r>
          <a:r>
            <a:rPr lang="en-US" altLang="zh-TW" sz="1100">
              <a:solidFill>
                <a:schemeClr val="bg1"/>
              </a:solidFill>
            </a:rPr>
            <a:t>="</a:t>
          </a:r>
          <a:r>
            <a:rPr lang="zh-TW" altLang="en-US" sz="1100">
              <a:solidFill>
                <a:schemeClr val="bg1"/>
              </a:solidFill>
            </a:rPr>
            <a:t>女</a:t>
          </a:r>
          <a:r>
            <a:rPr lang="en-US" altLang="zh-TW" sz="1100">
              <a:solidFill>
                <a:schemeClr val="bg1"/>
              </a:solidFill>
            </a:rPr>
            <a:t>",</a:t>
          </a:r>
          <a:r>
            <a:rPr lang="zh-TW" altLang="en-US" sz="1100">
              <a:solidFill>
                <a:schemeClr val="bg1"/>
              </a:solidFill>
            </a:rPr>
            <a:t>職稱</a:t>
          </a:r>
          <a:r>
            <a:rPr lang="en-US" altLang="zh-TW" sz="1100">
              <a:solidFill>
                <a:schemeClr val="bg1"/>
              </a:solidFill>
            </a:rPr>
            <a:t>="</a:t>
          </a:r>
          <a:r>
            <a:rPr lang="zh-TW" altLang="en-US" sz="1100">
              <a:solidFill>
                <a:schemeClr val="bg1"/>
              </a:solidFill>
            </a:rPr>
            <a:t>主任</a:t>
          </a:r>
          <a:r>
            <a:rPr lang="en-US" altLang="zh-TW" sz="1100">
              <a:solidFill>
                <a:schemeClr val="bg1"/>
              </a:solidFill>
            </a:rPr>
            <a:t>"))</a:t>
          </a:r>
        </a:p>
        <a:p>
          <a:r>
            <a:rPr lang="en-US" altLang="zh-TW" sz="1100">
              <a:solidFill>
                <a:sysClr val="windowText" lastClr="000000"/>
              </a:solidFill>
            </a:rPr>
            <a:t>*</a:t>
          </a:r>
          <a:r>
            <a:rPr lang="zh-TW" altLang="en-US" sz="1100">
              <a:solidFill>
                <a:sysClr val="windowText" lastClr="000000"/>
              </a:solidFill>
            </a:rPr>
            <a:t> 指定儲存格 </a:t>
          </a:r>
          <a:r>
            <a:rPr lang="en-US" altLang="zh-TW" sz="1100">
              <a:solidFill>
                <a:schemeClr val="bg1"/>
              </a:solidFill>
            </a:rPr>
            <a:t>=MONTH(F2)=$P$22</a:t>
          </a:r>
          <a:endParaRPr lang="zh-TW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57150</xdr:colOff>
      <xdr:row>35</xdr:row>
      <xdr:rowOff>226695</xdr:rowOff>
    </xdr:from>
    <xdr:to>
      <xdr:col>18</xdr:col>
      <xdr:colOff>590550</xdr:colOff>
      <xdr:row>35</xdr:row>
      <xdr:rowOff>533400</xdr:rowOff>
    </xdr:to>
    <xdr:sp macro="" textlink="">
      <xdr:nvSpPr>
        <xdr:cNvPr id="4" name="左-右雙向箭號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37370" y="4852035"/>
          <a:ext cx="533400" cy="306705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17</xdr:col>
      <xdr:colOff>211455</xdr:colOff>
      <xdr:row>37</xdr:row>
      <xdr:rowOff>74295</xdr:rowOff>
    </xdr:from>
    <xdr:to>
      <xdr:col>17</xdr:col>
      <xdr:colOff>411480</xdr:colOff>
      <xdr:row>39</xdr:row>
      <xdr:rowOff>55245</xdr:rowOff>
    </xdr:to>
    <xdr:sp macro="" textlink="">
      <xdr:nvSpPr>
        <xdr:cNvPr id="5" name="上-下雙向箭號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974455" y="5476875"/>
          <a:ext cx="200025" cy="392430"/>
        </a:xfrm>
        <a:prstGeom prst="up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7620</xdr:colOff>
      <xdr:row>30</xdr:row>
      <xdr:rowOff>0</xdr:rowOff>
    </xdr:from>
    <xdr:to>
      <xdr:col>13</xdr:col>
      <xdr:colOff>105705</xdr:colOff>
      <xdr:row>35</xdr:row>
      <xdr:rowOff>535106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FB20D7E-99D4-49D6-BDA2-3B26F5565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6477000"/>
          <a:ext cx="7047525" cy="1563806"/>
        </a:xfrm>
        <a:prstGeom prst="rect">
          <a:avLst/>
        </a:prstGeom>
      </xdr:spPr>
    </xdr:pic>
    <xdr:clientData/>
  </xdr:twoCellAnchor>
  <xdr:twoCellAnchor editAs="oneCell">
    <xdr:from>
      <xdr:col>16</xdr:col>
      <xdr:colOff>120015</xdr:colOff>
      <xdr:row>30</xdr:row>
      <xdr:rowOff>114300</xdr:rowOff>
    </xdr:from>
    <xdr:to>
      <xdr:col>18</xdr:col>
      <xdr:colOff>451485</xdr:colOff>
      <xdr:row>32</xdr:row>
      <xdr:rowOff>123825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7AFD3865-236C-4AF8-A545-B9A437753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1535" y="3710940"/>
          <a:ext cx="1360170" cy="421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38100</xdr:colOff>
      <xdr:row>1</xdr:row>
      <xdr:rowOff>95250</xdr:rowOff>
    </xdr:from>
    <xdr:to>
      <xdr:col>14</xdr:col>
      <xdr:colOff>361950</xdr:colOff>
      <xdr:row>4</xdr:row>
      <xdr:rowOff>47625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48425" y="304800"/>
          <a:ext cx="23812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4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學習重點</a:t>
          </a:r>
          <a:endParaRPr lang="zh-TW" altLang="zh-TW" sz="1600" b="1">
            <a:solidFill>
              <a:srgbClr val="C00000"/>
            </a:solidFill>
            <a:effectLst/>
          </a:endParaRPr>
        </a:p>
        <a:p>
          <a:r>
            <a:rPr lang="zh-TW" altLang="en-US" sz="1200" b="0"/>
            <a:t>進階篩選</a:t>
          </a:r>
          <a:r>
            <a:rPr lang="en-US" altLang="zh-TW" sz="1200" b="0"/>
            <a:t>-</a:t>
          </a:r>
          <a:r>
            <a:rPr lang="zh-TW" altLang="en-US" sz="1200" b="0"/>
            <a:t>將篩選結果複製到 </a:t>
          </a:r>
          <a:endParaRPr lang="en-US" altLang="zh-TW" sz="1200" b="0"/>
        </a:p>
      </xdr:txBody>
    </xdr:sp>
    <xdr:clientData/>
  </xdr:twoCellAnchor>
  <xdr:twoCellAnchor editAs="absolute">
    <xdr:from>
      <xdr:col>11</xdr:col>
      <xdr:colOff>190500</xdr:colOff>
      <xdr:row>5</xdr:row>
      <xdr:rowOff>76200</xdr:rowOff>
    </xdr:from>
    <xdr:to>
      <xdr:col>18</xdr:col>
      <xdr:colOff>627961</xdr:colOff>
      <xdr:row>19</xdr:row>
      <xdr:rowOff>152005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525" y="1123950"/>
          <a:ext cx="5514286" cy="3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17</xdr:row>
      <xdr:rowOff>19051</xdr:rowOff>
    </xdr:from>
    <xdr:to>
      <xdr:col>17</xdr:col>
      <xdr:colOff>76200</xdr:colOff>
      <xdr:row>27</xdr:row>
      <xdr:rowOff>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419100</xdr:colOff>
      <xdr:row>27</xdr:row>
      <xdr:rowOff>130175</xdr:rowOff>
    </xdr:from>
    <xdr:to>
      <xdr:col>9</xdr:col>
      <xdr:colOff>501650</xdr:colOff>
      <xdr:row>34</xdr:row>
      <xdr:rowOff>139700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5540375"/>
          <a:ext cx="10096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228600</xdr:colOff>
      <xdr:row>0</xdr:row>
      <xdr:rowOff>97154</xdr:rowOff>
    </xdr:from>
    <xdr:to>
      <xdr:col>14</xdr:col>
      <xdr:colOff>22860</xdr:colOff>
      <xdr:row>11</xdr:row>
      <xdr:rowOff>190500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95800" y="97154"/>
          <a:ext cx="4061460" cy="2356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 b="1">
              <a:solidFill>
                <a:srgbClr val="C00000"/>
              </a:solidFill>
            </a:rPr>
            <a:t>學習重點</a:t>
          </a:r>
          <a:r>
            <a:rPr lang="en-US" altLang="zh-TW" sz="1200" b="1" baseline="0">
              <a:solidFill>
                <a:srgbClr val="C00000"/>
              </a:solidFill>
            </a:rPr>
            <a:t> </a:t>
          </a:r>
          <a:r>
            <a:rPr lang="en-US" altLang="zh-TW" sz="1200" b="1" baseline="0">
              <a:solidFill>
                <a:sysClr val="windowText" lastClr="000000"/>
              </a:solidFill>
            </a:rPr>
            <a:t>(Ch13-6)</a:t>
          </a:r>
          <a:endParaRPr lang="en-US" altLang="zh-TW" sz="1100" b="1">
            <a:solidFill>
              <a:sysClr val="windowText" lastClr="00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* </a:t>
          </a:r>
          <a:r>
            <a:rPr lang="zh-TW" altLang="en-US" sz="1100">
              <a:solidFill>
                <a:sysClr val="windowText" lastClr="000000"/>
              </a:solidFill>
            </a:rPr>
            <a:t>資料</a:t>
          </a:r>
          <a:r>
            <a:rPr lang="en-US" altLang="zh-TW" sz="1100">
              <a:solidFill>
                <a:sysClr val="windowText" lastClr="000000"/>
              </a:solidFill>
            </a:rPr>
            <a:t>/</a:t>
          </a:r>
          <a:r>
            <a:rPr lang="zh-TW" altLang="en-US" sz="1100">
              <a:solidFill>
                <a:sysClr val="windowText" lastClr="000000"/>
              </a:solidFill>
            </a:rPr>
            <a:t>大綱</a:t>
          </a:r>
          <a:r>
            <a:rPr lang="en-US" altLang="zh-TW" sz="1100">
              <a:solidFill>
                <a:sysClr val="windowText" lastClr="000000"/>
              </a:solidFill>
            </a:rPr>
            <a:t>/</a:t>
          </a:r>
          <a:r>
            <a:rPr lang="zh-TW" altLang="en-US" sz="1100">
              <a:solidFill>
                <a:sysClr val="windowText" lastClr="000000"/>
              </a:solidFill>
            </a:rPr>
            <a:t>小計</a:t>
          </a:r>
          <a:endParaRPr lang="en-US" altLang="zh-TW" sz="1100">
            <a:solidFill>
              <a:sysClr val="windowText" lastClr="00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* 表格</a:t>
          </a:r>
          <a:r>
            <a:rPr lang="zh-TW" altLang="en-US" sz="1100"/>
            <a:t> 無法進行 </a:t>
          </a:r>
          <a:r>
            <a:rPr lang="zh-TW" altLang="en-US" sz="1100">
              <a:solidFill>
                <a:srgbClr val="FF0000"/>
              </a:solidFill>
            </a:rPr>
            <a:t>小計</a:t>
          </a:r>
          <a:r>
            <a:rPr lang="zh-TW" altLang="en-US" sz="1100"/>
            <a:t> 功能的計算，請先轉換為</a:t>
          </a:r>
          <a:r>
            <a:rPr lang="zh-TW" altLang="en-US" sz="1100">
              <a:solidFill>
                <a:srgbClr val="FF0000"/>
              </a:solidFill>
            </a:rPr>
            <a:t>一般範圍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重新排序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小計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全部移除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即可移除小計欄位</a:t>
          </a:r>
          <a:endParaRPr lang="zh-TW" altLang="zh-TW">
            <a:effectLst/>
          </a:endParaRPr>
        </a:p>
        <a:p>
          <a:r>
            <a:rPr lang="zh-TW" altLang="en-US" sz="1100"/>
            <a:t>步驟     </a:t>
          </a:r>
          <a:r>
            <a:rPr lang="en-US" altLang="zh-TW" sz="1100"/>
            <a:t>1.</a:t>
          </a:r>
          <a:r>
            <a:rPr lang="zh-TW" altLang="en-US" sz="1100"/>
            <a:t> 排序</a:t>
          </a:r>
          <a:endParaRPr lang="en-US" altLang="zh-TW" sz="1100"/>
        </a:p>
        <a:p>
          <a:pPr lvl="1"/>
          <a:r>
            <a:rPr lang="en-US" altLang="zh-TW" sz="1100"/>
            <a:t>2.</a:t>
          </a:r>
          <a:r>
            <a:rPr lang="zh-TW" altLang="en-US" sz="1100"/>
            <a:t> 選取分組欄位</a:t>
          </a:r>
          <a:r>
            <a:rPr lang="en-US" altLang="zh-TW" sz="1100"/>
            <a:t>(</a:t>
          </a:r>
          <a:r>
            <a:rPr lang="zh-TW" altLang="en-US" sz="1100"/>
            <a:t>步驟</a:t>
          </a:r>
          <a:r>
            <a:rPr lang="en-US" altLang="zh-TW" sz="1100"/>
            <a:t>1</a:t>
          </a:r>
          <a:r>
            <a:rPr lang="zh-TW" altLang="en-US" sz="1100"/>
            <a:t>的排序欄位</a:t>
          </a:r>
          <a:r>
            <a:rPr lang="en-US" altLang="zh-TW" sz="1100"/>
            <a:t>)</a:t>
          </a:r>
        </a:p>
        <a:p>
          <a:pPr lvl="1"/>
          <a:r>
            <a:rPr lang="en-US" altLang="zh-TW" sz="1100"/>
            <a:t>3.</a:t>
          </a:r>
          <a:r>
            <a:rPr lang="zh-TW" altLang="en-US" sz="1100"/>
            <a:t> 選取</a:t>
          </a:r>
          <a:r>
            <a:rPr lang="en-US" altLang="zh-TW" sz="1100"/>
            <a:t>"</a:t>
          </a:r>
          <a:r>
            <a:rPr lang="zh-TW" altLang="en-US" sz="1100"/>
            <a:t>使用函數</a:t>
          </a:r>
          <a:r>
            <a:rPr lang="en-US" altLang="zh-TW" sz="1100"/>
            <a:t>"</a:t>
          </a:r>
        </a:p>
        <a:p>
          <a:pPr lvl="1"/>
          <a:r>
            <a:rPr lang="en-US" altLang="zh-TW" sz="1100"/>
            <a:t>4.</a:t>
          </a:r>
          <a:r>
            <a:rPr lang="zh-TW" altLang="en-US" sz="1100"/>
            <a:t> 新增小計位置</a:t>
          </a:r>
          <a:endParaRPr lang="en-US" altLang="zh-TW" sz="1100"/>
        </a:p>
        <a:p>
          <a:endParaRPr lang="en-US" altLang="zh-TW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若需 多層小計，則必須先進行多層排序後，再由外而內逐層進行小計</a:t>
          </a:r>
          <a:endParaRPr lang="zh-TW" altLang="zh-TW">
            <a:effectLst/>
          </a:endParaRPr>
        </a:p>
        <a:p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務必</a:t>
          </a:r>
          <a:r>
            <a:rPr lang="zh-TW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取消 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取代目前小計</a:t>
          </a:r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的核取</a:t>
          </a:r>
          <a:endParaRPr lang="zh-TW" altLang="zh-TW">
            <a:solidFill>
              <a:srgbClr val="FF0000"/>
            </a:solidFill>
            <a:effectLst/>
          </a:endParaRPr>
        </a:p>
        <a:p>
          <a:pPr lvl="1"/>
          <a:endParaRPr lang="en-US" altLang="zh-TW" sz="1100"/>
        </a:p>
        <a:p>
          <a:pPr lvl="1"/>
          <a:endParaRPr lang="en-US" altLang="zh-TW" sz="1100"/>
        </a:p>
      </xdr:txBody>
    </xdr:sp>
    <xdr:clientData/>
  </xdr:twoCellAnchor>
  <xdr:twoCellAnchor editAs="absolute">
    <xdr:from>
      <xdr:col>14</xdr:col>
      <xdr:colOff>333375</xdr:colOff>
      <xdr:row>0</xdr:row>
      <xdr:rowOff>66675</xdr:rowOff>
    </xdr:from>
    <xdr:to>
      <xdr:col>18</xdr:col>
      <xdr:colOff>104461</xdr:colOff>
      <xdr:row>17</xdr:row>
      <xdr:rowOff>66230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0" y="66675"/>
          <a:ext cx="2514286" cy="3561905"/>
        </a:xfrm>
        <a:prstGeom prst="rect">
          <a:avLst/>
        </a:prstGeom>
      </xdr:spPr>
    </xdr:pic>
    <xdr:clientData/>
  </xdr:twoCellAnchor>
  <xdr:twoCellAnchor editAs="absolute">
    <xdr:from>
      <xdr:col>7</xdr:col>
      <xdr:colOff>238125</xdr:colOff>
      <xdr:row>11</xdr:row>
      <xdr:rowOff>114300</xdr:rowOff>
    </xdr:from>
    <xdr:to>
      <xdr:col>13</xdr:col>
      <xdr:colOff>495300</xdr:colOff>
      <xdr:row>17</xdr:row>
      <xdr:rowOff>123825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pSpPr/>
      </xdr:nvGrpSpPr>
      <xdr:grpSpPr>
        <a:xfrm>
          <a:off x="4505325" y="2377440"/>
          <a:ext cx="3914775" cy="1243965"/>
          <a:chOff x="5000625" y="2419350"/>
          <a:chExt cx="4371975" cy="1266825"/>
        </a:xfrm>
      </xdr:grpSpPr>
      <xdr:grpSp>
        <xdr:nvGrpSpPr>
          <xdr:cNvPr id="10" name="群組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GrpSpPr/>
        </xdr:nvGrpSpPr>
        <xdr:grpSpPr>
          <a:xfrm>
            <a:off x="5000625" y="2419350"/>
            <a:ext cx="4371975" cy="1266825"/>
            <a:chOff x="5000625" y="2419350"/>
            <a:chExt cx="4371975" cy="1266825"/>
          </a:xfrm>
        </xdr:grpSpPr>
        <xdr:pic>
          <xdr:nvPicPr>
            <xdr:cNvPr id="3" name="圖片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00625" y="2419350"/>
              <a:ext cx="4371975" cy="126682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</xdr:pic>
        <xdr:pic>
          <xdr:nvPicPr>
            <xdr:cNvPr id="9" name="圖片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38975" y="2933700"/>
              <a:ext cx="419048" cy="419048"/>
            </a:xfrm>
            <a:prstGeom prst="rect">
              <a:avLst/>
            </a:prstGeom>
          </xdr:spPr>
        </xdr:pic>
      </xdr:grpSp>
      <xdr:sp macro="" textlink="">
        <xdr:nvSpPr>
          <xdr:cNvPr id="4100" name="Text Box 4">
            <a:extLst>
              <a:ext uri="{FF2B5EF4-FFF2-40B4-BE49-F238E27FC236}">
                <a16:creationId xmlns:a16="http://schemas.microsoft.com/office/drawing/2014/main" id="{00000000-0008-0000-0500-0000041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58025" y="2724150"/>
            <a:ext cx="400050" cy="2286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練習</a:t>
            </a:r>
          </a:p>
        </xdr:txBody>
      </xdr:sp>
    </xdr:grpSp>
    <xdr:clientData/>
  </xdr:twoCellAnchor>
  <xdr:twoCellAnchor editAs="absolute">
    <xdr:from>
      <xdr:col>7</xdr:col>
      <xdr:colOff>247650</xdr:colOff>
      <xdr:row>18</xdr:row>
      <xdr:rowOff>9525</xdr:rowOff>
    </xdr:from>
    <xdr:to>
      <xdr:col>12</xdr:col>
      <xdr:colOff>542925</xdr:colOff>
      <xdr:row>24</xdr:row>
      <xdr:rowOff>19050</xdr:rowOff>
    </xdr:to>
    <xdr:grpSp>
      <xdr:nvGrpSpPr>
        <xdr:cNvPr id="19" name="群組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GrpSpPr/>
      </xdr:nvGrpSpPr>
      <xdr:grpSpPr>
        <a:xfrm>
          <a:off x="4514850" y="3712845"/>
          <a:ext cx="3343275" cy="1243965"/>
          <a:chOff x="5029200" y="3781425"/>
          <a:chExt cx="3724275" cy="1266825"/>
        </a:xfrm>
      </xdr:grpSpPr>
      <xdr:grpSp>
        <xdr:nvGrpSpPr>
          <xdr:cNvPr id="12" name="群組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GrpSpPr/>
        </xdr:nvGrpSpPr>
        <xdr:grpSpPr>
          <a:xfrm>
            <a:off x="5029200" y="3781425"/>
            <a:ext cx="3724275" cy="1266825"/>
            <a:chOff x="5029200" y="3781425"/>
            <a:chExt cx="3724275" cy="1266825"/>
          </a:xfrm>
        </xdr:grpSpPr>
        <xdr:pic>
          <xdr:nvPicPr>
            <xdr:cNvPr id="4" name="圖片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5808" r="12316"/>
            <a:stretch/>
          </xdr:blipFill>
          <xdr:spPr bwMode="auto">
            <a:xfrm>
              <a:off x="5029200" y="3781425"/>
              <a:ext cx="3724275" cy="126682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</xdr:pic>
        <xdr:pic>
          <xdr:nvPicPr>
            <xdr:cNvPr id="11" name="圖片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81600" y="4267200"/>
              <a:ext cx="419048" cy="419048"/>
            </a:xfrm>
            <a:prstGeom prst="rect">
              <a:avLst/>
            </a:prstGeom>
          </xdr:spPr>
        </xdr:pic>
      </xdr:grpSp>
      <xdr:sp macro="" textlink="">
        <xdr:nvSpPr>
          <xdr:cNvPr id="17" name="Text Box 4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72075" y="4076700"/>
            <a:ext cx="400050" cy="2286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練習</a:t>
            </a:r>
          </a:p>
        </xdr:txBody>
      </xdr:sp>
    </xdr:grpSp>
    <xdr:clientData/>
  </xdr:twoCellAnchor>
  <xdr:twoCellAnchor editAs="absolute">
    <xdr:from>
      <xdr:col>7</xdr:col>
      <xdr:colOff>247650</xdr:colOff>
      <xdr:row>25</xdr:row>
      <xdr:rowOff>57150</xdr:rowOff>
    </xdr:from>
    <xdr:to>
      <xdr:col>9</xdr:col>
      <xdr:colOff>514350</xdr:colOff>
      <xdr:row>31</xdr:row>
      <xdr:rowOff>66675</xdr:rowOff>
    </xdr:to>
    <xdr:grpSp>
      <xdr:nvGrpSpPr>
        <xdr:cNvPr id="20" name="群組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pSpPr/>
      </xdr:nvGrpSpPr>
      <xdr:grpSpPr>
        <a:xfrm>
          <a:off x="4514850" y="5200650"/>
          <a:ext cx="1485900" cy="1243965"/>
          <a:chOff x="5534025" y="5210175"/>
          <a:chExt cx="1638300" cy="1266825"/>
        </a:xfrm>
        <a:solidFill>
          <a:schemeClr val="bg1">
            <a:lumMod val="95000"/>
          </a:schemeClr>
        </a:solidFill>
      </xdr:grpSpPr>
      <xdr:grpSp>
        <xdr:nvGrpSpPr>
          <xdr:cNvPr id="15" name="群組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GrpSpPr/>
        </xdr:nvGrpSpPr>
        <xdr:grpSpPr>
          <a:xfrm>
            <a:off x="5534025" y="5210175"/>
            <a:ext cx="1638300" cy="1266825"/>
            <a:chOff x="5534025" y="5210175"/>
            <a:chExt cx="1638300" cy="1266825"/>
          </a:xfrm>
          <a:grpFill/>
        </xdr:grpSpPr>
        <xdr:pic>
          <xdr:nvPicPr>
            <xdr:cNvPr id="8" name="圖片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534025" y="5210175"/>
              <a:ext cx="1638300" cy="1266825"/>
            </a:xfrm>
            <a:prstGeom prst="rect">
              <a:avLst/>
            </a:prstGeom>
            <a:grpFill/>
          </xdr:spPr>
        </xdr:pic>
        <xdr:pic>
          <xdr:nvPicPr>
            <xdr:cNvPr id="14" name="圖片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467476" y="6143625"/>
              <a:ext cx="285708" cy="285708"/>
            </a:xfrm>
            <a:prstGeom prst="rect">
              <a:avLst/>
            </a:prstGeom>
            <a:grpFill/>
          </xdr:spPr>
        </xdr:pic>
      </xdr:grpSp>
      <xdr:sp macro="" textlink="">
        <xdr:nvSpPr>
          <xdr:cNvPr id="18" name="Text Box 4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48425" y="5915025"/>
            <a:ext cx="400050" cy="228600"/>
          </a:xfrm>
          <a:prstGeom prst="rect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練習</a:t>
            </a:r>
          </a:p>
        </xdr:txBody>
      </xdr:sp>
    </xdr:grpSp>
    <xdr:clientData/>
  </xdr:twoCellAnchor>
  <xdr:twoCellAnchor editAs="absolute">
    <xdr:from>
      <xdr:col>7</xdr:col>
      <xdr:colOff>247651</xdr:colOff>
      <xdr:row>32</xdr:row>
      <xdr:rowOff>9524</xdr:rowOff>
    </xdr:from>
    <xdr:to>
      <xdr:col>12</xdr:col>
      <xdr:colOff>519641</xdr:colOff>
      <xdr:row>56</xdr:row>
      <xdr:rowOff>189701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0151" y="6715124"/>
          <a:ext cx="3700990" cy="52093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190499</xdr:colOff>
      <xdr:row>0</xdr:row>
      <xdr:rowOff>0</xdr:rowOff>
    </xdr:from>
    <xdr:to>
      <xdr:col>18</xdr:col>
      <xdr:colOff>614376</xdr:colOff>
      <xdr:row>10</xdr:row>
      <xdr:rowOff>76200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4" y="0"/>
          <a:ext cx="5933137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K13"/>
  <sheetViews>
    <sheetView showGridLines="0" tabSelected="1" workbookViewId="0">
      <selection activeCell="F8" sqref="F8"/>
    </sheetView>
  </sheetViews>
  <sheetFormatPr defaultColWidth="9" defaultRowHeight="16.2"/>
  <cols>
    <col min="1" max="1" width="6" style="54" bestFit="1" customWidth="1"/>
    <col min="2" max="2" width="8.109375" style="54" bestFit="1" customWidth="1"/>
    <col min="3" max="5" width="6" style="54" bestFit="1" customWidth="1"/>
    <col min="6" max="6" width="10.6640625" style="54" bestFit="1" customWidth="1"/>
    <col min="7" max="7" width="6" style="54" bestFit="1" customWidth="1"/>
    <col min="8" max="8" width="10.109375" style="54" bestFit="1" customWidth="1"/>
    <col min="9" max="9" width="6" style="54" bestFit="1" customWidth="1"/>
    <col min="10" max="10" width="8" style="54" bestFit="1" customWidth="1"/>
    <col min="11" max="11" width="11.33203125" style="54" customWidth="1"/>
    <col min="12" max="21" width="9" style="54"/>
    <col min="22" max="22" width="10" style="54" bestFit="1" customWidth="1"/>
    <col min="23" max="16384" width="9" style="54"/>
  </cols>
  <sheetData>
    <row r="1" spans="1:11">
      <c r="A1" s="55" t="s">
        <v>625</v>
      </c>
      <c r="B1" s="55" t="s">
        <v>626</v>
      </c>
      <c r="C1" s="55" t="s">
        <v>90</v>
      </c>
      <c r="D1" s="55" t="s">
        <v>627</v>
      </c>
      <c r="E1" s="55" t="s">
        <v>628</v>
      </c>
      <c r="F1" s="55" t="s">
        <v>629</v>
      </c>
      <c r="G1" s="55" t="s">
        <v>630</v>
      </c>
      <c r="H1" s="72" t="s">
        <v>671</v>
      </c>
      <c r="I1" s="56" t="s">
        <v>631</v>
      </c>
      <c r="J1" s="56" t="s">
        <v>632</v>
      </c>
      <c r="K1" s="56" t="s">
        <v>633</v>
      </c>
    </row>
    <row r="2" spans="1:11">
      <c r="A2" s="57" t="s">
        <v>650</v>
      </c>
      <c r="B2" s="64" t="s">
        <v>651</v>
      </c>
      <c r="C2" s="59" t="s">
        <v>111</v>
      </c>
      <c r="D2" s="60" t="s">
        <v>646</v>
      </c>
      <c r="E2" s="60" t="s">
        <v>641</v>
      </c>
      <c r="F2" s="67">
        <v>33740</v>
      </c>
      <c r="G2" s="61" t="s">
        <v>652</v>
      </c>
      <c r="H2" s="73" t="s">
        <v>705</v>
      </c>
      <c r="I2" s="61">
        <v>5</v>
      </c>
      <c r="J2" s="61">
        <f t="shared" ref="J2:J13" ca="1" si="0">YEAR(TODAY())-YEAR(F2)</f>
        <v>29</v>
      </c>
      <c r="K2" s="62">
        <f t="shared" ref="K2:K13" ca="1" si="1">IF(E2="主任",40000,30000)+I2*5000+J2*50</f>
        <v>56450</v>
      </c>
    </row>
    <row r="3" spans="1:11">
      <c r="A3" s="57" t="s">
        <v>644</v>
      </c>
      <c r="B3" s="65" t="s">
        <v>645</v>
      </c>
      <c r="C3" s="59" t="s">
        <v>106</v>
      </c>
      <c r="D3" s="60" t="s">
        <v>646</v>
      </c>
      <c r="E3" s="60" t="s">
        <v>637</v>
      </c>
      <c r="F3" s="67">
        <v>28284</v>
      </c>
      <c r="G3" s="61" t="s">
        <v>647</v>
      </c>
      <c r="H3" s="73" t="s">
        <v>680</v>
      </c>
      <c r="I3" s="61">
        <v>3</v>
      </c>
      <c r="J3" s="61">
        <f t="shared" ca="1" si="0"/>
        <v>44</v>
      </c>
      <c r="K3" s="62">
        <f t="shared" ca="1" si="1"/>
        <v>57200</v>
      </c>
    </row>
    <row r="4" spans="1:11">
      <c r="A4" s="57" t="s">
        <v>634</v>
      </c>
      <c r="B4" s="58" t="s">
        <v>635</v>
      </c>
      <c r="C4" s="59" t="s">
        <v>106</v>
      </c>
      <c r="D4" s="60" t="s">
        <v>636</v>
      </c>
      <c r="E4" s="60" t="s">
        <v>637</v>
      </c>
      <c r="F4" s="67">
        <v>32572</v>
      </c>
      <c r="G4" s="61" t="s">
        <v>638</v>
      </c>
      <c r="H4" s="73" t="s">
        <v>702</v>
      </c>
      <c r="I4" s="61">
        <v>4</v>
      </c>
      <c r="J4" s="61">
        <f t="shared" ca="1" si="0"/>
        <v>32</v>
      </c>
      <c r="K4" s="62">
        <f t="shared" ca="1" si="1"/>
        <v>61600</v>
      </c>
    </row>
    <row r="5" spans="1:11">
      <c r="A5" s="57" t="s">
        <v>663</v>
      </c>
      <c r="B5" s="64" t="s">
        <v>664</v>
      </c>
      <c r="C5" s="59" t="s">
        <v>106</v>
      </c>
      <c r="D5" s="60" t="s">
        <v>665</v>
      </c>
      <c r="E5" s="60" t="s">
        <v>637</v>
      </c>
      <c r="F5" s="67">
        <v>30922</v>
      </c>
      <c r="G5" s="61" t="s">
        <v>638</v>
      </c>
      <c r="H5" s="73" t="s">
        <v>687</v>
      </c>
      <c r="I5" s="61">
        <v>4</v>
      </c>
      <c r="J5" s="61">
        <f t="shared" ca="1" si="0"/>
        <v>37</v>
      </c>
      <c r="K5" s="62">
        <f t="shared" ca="1" si="1"/>
        <v>61850</v>
      </c>
    </row>
    <row r="6" spans="1:11">
      <c r="A6" s="57" t="s">
        <v>648</v>
      </c>
      <c r="B6" s="58" t="s">
        <v>649</v>
      </c>
      <c r="C6" s="59" t="s">
        <v>321</v>
      </c>
      <c r="D6" s="60" t="s">
        <v>646</v>
      </c>
      <c r="E6" s="60" t="s">
        <v>641</v>
      </c>
      <c r="F6" s="67">
        <v>31388</v>
      </c>
      <c r="G6" s="61" t="s">
        <v>638</v>
      </c>
      <c r="H6" s="73" t="s">
        <v>694</v>
      </c>
      <c r="I6" s="61">
        <v>2</v>
      </c>
      <c r="J6" s="61">
        <f t="shared" ca="1" si="0"/>
        <v>36</v>
      </c>
      <c r="K6" s="62">
        <f t="shared" ca="1" si="1"/>
        <v>41800</v>
      </c>
    </row>
    <row r="7" spans="1:11">
      <c r="A7" s="57" t="s">
        <v>639</v>
      </c>
      <c r="B7" s="63" t="s">
        <v>640</v>
      </c>
      <c r="C7" s="59" t="s">
        <v>106</v>
      </c>
      <c r="D7" s="60" t="s">
        <v>636</v>
      </c>
      <c r="E7" s="60" t="s">
        <v>641</v>
      </c>
      <c r="F7" s="67">
        <v>32115</v>
      </c>
      <c r="G7" s="61" t="s">
        <v>638</v>
      </c>
      <c r="H7" s="73" t="s">
        <v>699</v>
      </c>
      <c r="I7" s="61">
        <v>3</v>
      </c>
      <c r="J7" s="61">
        <f t="shared" ca="1" si="0"/>
        <v>34</v>
      </c>
      <c r="K7" s="62">
        <f t="shared" ca="1" si="1"/>
        <v>46700</v>
      </c>
    </row>
    <row r="8" spans="1:11">
      <c r="A8" s="57" t="s">
        <v>666</v>
      </c>
      <c r="B8" s="59" t="s">
        <v>667</v>
      </c>
      <c r="C8" s="59" t="s">
        <v>106</v>
      </c>
      <c r="D8" s="60" t="s">
        <v>665</v>
      </c>
      <c r="E8" s="60" t="s">
        <v>641</v>
      </c>
      <c r="F8" s="67">
        <v>30193</v>
      </c>
      <c r="G8" s="61" t="s">
        <v>652</v>
      </c>
      <c r="H8" s="73" t="s">
        <v>684</v>
      </c>
      <c r="I8" s="61">
        <v>3</v>
      </c>
      <c r="J8" s="61">
        <f t="shared" ca="1" si="0"/>
        <v>39</v>
      </c>
      <c r="K8" s="62">
        <f t="shared" ca="1" si="1"/>
        <v>46950</v>
      </c>
    </row>
    <row r="9" spans="1:11">
      <c r="A9" s="57" t="s">
        <v>661</v>
      </c>
      <c r="B9" s="59" t="s">
        <v>662</v>
      </c>
      <c r="C9" s="59" t="s">
        <v>111</v>
      </c>
      <c r="D9" s="60" t="s">
        <v>646</v>
      </c>
      <c r="E9" s="60" t="s">
        <v>641</v>
      </c>
      <c r="F9" s="67">
        <v>33951</v>
      </c>
      <c r="G9" s="61" t="s">
        <v>652</v>
      </c>
      <c r="H9" s="73" t="s">
        <v>707</v>
      </c>
      <c r="I9" s="61">
        <v>4</v>
      </c>
      <c r="J9" s="61">
        <f t="shared" ca="1" si="0"/>
        <v>29</v>
      </c>
      <c r="K9" s="62">
        <f t="shared" ca="1" si="1"/>
        <v>51450</v>
      </c>
    </row>
    <row r="10" spans="1:11">
      <c r="A10" s="57" t="s">
        <v>655</v>
      </c>
      <c r="B10" s="59" t="s">
        <v>656</v>
      </c>
      <c r="C10" s="59" t="s">
        <v>98</v>
      </c>
      <c r="D10" s="60" t="s">
        <v>657</v>
      </c>
      <c r="E10" s="60" t="s">
        <v>641</v>
      </c>
      <c r="F10" s="67">
        <v>33485</v>
      </c>
      <c r="G10" s="61" t="s">
        <v>652</v>
      </c>
      <c r="H10" s="73" t="s">
        <v>703</v>
      </c>
      <c r="I10" s="61">
        <v>4</v>
      </c>
      <c r="J10" s="61">
        <f t="shared" ca="1" si="0"/>
        <v>30</v>
      </c>
      <c r="K10" s="62">
        <f t="shared" ca="1" si="1"/>
        <v>51500</v>
      </c>
    </row>
    <row r="11" spans="1:11">
      <c r="A11" s="57" t="s">
        <v>653</v>
      </c>
      <c r="B11" s="63" t="s">
        <v>654</v>
      </c>
      <c r="C11" s="59" t="s">
        <v>111</v>
      </c>
      <c r="D11" s="60" t="s">
        <v>646</v>
      </c>
      <c r="E11" s="60" t="s">
        <v>668</v>
      </c>
      <c r="F11" s="67">
        <v>31902</v>
      </c>
      <c r="G11" s="61" t="s">
        <v>652</v>
      </c>
      <c r="H11" s="73" t="s">
        <v>697</v>
      </c>
      <c r="I11" s="61">
        <v>4</v>
      </c>
      <c r="J11" s="61">
        <f t="shared" ca="1" si="0"/>
        <v>34</v>
      </c>
      <c r="K11" s="62">
        <f t="shared" ca="1" si="1"/>
        <v>51700</v>
      </c>
    </row>
    <row r="12" spans="1:11">
      <c r="A12" s="57" t="s">
        <v>658</v>
      </c>
      <c r="B12" s="66" t="s">
        <v>659</v>
      </c>
      <c r="C12" s="59" t="s">
        <v>321</v>
      </c>
      <c r="D12" s="60" t="s">
        <v>657</v>
      </c>
      <c r="E12" s="60" t="s">
        <v>660</v>
      </c>
      <c r="F12" s="67">
        <v>30994</v>
      </c>
      <c r="G12" s="61" t="s">
        <v>638</v>
      </c>
      <c r="H12" s="73" t="s">
        <v>691</v>
      </c>
      <c r="I12" s="61">
        <v>4</v>
      </c>
      <c r="J12" s="61">
        <f t="shared" ca="1" si="0"/>
        <v>37</v>
      </c>
      <c r="K12" s="62">
        <f t="shared" ca="1" si="1"/>
        <v>51850</v>
      </c>
    </row>
    <row r="13" spans="1:11">
      <c r="A13" s="57" t="s">
        <v>642</v>
      </c>
      <c r="B13" s="64" t="s">
        <v>643</v>
      </c>
      <c r="C13" s="59" t="s">
        <v>106</v>
      </c>
      <c r="D13" s="60" t="s">
        <v>636</v>
      </c>
      <c r="E13" s="60" t="s">
        <v>668</v>
      </c>
      <c r="F13" s="67">
        <v>27607</v>
      </c>
      <c r="G13" s="61" t="s">
        <v>638</v>
      </c>
      <c r="H13" s="73" t="s">
        <v>677</v>
      </c>
      <c r="I13" s="61">
        <v>4</v>
      </c>
      <c r="J13" s="61">
        <f t="shared" ca="1" si="0"/>
        <v>46</v>
      </c>
      <c r="K13" s="62">
        <f t="shared" ca="1" si="1"/>
        <v>52300</v>
      </c>
    </row>
  </sheetData>
  <autoFilter ref="A1:K13" xr:uid="{F441FC91-EC1F-48AD-8AA1-258D32F5B65F}">
    <sortState xmlns:xlrd2="http://schemas.microsoft.com/office/spreadsheetml/2017/richdata2" ref="A2:K13">
      <sortCondition sortBy="icon" ref="K1:K13" iconSet="3Arrows" iconId="2"/>
    </sortState>
  </autoFilter>
  <sortState xmlns:xlrd2="http://schemas.microsoft.com/office/spreadsheetml/2017/richdata2" ref="A2:G13">
    <sortCondition ref="A3"/>
  </sortState>
  <phoneticPr fontId="2" type="noConversion"/>
  <conditionalFormatting sqref="K2:K1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B47"/>
  <sheetViews>
    <sheetView showGridLines="0" workbookViewId="0">
      <pane ySplit="1" topLeftCell="A5" activePane="bottomLeft" state="frozen"/>
      <selection pane="bottomLeft" activeCell="P24" sqref="P24"/>
    </sheetView>
  </sheetViews>
  <sheetFormatPr defaultColWidth="9" defaultRowHeight="16.2"/>
  <cols>
    <col min="1" max="1" width="6" style="54" bestFit="1" customWidth="1"/>
    <col min="2" max="2" width="8.109375" style="54" bestFit="1" customWidth="1"/>
    <col min="3" max="5" width="6" style="54" bestFit="1" customWidth="1"/>
    <col min="6" max="6" width="10.6640625" style="54" customWidth="1"/>
    <col min="7" max="7" width="6" style="54" bestFit="1" customWidth="1"/>
    <col min="8" max="8" width="10.109375" style="54" bestFit="1" customWidth="1"/>
    <col min="9" max="9" width="6" style="54" bestFit="1" customWidth="1"/>
    <col min="10" max="10" width="9.33203125" style="54" customWidth="1"/>
    <col min="11" max="11" width="8" style="54" bestFit="1" customWidth="1"/>
    <col min="12" max="12" width="12.109375" style="54" customWidth="1"/>
    <col min="13" max="14" width="7" style="54" customWidth="1"/>
    <col min="15" max="15" width="6" style="54" bestFit="1" customWidth="1"/>
    <col min="16" max="16" width="7.44140625" style="54" bestFit="1" customWidth="1"/>
    <col min="17" max="17" width="6" style="54" bestFit="1" customWidth="1"/>
    <col min="18" max="19" width="9" style="54"/>
    <col min="20" max="20" width="6" style="54" bestFit="1" customWidth="1"/>
    <col min="21" max="21" width="8" style="54" bestFit="1" customWidth="1"/>
    <col min="22" max="24" width="8.5546875" style="54" customWidth="1"/>
    <col min="25" max="16384" width="9" style="54"/>
  </cols>
  <sheetData>
    <row r="1" spans="1:11">
      <c r="A1" s="72" t="s">
        <v>669</v>
      </c>
      <c r="B1" s="72" t="s">
        <v>626</v>
      </c>
      <c r="C1" s="72" t="s">
        <v>90</v>
      </c>
      <c r="D1" s="72" t="s">
        <v>627</v>
      </c>
      <c r="E1" s="72" t="s">
        <v>628</v>
      </c>
      <c r="F1" s="72" t="s">
        <v>744</v>
      </c>
      <c r="G1" s="72" t="s">
        <v>670</v>
      </c>
      <c r="H1" s="72" t="s">
        <v>671</v>
      </c>
      <c r="I1" s="72" t="s">
        <v>672</v>
      </c>
      <c r="J1" s="72" t="s">
        <v>673</v>
      </c>
      <c r="K1" s="72" t="s">
        <v>633</v>
      </c>
    </row>
    <row r="2" spans="1:11">
      <c r="A2" s="73" t="s">
        <v>700</v>
      </c>
      <c r="B2" s="74" t="s">
        <v>701</v>
      </c>
      <c r="C2" s="74" t="s">
        <v>106</v>
      </c>
      <c r="D2" s="73" t="s">
        <v>636</v>
      </c>
      <c r="E2" s="73" t="s">
        <v>637</v>
      </c>
      <c r="F2" s="89">
        <v>31111</v>
      </c>
      <c r="G2" s="73" t="s">
        <v>676</v>
      </c>
      <c r="H2" s="73" t="s">
        <v>702</v>
      </c>
      <c r="I2" s="61">
        <v>4</v>
      </c>
      <c r="J2" s="61">
        <f t="shared" ref="J2:J13" ca="1" si="0">YEAR(TODAY())-YEAR(F2)</f>
        <v>36</v>
      </c>
      <c r="K2" s="62">
        <f t="shared" ref="K2:K13" ca="1" si="1">IF(E2="主任",40000,30000)+I2*5000+J2*50</f>
        <v>61800</v>
      </c>
    </row>
    <row r="3" spans="1:11">
      <c r="A3" s="73" t="s">
        <v>698</v>
      </c>
      <c r="B3" s="74" t="s">
        <v>640</v>
      </c>
      <c r="C3" s="74" t="s">
        <v>106</v>
      </c>
      <c r="D3" s="73" t="s">
        <v>636</v>
      </c>
      <c r="E3" s="73" t="s">
        <v>641</v>
      </c>
      <c r="F3" s="89">
        <v>30654</v>
      </c>
      <c r="G3" s="73" t="s">
        <v>676</v>
      </c>
      <c r="H3" s="73" t="s">
        <v>699</v>
      </c>
      <c r="I3" s="61">
        <v>3</v>
      </c>
      <c r="J3" s="61">
        <f t="shared" ca="1" si="0"/>
        <v>38</v>
      </c>
      <c r="K3" s="62">
        <f t="shared" ca="1" si="1"/>
        <v>46900</v>
      </c>
    </row>
    <row r="4" spans="1:11">
      <c r="A4" s="73" t="s">
        <v>674</v>
      </c>
      <c r="B4" s="74" t="s">
        <v>675</v>
      </c>
      <c r="C4" s="74" t="s">
        <v>106</v>
      </c>
      <c r="D4" s="73" t="s">
        <v>636</v>
      </c>
      <c r="E4" s="73" t="s">
        <v>641</v>
      </c>
      <c r="F4" s="89">
        <v>26146</v>
      </c>
      <c r="G4" s="73" t="s">
        <v>676</v>
      </c>
      <c r="H4" s="73" t="s">
        <v>677</v>
      </c>
      <c r="I4" s="61">
        <v>4</v>
      </c>
      <c r="J4" s="61">
        <f t="shared" ca="1" si="0"/>
        <v>50</v>
      </c>
      <c r="K4" s="62">
        <f t="shared" ca="1" si="1"/>
        <v>52500</v>
      </c>
    </row>
    <row r="5" spans="1:11">
      <c r="A5" s="73" t="s">
        <v>678</v>
      </c>
      <c r="B5" s="75" t="s">
        <v>679</v>
      </c>
      <c r="C5" s="74" t="s">
        <v>106</v>
      </c>
      <c r="D5" s="73" t="s">
        <v>646</v>
      </c>
      <c r="E5" s="73" t="s">
        <v>637</v>
      </c>
      <c r="F5" s="89">
        <v>26823</v>
      </c>
      <c r="G5" s="73" t="s">
        <v>676</v>
      </c>
      <c r="H5" s="73" t="s">
        <v>680</v>
      </c>
      <c r="I5" s="61">
        <v>4</v>
      </c>
      <c r="J5" s="61">
        <f t="shared" ca="1" si="0"/>
        <v>48</v>
      </c>
      <c r="K5" s="62">
        <f t="shared" ca="1" si="1"/>
        <v>62400</v>
      </c>
    </row>
    <row r="6" spans="1:11">
      <c r="A6" s="73" t="s">
        <v>648</v>
      </c>
      <c r="B6" s="74" t="s">
        <v>692</v>
      </c>
      <c r="C6" s="74" t="s">
        <v>693</v>
      </c>
      <c r="D6" s="73" t="s">
        <v>646</v>
      </c>
      <c r="E6" s="73" t="s">
        <v>641</v>
      </c>
      <c r="F6" s="89">
        <v>29927</v>
      </c>
      <c r="G6" s="73" t="s">
        <v>647</v>
      </c>
      <c r="H6" s="73" t="s">
        <v>694</v>
      </c>
      <c r="I6" s="61">
        <v>5</v>
      </c>
      <c r="J6" s="61">
        <f t="shared" ca="1" si="0"/>
        <v>40</v>
      </c>
      <c r="K6" s="62">
        <f t="shared" ca="1" si="1"/>
        <v>57000</v>
      </c>
    </row>
    <row r="7" spans="1:11">
      <c r="A7" s="73" t="s">
        <v>704</v>
      </c>
      <c r="B7" s="74" t="s">
        <v>651</v>
      </c>
      <c r="C7" s="74" t="s">
        <v>111</v>
      </c>
      <c r="D7" s="73" t="s">
        <v>646</v>
      </c>
      <c r="E7" s="73" t="s">
        <v>641</v>
      </c>
      <c r="F7" s="89">
        <v>32279</v>
      </c>
      <c r="G7" s="73" t="s">
        <v>683</v>
      </c>
      <c r="H7" s="73" t="s">
        <v>705</v>
      </c>
      <c r="I7" s="61">
        <v>4</v>
      </c>
      <c r="J7" s="61">
        <f t="shared" ca="1" si="0"/>
        <v>33</v>
      </c>
      <c r="K7" s="62">
        <f t="shared" ca="1" si="1"/>
        <v>51650</v>
      </c>
    </row>
    <row r="8" spans="1:11">
      <c r="A8" s="73" t="s">
        <v>653</v>
      </c>
      <c r="B8" s="74" t="s">
        <v>695</v>
      </c>
      <c r="C8" s="74" t="s">
        <v>111</v>
      </c>
      <c r="D8" s="73" t="s">
        <v>646</v>
      </c>
      <c r="E8" s="73" t="s">
        <v>641</v>
      </c>
      <c r="F8" s="89">
        <v>30441</v>
      </c>
      <c r="G8" s="73" t="s">
        <v>696</v>
      </c>
      <c r="H8" s="73" t="s">
        <v>697</v>
      </c>
      <c r="I8" s="61">
        <v>3</v>
      </c>
      <c r="J8" s="61">
        <f t="shared" ca="1" si="0"/>
        <v>38</v>
      </c>
      <c r="K8" s="62">
        <v>61230</v>
      </c>
    </row>
    <row r="9" spans="1:11">
      <c r="A9" s="73" t="s">
        <v>655</v>
      </c>
      <c r="B9" s="74" t="s">
        <v>656</v>
      </c>
      <c r="C9" s="74" t="s">
        <v>98</v>
      </c>
      <c r="D9" s="73" t="s">
        <v>689</v>
      </c>
      <c r="E9" s="73" t="s">
        <v>641</v>
      </c>
      <c r="F9" s="89">
        <v>32024</v>
      </c>
      <c r="G9" s="73" t="s">
        <v>683</v>
      </c>
      <c r="H9" s="73" t="s">
        <v>703</v>
      </c>
      <c r="I9" s="61">
        <v>4</v>
      </c>
      <c r="J9" s="61">
        <f t="shared" ca="1" si="0"/>
        <v>34</v>
      </c>
      <c r="K9" s="62">
        <f t="shared" ca="1" si="1"/>
        <v>51700</v>
      </c>
    </row>
    <row r="10" spans="1:11">
      <c r="A10" s="73" t="s">
        <v>658</v>
      </c>
      <c r="B10" s="74" t="s">
        <v>688</v>
      </c>
      <c r="C10" s="74" t="s">
        <v>321</v>
      </c>
      <c r="D10" s="73" t="s">
        <v>689</v>
      </c>
      <c r="E10" s="73" t="s">
        <v>690</v>
      </c>
      <c r="F10" s="89">
        <v>29533</v>
      </c>
      <c r="G10" s="73" t="s">
        <v>647</v>
      </c>
      <c r="H10" s="73" t="s">
        <v>691</v>
      </c>
      <c r="I10" s="61">
        <v>4</v>
      </c>
      <c r="J10" s="61">
        <f t="shared" ca="1" si="0"/>
        <v>41</v>
      </c>
      <c r="K10" s="62">
        <f t="shared" ca="1" si="1"/>
        <v>52050</v>
      </c>
    </row>
    <row r="11" spans="1:11">
      <c r="A11" s="73" t="s">
        <v>706</v>
      </c>
      <c r="B11" s="74" t="s">
        <v>659</v>
      </c>
      <c r="C11" s="74" t="s">
        <v>111</v>
      </c>
      <c r="D11" s="73" t="s">
        <v>646</v>
      </c>
      <c r="E11" s="73" t="s">
        <v>641</v>
      </c>
      <c r="F11" s="89">
        <v>32490</v>
      </c>
      <c r="G11" s="73" t="s">
        <v>683</v>
      </c>
      <c r="H11" s="73" t="s">
        <v>707</v>
      </c>
      <c r="I11" s="61">
        <v>4</v>
      </c>
      <c r="J11" s="61">
        <f t="shared" ca="1" si="0"/>
        <v>33</v>
      </c>
      <c r="K11" s="62">
        <f t="shared" ca="1" si="1"/>
        <v>51650</v>
      </c>
    </row>
    <row r="12" spans="1:11">
      <c r="A12" s="73" t="s">
        <v>685</v>
      </c>
      <c r="B12" s="74" t="s">
        <v>686</v>
      </c>
      <c r="C12" s="74" t="s">
        <v>106</v>
      </c>
      <c r="D12" s="73" t="s">
        <v>665</v>
      </c>
      <c r="E12" s="73" t="s">
        <v>637</v>
      </c>
      <c r="F12" s="89">
        <v>30922</v>
      </c>
      <c r="G12" s="73" t="s">
        <v>676</v>
      </c>
      <c r="H12" s="73" t="s">
        <v>687</v>
      </c>
      <c r="I12" s="61">
        <v>3</v>
      </c>
      <c r="J12" s="61">
        <f t="shared" ca="1" si="0"/>
        <v>37</v>
      </c>
      <c r="K12" s="62">
        <f t="shared" ca="1" si="1"/>
        <v>56850</v>
      </c>
    </row>
    <row r="13" spans="1:11">
      <c r="A13" s="73" t="s">
        <v>681</v>
      </c>
      <c r="B13" s="74" t="s">
        <v>682</v>
      </c>
      <c r="C13" s="74" t="s">
        <v>106</v>
      </c>
      <c r="D13" s="73" t="s">
        <v>665</v>
      </c>
      <c r="E13" s="73" t="s">
        <v>641</v>
      </c>
      <c r="F13" s="89">
        <v>30193</v>
      </c>
      <c r="G13" s="73" t="s">
        <v>683</v>
      </c>
      <c r="H13" s="73" t="s">
        <v>684</v>
      </c>
      <c r="I13" s="61">
        <v>2</v>
      </c>
      <c r="J13" s="61">
        <f t="shared" ca="1" si="0"/>
        <v>39</v>
      </c>
      <c r="K13" s="62">
        <f t="shared" ca="1" si="1"/>
        <v>41950</v>
      </c>
    </row>
    <row r="16" spans="1:11">
      <c r="A16" s="76" t="str">
        <f>D1</f>
        <v>部門</v>
      </c>
      <c r="C16" s="77" t="s">
        <v>673</v>
      </c>
      <c r="F16" s="78" t="s">
        <v>744</v>
      </c>
      <c r="H16" s="78" t="s">
        <v>745</v>
      </c>
      <c r="J16" s="108" t="s">
        <v>633</v>
      </c>
    </row>
    <row r="17" spans="1:28">
      <c r="A17" s="79"/>
      <c r="C17" s="80"/>
      <c r="F17" s="81"/>
      <c r="H17" s="81"/>
      <c r="J17" s="109" t="b">
        <f ca="1">K2&gt;60000</f>
        <v>1</v>
      </c>
    </row>
    <row r="20" spans="1:28" ht="20.25" customHeight="1">
      <c r="A20" s="68"/>
      <c r="C20" s="70"/>
      <c r="F20" s="106" t="s">
        <v>743</v>
      </c>
      <c r="J20" s="98"/>
      <c r="P20" s="93" t="s">
        <v>729</v>
      </c>
    </row>
    <row r="21" spans="1:28">
      <c r="A21" s="30" t="s">
        <v>711</v>
      </c>
      <c r="D21" s="30" t="s">
        <v>712</v>
      </c>
      <c r="F21" s="101" t="s">
        <v>713</v>
      </c>
      <c r="G21" s="102"/>
      <c r="H21" s="103" t="s">
        <v>730</v>
      </c>
      <c r="I21" s="102"/>
      <c r="J21" s="104" t="s">
        <v>715</v>
      </c>
      <c r="K21" s="102"/>
      <c r="L21" s="105" t="s">
        <v>727</v>
      </c>
      <c r="P21" s="92" t="s">
        <v>739</v>
      </c>
    </row>
    <row r="22" spans="1:28" s="84" customFormat="1" ht="29.1" customHeight="1">
      <c r="A22" s="82" t="s">
        <v>708</v>
      </c>
      <c r="B22" s="82" t="s">
        <v>709</v>
      </c>
      <c r="C22" s="83"/>
      <c r="D22" s="82" t="s">
        <v>626</v>
      </c>
      <c r="E22" s="83"/>
      <c r="F22" s="82" t="s">
        <v>710</v>
      </c>
      <c r="G22" s="83"/>
      <c r="H22" s="82" t="s">
        <v>710</v>
      </c>
      <c r="I22" s="83"/>
      <c r="J22" s="82" t="s">
        <v>714</v>
      </c>
      <c r="L22" s="82" t="s">
        <v>719</v>
      </c>
      <c r="M22" s="70"/>
      <c r="P22" s="92" t="s">
        <v>733</v>
      </c>
      <c r="Q22" s="54"/>
      <c r="R22" s="54"/>
      <c r="S22" s="54"/>
      <c r="T22" s="54"/>
      <c r="U22" s="54"/>
      <c r="V22" s="54"/>
      <c r="W22" s="54"/>
      <c r="X22" s="54"/>
      <c r="AB22" s="54"/>
    </row>
    <row r="23" spans="1:28">
      <c r="A23" s="81"/>
      <c r="B23" s="81"/>
      <c r="D23" s="81"/>
      <c r="F23" s="81"/>
      <c r="H23" s="80"/>
      <c r="J23" s="80"/>
      <c r="L23" s="80"/>
      <c r="M23" s="70"/>
      <c r="P23" s="92" t="s">
        <v>735</v>
      </c>
    </row>
    <row r="24" spans="1:28">
      <c r="D24" s="81"/>
      <c r="M24" s="70"/>
      <c r="P24" s="92" t="s">
        <v>746</v>
      </c>
    </row>
    <row r="25" spans="1:28">
      <c r="M25" s="70"/>
      <c r="P25" s="92"/>
    </row>
    <row r="26" spans="1:28">
      <c r="L26" s="69" t="s">
        <v>718</v>
      </c>
      <c r="M26" s="94">
        <v>12</v>
      </c>
      <c r="P26" s="54" t="s">
        <v>734</v>
      </c>
      <c r="Q26" s="90" t="s">
        <v>731</v>
      </c>
      <c r="V26" s="72" t="s">
        <v>670</v>
      </c>
      <c r="W26" s="72" t="s">
        <v>633</v>
      </c>
      <c r="X26" s="72" t="s">
        <v>90</v>
      </c>
    </row>
    <row r="27" spans="1:28" ht="24" customHeight="1">
      <c r="F27" s="54" t="str">
        <f ca="1">IFERROR(_xlfn.FORMULATEXT(F23),"")</f>
        <v/>
      </c>
      <c r="H27" s="54" t="str">
        <f ca="1">IFERROR(_xlfn.FORMULATEXT(H23),"")</f>
        <v/>
      </c>
      <c r="L27" s="54" t="str">
        <f ca="1">IFERROR(_xlfn.FORMULATEXT(L23),"")</f>
        <v/>
      </c>
      <c r="Q27" s="54" t="s">
        <v>732</v>
      </c>
      <c r="V27" s="73" t="s">
        <v>652</v>
      </c>
      <c r="W27" s="73" t="s">
        <v>737</v>
      </c>
      <c r="X27" s="74" t="s">
        <v>111</v>
      </c>
    </row>
    <row r="28" spans="1:28">
      <c r="J28" s="54" t="str">
        <f ca="1">IFERROR(_xlfn.FORMULATEXT(J23),"")</f>
        <v/>
      </c>
      <c r="Q28" s="45" t="s">
        <v>738</v>
      </c>
    </row>
    <row r="29" spans="1:28">
      <c r="Q29" s="91" t="s">
        <v>736</v>
      </c>
    </row>
    <row r="34" spans="10:21">
      <c r="R34" s="107" t="s">
        <v>716</v>
      </c>
    </row>
    <row r="36" spans="10:21" ht="45">
      <c r="R36" s="82" t="s">
        <v>717</v>
      </c>
      <c r="T36" s="72" t="s">
        <v>740</v>
      </c>
      <c r="U36" s="72" t="s">
        <v>628</v>
      </c>
    </row>
    <row r="37" spans="10:21">
      <c r="R37" s="80"/>
      <c r="T37" s="74" t="s">
        <v>321</v>
      </c>
      <c r="U37" s="73" t="s">
        <v>641</v>
      </c>
    </row>
    <row r="38" spans="10:21">
      <c r="T38" s="74" t="s">
        <v>106</v>
      </c>
      <c r="U38" s="73" t="s">
        <v>637</v>
      </c>
    </row>
    <row r="41" spans="10:21">
      <c r="R41" s="54" t="s">
        <v>728</v>
      </c>
    </row>
    <row r="44" spans="10:21">
      <c r="J44" s="99"/>
    </row>
    <row r="45" spans="10:21">
      <c r="J45" s="100"/>
    </row>
    <row r="47" spans="10:21">
      <c r="K47" s="54" t="str">
        <f ca="1">IFERROR(_xlfn.FORMULATEXT(R37),"")</f>
        <v/>
      </c>
    </row>
  </sheetData>
  <phoneticPr fontId="2" type="noConversion"/>
  <dataValidations count="1">
    <dataValidation allowBlank="1" showInputMessage="1" showErrorMessage="1" prompt="名稱不可與欄位標題名稱相同" sqref="F22 H22" xr:uid="{4C8A2D78-CD91-409E-B455-7AA6E5D8C922}"/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O24"/>
  <sheetViews>
    <sheetView showGridLines="0" workbookViewId="0">
      <pane ySplit="1" topLeftCell="A5" activePane="bottomLeft" state="frozen"/>
      <selection pane="bottomLeft" activeCell="D30" sqref="D30:D31"/>
    </sheetView>
  </sheetViews>
  <sheetFormatPr defaultColWidth="9" defaultRowHeight="16.2"/>
  <cols>
    <col min="1" max="1" width="6" style="54" bestFit="1" customWidth="1"/>
    <col min="2" max="2" width="8.109375" style="54" bestFit="1" customWidth="1"/>
    <col min="3" max="4" width="6" style="54" bestFit="1" customWidth="1"/>
    <col min="5" max="5" width="7.44140625" style="54" bestFit="1" customWidth="1"/>
    <col min="6" max="6" width="10.6640625" style="54" customWidth="1"/>
    <col min="7" max="7" width="7.109375" style="54" customWidth="1"/>
    <col min="8" max="8" width="10.109375" style="54" bestFit="1" customWidth="1"/>
    <col min="9" max="9" width="6" style="54" bestFit="1" customWidth="1"/>
    <col min="10" max="10" width="8.44140625" style="54" customWidth="1"/>
    <col min="11" max="11" width="8" style="54" bestFit="1" customWidth="1"/>
    <col min="12" max="14" width="9" style="54"/>
    <col min="15" max="15" width="12.6640625" style="54" bestFit="1" customWidth="1"/>
    <col min="16" max="16384" width="9" style="54"/>
  </cols>
  <sheetData>
    <row r="1" spans="1:15">
      <c r="A1" s="72" t="s">
        <v>669</v>
      </c>
      <c r="B1" s="72" t="s">
        <v>626</v>
      </c>
      <c r="C1" s="72" t="s">
        <v>720</v>
      </c>
      <c r="D1" s="72" t="s">
        <v>627</v>
      </c>
      <c r="E1" s="72" t="s">
        <v>724</v>
      </c>
      <c r="F1" s="72" t="s">
        <v>629</v>
      </c>
      <c r="G1" s="72" t="s">
        <v>670</v>
      </c>
      <c r="H1" s="72" t="s">
        <v>671</v>
      </c>
      <c r="I1" s="72" t="s">
        <v>672</v>
      </c>
      <c r="J1" s="72" t="s">
        <v>673</v>
      </c>
      <c r="K1" s="72" t="s">
        <v>633</v>
      </c>
    </row>
    <row r="2" spans="1:15">
      <c r="A2" s="73" t="s">
        <v>674</v>
      </c>
      <c r="B2" s="74" t="s">
        <v>675</v>
      </c>
      <c r="C2" s="74" t="s">
        <v>721</v>
      </c>
      <c r="D2" s="73" t="s">
        <v>636</v>
      </c>
      <c r="E2" s="73" t="s">
        <v>641</v>
      </c>
      <c r="F2" s="89">
        <v>26146</v>
      </c>
      <c r="G2" s="73" t="s">
        <v>676</v>
      </c>
      <c r="H2" s="73" t="s">
        <v>677</v>
      </c>
      <c r="I2" s="61">
        <v>4</v>
      </c>
      <c r="J2" s="61">
        <f t="shared" ref="J2:J13" ca="1" si="0">YEAR(TODAY())-YEAR(F2)</f>
        <v>50</v>
      </c>
      <c r="K2" s="62">
        <f ca="1">IF(E2="經理",50000,IF(E2="主任",40000,30000))+I2*5000+J2*50</f>
        <v>52500</v>
      </c>
    </row>
    <row r="3" spans="1:15">
      <c r="A3" s="73" t="s">
        <v>678</v>
      </c>
      <c r="B3" s="75" t="s">
        <v>679</v>
      </c>
      <c r="C3" s="74" t="s">
        <v>106</v>
      </c>
      <c r="D3" s="73" t="s">
        <v>646</v>
      </c>
      <c r="E3" s="73" t="s">
        <v>637</v>
      </c>
      <c r="F3" s="89">
        <v>26823</v>
      </c>
      <c r="G3" s="73" t="s">
        <v>676</v>
      </c>
      <c r="H3" s="73" t="s">
        <v>680</v>
      </c>
      <c r="I3" s="61">
        <v>4</v>
      </c>
      <c r="J3" s="61">
        <f t="shared" ca="1" si="0"/>
        <v>48</v>
      </c>
      <c r="K3" s="62">
        <f t="shared" ref="K3:K13" ca="1" si="1">IF(E3="經理",50000,IF(E3="主任",40000,30000))+I3*5000+J3*50</f>
        <v>62400</v>
      </c>
    </row>
    <row r="4" spans="1:15">
      <c r="A4" s="73" t="s">
        <v>681</v>
      </c>
      <c r="B4" s="74" t="s">
        <v>682</v>
      </c>
      <c r="C4" s="74" t="s">
        <v>106</v>
      </c>
      <c r="D4" s="73" t="s">
        <v>665</v>
      </c>
      <c r="E4" s="73" t="s">
        <v>641</v>
      </c>
      <c r="F4" s="89">
        <v>30193</v>
      </c>
      <c r="G4" s="73" t="s">
        <v>683</v>
      </c>
      <c r="H4" s="73" t="s">
        <v>684</v>
      </c>
      <c r="I4" s="61">
        <v>2</v>
      </c>
      <c r="J4" s="61">
        <f t="shared" ca="1" si="0"/>
        <v>39</v>
      </c>
      <c r="K4" s="62">
        <f t="shared" ca="1" si="1"/>
        <v>41950</v>
      </c>
    </row>
    <row r="5" spans="1:15">
      <c r="A5" s="73" t="s">
        <v>685</v>
      </c>
      <c r="B5" s="74" t="s">
        <v>686</v>
      </c>
      <c r="C5" s="74" t="s">
        <v>106</v>
      </c>
      <c r="D5" s="73" t="s">
        <v>665</v>
      </c>
      <c r="E5" s="73" t="s">
        <v>637</v>
      </c>
      <c r="F5" s="89">
        <v>30922</v>
      </c>
      <c r="G5" s="73" t="s">
        <v>676</v>
      </c>
      <c r="H5" s="73" t="s">
        <v>687</v>
      </c>
      <c r="I5" s="61">
        <v>3</v>
      </c>
      <c r="J5" s="61">
        <f t="shared" ca="1" si="0"/>
        <v>37</v>
      </c>
      <c r="K5" s="62">
        <f t="shared" ca="1" si="1"/>
        <v>56850</v>
      </c>
    </row>
    <row r="6" spans="1:15">
      <c r="A6" s="73" t="s">
        <v>658</v>
      </c>
      <c r="B6" s="74" t="s">
        <v>688</v>
      </c>
      <c r="C6" s="74" t="s">
        <v>321</v>
      </c>
      <c r="D6" s="73" t="s">
        <v>689</v>
      </c>
      <c r="E6" s="73" t="s">
        <v>723</v>
      </c>
      <c r="F6" s="89">
        <v>29533</v>
      </c>
      <c r="G6" s="73" t="s">
        <v>647</v>
      </c>
      <c r="H6" s="73" t="s">
        <v>691</v>
      </c>
      <c r="I6" s="61">
        <v>4</v>
      </c>
      <c r="J6" s="61">
        <f t="shared" ca="1" si="0"/>
        <v>41</v>
      </c>
      <c r="K6" s="62">
        <f t="shared" ca="1" si="1"/>
        <v>72050</v>
      </c>
    </row>
    <row r="7" spans="1:15">
      <c r="A7" s="73" t="s">
        <v>648</v>
      </c>
      <c r="B7" s="74" t="s">
        <v>692</v>
      </c>
      <c r="C7" s="74" t="s">
        <v>693</v>
      </c>
      <c r="D7" s="73" t="s">
        <v>646</v>
      </c>
      <c r="E7" s="73" t="s">
        <v>641</v>
      </c>
      <c r="F7" s="89">
        <v>29927</v>
      </c>
      <c r="G7" s="73" t="s">
        <v>647</v>
      </c>
      <c r="H7" s="73" t="s">
        <v>694</v>
      </c>
      <c r="I7" s="61">
        <v>5</v>
      </c>
      <c r="J7" s="61">
        <f t="shared" ca="1" si="0"/>
        <v>40</v>
      </c>
      <c r="K7" s="62">
        <f t="shared" ca="1" si="1"/>
        <v>57000</v>
      </c>
    </row>
    <row r="8" spans="1:15">
      <c r="A8" s="73" t="s">
        <v>653</v>
      </c>
      <c r="B8" s="74" t="s">
        <v>695</v>
      </c>
      <c r="C8" s="74" t="s">
        <v>111</v>
      </c>
      <c r="D8" s="73" t="s">
        <v>646</v>
      </c>
      <c r="E8" s="73" t="s">
        <v>641</v>
      </c>
      <c r="F8" s="89">
        <v>30441</v>
      </c>
      <c r="G8" s="73" t="s">
        <v>696</v>
      </c>
      <c r="H8" s="73" t="s">
        <v>697</v>
      </c>
      <c r="I8" s="61">
        <v>3</v>
      </c>
      <c r="J8" s="61">
        <f t="shared" ca="1" si="0"/>
        <v>38</v>
      </c>
      <c r="K8" s="62">
        <f t="shared" ca="1" si="1"/>
        <v>46900</v>
      </c>
    </row>
    <row r="9" spans="1:15">
      <c r="A9" s="73" t="s">
        <v>698</v>
      </c>
      <c r="B9" s="74" t="s">
        <v>640</v>
      </c>
      <c r="C9" s="74" t="s">
        <v>106</v>
      </c>
      <c r="D9" s="73" t="s">
        <v>636</v>
      </c>
      <c r="E9" s="73" t="s">
        <v>641</v>
      </c>
      <c r="F9" s="89">
        <v>30654</v>
      </c>
      <c r="G9" s="73" t="s">
        <v>676</v>
      </c>
      <c r="H9" s="73" t="s">
        <v>699</v>
      </c>
      <c r="I9" s="61">
        <v>3</v>
      </c>
      <c r="J9" s="61">
        <f t="shared" ca="1" si="0"/>
        <v>38</v>
      </c>
      <c r="K9" s="62">
        <f t="shared" ca="1" si="1"/>
        <v>46900</v>
      </c>
    </row>
    <row r="10" spans="1:15">
      <c r="A10" s="73" t="s">
        <v>700</v>
      </c>
      <c r="B10" s="74" t="s">
        <v>701</v>
      </c>
      <c r="C10" s="74" t="s">
        <v>106</v>
      </c>
      <c r="D10" s="73" t="s">
        <v>636</v>
      </c>
      <c r="E10" s="73" t="s">
        <v>722</v>
      </c>
      <c r="F10" s="89">
        <v>31111</v>
      </c>
      <c r="G10" s="73" t="s">
        <v>676</v>
      </c>
      <c r="H10" s="73" t="s">
        <v>702</v>
      </c>
      <c r="I10" s="61">
        <v>4</v>
      </c>
      <c r="J10" s="61">
        <f t="shared" ca="1" si="0"/>
        <v>36</v>
      </c>
      <c r="K10" s="62">
        <f t="shared" ca="1" si="1"/>
        <v>71800</v>
      </c>
    </row>
    <row r="11" spans="1:15">
      <c r="A11" s="73" t="s">
        <v>655</v>
      </c>
      <c r="B11" s="74" t="s">
        <v>656</v>
      </c>
      <c r="C11" s="74" t="s">
        <v>98</v>
      </c>
      <c r="D11" s="73" t="s">
        <v>689</v>
      </c>
      <c r="E11" s="73" t="s">
        <v>641</v>
      </c>
      <c r="F11" s="89">
        <v>32024</v>
      </c>
      <c r="G11" s="73" t="s">
        <v>683</v>
      </c>
      <c r="H11" s="73" t="s">
        <v>703</v>
      </c>
      <c r="I11" s="61">
        <v>4</v>
      </c>
      <c r="J11" s="61">
        <f t="shared" ca="1" si="0"/>
        <v>34</v>
      </c>
      <c r="K11" s="62">
        <f t="shared" ca="1" si="1"/>
        <v>51700</v>
      </c>
    </row>
    <row r="12" spans="1:15">
      <c r="A12" s="73" t="s">
        <v>704</v>
      </c>
      <c r="B12" s="74" t="s">
        <v>651</v>
      </c>
      <c r="C12" s="74" t="s">
        <v>111</v>
      </c>
      <c r="D12" s="73" t="s">
        <v>646</v>
      </c>
      <c r="E12" s="73" t="s">
        <v>641</v>
      </c>
      <c r="F12" s="89">
        <v>32279</v>
      </c>
      <c r="G12" s="73" t="s">
        <v>683</v>
      </c>
      <c r="H12" s="73" t="s">
        <v>705</v>
      </c>
      <c r="I12" s="61">
        <v>4</v>
      </c>
      <c r="J12" s="61">
        <f t="shared" ca="1" si="0"/>
        <v>33</v>
      </c>
      <c r="K12" s="62">
        <f t="shared" ca="1" si="1"/>
        <v>51650</v>
      </c>
    </row>
    <row r="13" spans="1:15">
      <c r="A13" s="73" t="s">
        <v>706</v>
      </c>
      <c r="B13" s="74" t="s">
        <v>659</v>
      </c>
      <c r="C13" s="74" t="s">
        <v>111</v>
      </c>
      <c r="D13" s="73" t="s">
        <v>646</v>
      </c>
      <c r="E13" s="73" t="s">
        <v>641</v>
      </c>
      <c r="F13" s="89">
        <v>32490</v>
      </c>
      <c r="G13" s="73" t="s">
        <v>683</v>
      </c>
      <c r="H13" s="73" t="s">
        <v>707</v>
      </c>
      <c r="I13" s="61">
        <v>4</v>
      </c>
      <c r="J13" s="61">
        <f t="shared" ca="1" si="0"/>
        <v>33</v>
      </c>
      <c r="K13" s="62">
        <f t="shared" ca="1" si="1"/>
        <v>51650</v>
      </c>
    </row>
    <row r="15" spans="1:15">
      <c r="A15" s="30"/>
      <c r="D15" s="30"/>
      <c r="F15" s="71"/>
      <c r="H15" s="71"/>
      <c r="J15" s="30"/>
      <c r="O15" s="70"/>
    </row>
    <row r="16" spans="1:15" s="84" customFormat="1" ht="28.5" customHeight="1">
      <c r="A16" s="82" t="s">
        <v>708</v>
      </c>
      <c r="B16" s="82" t="s">
        <v>90</v>
      </c>
      <c r="C16" s="82" t="s">
        <v>628</v>
      </c>
      <c r="E16" s="85" t="s">
        <v>626</v>
      </c>
      <c r="F16" s="85" t="s">
        <v>628</v>
      </c>
      <c r="G16" s="85" t="s">
        <v>90</v>
      </c>
      <c r="H16" s="85" t="s">
        <v>670</v>
      </c>
      <c r="I16" s="85" t="s">
        <v>673</v>
      </c>
    </row>
    <row r="17" spans="1:3">
      <c r="A17" s="81"/>
      <c r="B17" s="86"/>
      <c r="C17" s="81"/>
    </row>
    <row r="18" spans="1:3">
      <c r="A18" s="81"/>
      <c r="B18" s="81"/>
      <c r="C18" s="87"/>
    </row>
    <row r="22" spans="1:3">
      <c r="A22" s="30" t="s">
        <v>726</v>
      </c>
    </row>
    <row r="24" spans="1:3">
      <c r="B24" s="72" t="s">
        <v>724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P41"/>
  <sheetViews>
    <sheetView showGridLines="0" workbookViewId="0">
      <pane ySplit="1" topLeftCell="A2" activePane="bottomLeft" state="frozen"/>
      <selection pane="bottomLeft" activeCell="L10" sqref="L10"/>
    </sheetView>
  </sheetViews>
  <sheetFormatPr defaultColWidth="9" defaultRowHeight="16.2"/>
  <cols>
    <col min="1" max="1" width="8.44140625" style="31" bestFit="1" customWidth="1"/>
    <col min="2" max="2" width="9.44140625" style="31" bestFit="1" customWidth="1"/>
    <col min="3" max="5" width="6" style="31" bestFit="1" customWidth="1"/>
    <col min="6" max="7" width="4" style="32" customWidth="1"/>
    <col min="8" max="8" width="5.6640625" style="14" customWidth="1"/>
    <col min="9" max="9" width="6.44140625" style="14" customWidth="1"/>
    <col min="10" max="10" width="12.6640625" style="14" customWidth="1"/>
    <col min="11" max="11" width="56" style="14" customWidth="1"/>
    <col min="12" max="12" width="9" style="14"/>
    <col min="13" max="13" width="4.88671875" style="14" customWidth="1"/>
    <col min="14" max="16384" width="9" style="14"/>
  </cols>
  <sheetData>
    <row r="1" spans="1:16" ht="32.4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1"/>
      <c r="G1" s="11"/>
      <c r="H1" s="12"/>
      <c r="I1" s="13"/>
      <c r="J1" s="13"/>
      <c r="K1" s="13"/>
    </row>
    <row r="2" spans="1:16">
      <c r="A2" s="15">
        <v>8783001</v>
      </c>
      <c r="B2" s="16" t="s">
        <v>30</v>
      </c>
      <c r="C2" s="15">
        <v>94</v>
      </c>
      <c r="D2" s="16">
        <v>67</v>
      </c>
      <c r="E2" s="17">
        <v>96</v>
      </c>
      <c r="F2" s="18"/>
      <c r="G2" s="18"/>
      <c r="H2" s="12"/>
      <c r="I2" s="26" t="s">
        <v>43</v>
      </c>
    </row>
    <row r="3" spans="1:16">
      <c r="A3" s="19">
        <v>8783002</v>
      </c>
      <c r="B3" s="20" t="s">
        <v>31</v>
      </c>
      <c r="C3" s="19">
        <v>97</v>
      </c>
      <c r="D3" s="20">
        <v>71</v>
      </c>
      <c r="E3" s="21">
        <v>52</v>
      </c>
      <c r="F3" s="18"/>
      <c r="G3" s="18"/>
      <c r="H3" s="12"/>
      <c r="I3" s="25" t="s">
        <v>37</v>
      </c>
      <c r="J3" s="28" t="s">
        <v>45</v>
      </c>
    </row>
    <row r="4" spans="1:16">
      <c r="A4" s="22">
        <v>8783003</v>
      </c>
      <c r="B4" s="23" t="s">
        <v>32</v>
      </c>
      <c r="C4" s="22">
        <v>69</v>
      </c>
      <c r="D4" s="23">
        <v>64</v>
      </c>
      <c r="E4" s="24">
        <v>58</v>
      </c>
      <c r="F4" s="18"/>
      <c r="G4" s="18"/>
      <c r="H4" s="12"/>
      <c r="I4" s="25" t="s">
        <v>37</v>
      </c>
      <c r="J4" s="28" t="s">
        <v>48</v>
      </c>
    </row>
    <row r="5" spans="1:16">
      <c r="A5" s="19">
        <v>8783004</v>
      </c>
      <c r="B5" s="20" t="s">
        <v>33</v>
      </c>
      <c r="C5" s="19">
        <v>56</v>
      </c>
      <c r="D5" s="20">
        <v>70</v>
      </c>
      <c r="E5" s="21">
        <v>66</v>
      </c>
      <c r="F5" s="18"/>
      <c r="G5" s="18"/>
      <c r="H5" s="12"/>
      <c r="I5" s="25" t="s">
        <v>37</v>
      </c>
      <c r="J5" s="28" t="s">
        <v>54</v>
      </c>
    </row>
    <row r="6" spans="1:16">
      <c r="A6" s="22">
        <v>8783005</v>
      </c>
      <c r="B6" s="23" t="s">
        <v>34</v>
      </c>
      <c r="C6" s="22">
        <v>81</v>
      </c>
      <c r="D6" s="23">
        <v>89</v>
      </c>
      <c r="E6" s="24">
        <v>56</v>
      </c>
      <c r="F6" s="18"/>
      <c r="G6" s="18"/>
      <c r="H6" s="12"/>
      <c r="I6" s="25" t="s">
        <v>37</v>
      </c>
      <c r="J6" s="28" t="s">
        <v>51</v>
      </c>
    </row>
    <row r="7" spans="1:16">
      <c r="A7" s="19">
        <v>8783006</v>
      </c>
      <c r="B7" s="20" t="s">
        <v>35</v>
      </c>
      <c r="C7" s="19">
        <v>58</v>
      </c>
      <c r="D7" s="20">
        <v>67</v>
      </c>
      <c r="E7" s="21">
        <v>63</v>
      </c>
      <c r="F7" s="18"/>
      <c r="G7" s="18"/>
      <c r="H7" s="12"/>
      <c r="I7" s="13"/>
      <c r="J7" s="13"/>
      <c r="K7" s="13"/>
    </row>
    <row r="8" spans="1:16" ht="16.8" thickBot="1">
      <c r="A8" s="22">
        <v>8783007</v>
      </c>
      <c r="B8" s="23" t="s">
        <v>36</v>
      </c>
      <c r="C8" s="22">
        <v>96</v>
      </c>
      <c r="D8" s="23">
        <v>100</v>
      </c>
      <c r="E8" s="24">
        <v>81</v>
      </c>
      <c r="F8" s="18"/>
      <c r="G8" s="18"/>
      <c r="I8" s="30" t="s">
        <v>82</v>
      </c>
      <c r="L8" s="88" t="s">
        <v>51</v>
      </c>
    </row>
    <row r="9" spans="1:16">
      <c r="A9" s="19">
        <v>8783008</v>
      </c>
      <c r="B9" s="20" t="s">
        <v>38</v>
      </c>
      <c r="C9" s="19">
        <v>99</v>
      </c>
      <c r="D9" s="20">
        <v>93</v>
      </c>
      <c r="E9" s="21">
        <v>72</v>
      </c>
      <c r="F9" s="18"/>
      <c r="G9" s="18"/>
      <c r="I9" s="33" t="s">
        <v>42</v>
      </c>
      <c r="J9" s="33" t="s">
        <v>81</v>
      </c>
      <c r="L9" s="33" t="s">
        <v>42</v>
      </c>
      <c r="N9" s="40" t="s">
        <v>86</v>
      </c>
      <c r="O9" s="40" t="s">
        <v>85</v>
      </c>
      <c r="P9" s="40" t="s">
        <v>87</v>
      </c>
    </row>
    <row r="10" spans="1:16">
      <c r="A10" s="22">
        <v>8783009</v>
      </c>
      <c r="B10" s="23" t="s">
        <v>39</v>
      </c>
      <c r="C10" s="22">
        <v>84</v>
      </c>
      <c r="D10" s="23">
        <v>89</v>
      </c>
      <c r="E10" s="24">
        <v>91</v>
      </c>
      <c r="F10" s="18"/>
      <c r="G10" s="18"/>
      <c r="I10" s="35">
        <v>59</v>
      </c>
      <c r="J10" s="43">
        <f>COUNTIFS($C$2:$C$41,"&lt;="&amp;I10)</f>
        <v>8</v>
      </c>
      <c r="K10" s="45" t="str">
        <f t="shared" ref="K10:K15" ca="1" si="0">_xlfn.FORMULATEXT(J10)</f>
        <v>=COUNTIFS($C$2:$C$41,"&lt;="&amp;I10)</v>
      </c>
      <c r="L10" s="35">
        <v>60</v>
      </c>
      <c r="N10" s="37">
        <v>60</v>
      </c>
      <c r="O10" s="38">
        <v>8</v>
      </c>
      <c r="P10" s="41">
        <v>0.2</v>
      </c>
    </row>
    <row r="11" spans="1:16">
      <c r="A11" s="19">
        <v>8783010</v>
      </c>
      <c r="B11" s="20" t="s">
        <v>40</v>
      </c>
      <c r="C11" s="19">
        <v>77</v>
      </c>
      <c r="D11" s="20">
        <v>84</v>
      </c>
      <c r="E11" s="21">
        <v>89</v>
      </c>
      <c r="F11" s="18"/>
      <c r="G11" s="18"/>
      <c r="H11" s="27"/>
      <c r="I11" s="35">
        <v>69</v>
      </c>
      <c r="J11" s="34">
        <f>COUNTIFS($C$2:$C$41,"&gt;"&amp;I10,$C$2:$C$41,"&lt;="&amp;I11)</f>
        <v>6</v>
      </c>
      <c r="K11" s="14" t="str">
        <f t="shared" ca="1" si="0"/>
        <v>=COUNTIFS($C$2:$C$41,"&gt;"&amp;I10,$C$2:$C$41,"&lt;="&amp;I11)</v>
      </c>
      <c r="L11" s="35">
        <v>70</v>
      </c>
      <c r="N11" s="37">
        <v>70</v>
      </c>
      <c r="O11" s="38">
        <v>6</v>
      </c>
      <c r="P11" s="41">
        <v>0.35</v>
      </c>
    </row>
    <row r="12" spans="1:16">
      <c r="A12" s="22">
        <v>8783011</v>
      </c>
      <c r="B12" s="23" t="s">
        <v>41</v>
      </c>
      <c r="C12" s="22">
        <v>65</v>
      </c>
      <c r="D12" s="23">
        <v>52</v>
      </c>
      <c r="E12" s="24">
        <v>68</v>
      </c>
      <c r="F12" s="18"/>
      <c r="G12" s="18"/>
      <c r="I12" s="35">
        <v>79</v>
      </c>
      <c r="J12" s="34">
        <f>COUNTIFS($C$2:$C$41,"&gt;"&amp;I11,$C$2:$C$41,"&lt;="&amp;I12)</f>
        <v>4</v>
      </c>
      <c r="K12" s="14" t="str">
        <f t="shared" ca="1" si="0"/>
        <v>=COUNTIFS($C$2:$C$41,"&gt;"&amp;I11,$C$2:$C$41,"&lt;="&amp;I12)</v>
      </c>
      <c r="L12" s="35">
        <v>80</v>
      </c>
      <c r="N12" s="37">
        <v>80</v>
      </c>
      <c r="O12" s="38">
        <v>4</v>
      </c>
      <c r="P12" s="41">
        <v>0.45</v>
      </c>
    </row>
    <row r="13" spans="1:16">
      <c r="A13" s="19">
        <v>8783012</v>
      </c>
      <c r="B13" s="20" t="s">
        <v>44</v>
      </c>
      <c r="C13" s="19">
        <v>72</v>
      </c>
      <c r="D13" s="20">
        <v>68</v>
      </c>
      <c r="E13" s="21">
        <v>84</v>
      </c>
      <c r="F13" s="18"/>
      <c r="G13" s="18"/>
      <c r="I13" s="35">
        <v>89</v>
      </c>
      <c r="J13" s="34">
        <f>COUNTIFS($C$2:$C$41,"&gt;"&amp;I12,$C$2:$C$41,"&lt;="&amp;I13)</f>
        <v>9</v>
      </c>
      <c r="K13" s="14" t="str">
        <f t="shared" ca="1" si="0"/>
        <v>=COUNTIFS($C$2:$C$41,"&gt;"&amp;I12,$C$2:$C$41,"&lt;="&amp;I13)</v>
      </c>
      <c r="L13" s="35">
        <v>90</v>
      </c>
      <c r="N13" s="37">
        <v>90</v>
      </c>
      <c r="O13" s="38">
        <v>9</v>
      </c>
      <c r="P13" s="41">
        <v>0.67500000000000004</v>
      </c>
    </row>
    <row r="14" spans="1:16">
      <c r="A14" s="22">
        <v>8783013</v>
      </c>
      <c r="B14" s="23" t="s">
        <v>46</v>
      </c>
      <c r="C14" s="22">
        <v>85</v>
      </c>
      <c r="D14" s="23">
        <v>58</v>
      </c>
      <c r="E14" s="24">
        <v>59</v>
      </c>
      <c r="F14" s="18"/>
      <c r="G14" s="18"/>
      <c r="I14" s="35">
        <v>99</v>
      </c>
      <c r="J14" s="34">
        <f>COUNTIFS($C$2:$C$41,"&gt;"&amp;I13,$C$2:$C$41,"&lt;="&amp;I14)</f>
        <v>12</v>
      </c>
      <c r="K14" s="14" t="str">
        <f t="shared" ca="1" si="0"/>
        <v>=COUNTIFS($C$2:$C$41,"&gt;"&amp;I13,$C$2:$C$41,"&lt;="&amp;I14)</v>
      </c>
      <c r="L14" s="35">
        <v>99</v>
      </c>
      <c r="N14" s="37">
        <v>99</v>
      </c>
      <c r="O14" s="38">
        <v>12</v>
      </c>
      <c r="P14" s="41">
        <v>0.97499999999999998</v>
      </c>
    </row>
    <row r="15" spans="1:16">
      <c r="A15" s="19">
        <v>8783014</v>
      </c>
      <c r="B15" s="20" t="s">
        <v>49</v>
      </c>
      <c r="C15" s="19">
        <v>87</v>
      </c>
      <c r="D15" s="20">
        <v>52</v>
      </c>
      <c r="E15" s="21">
        <v>65</v>
      </c>
      <c r="F15" s="18"/>
      <c r="G15" s="18"/>
      <c r="I15" s="35">
        <v>100</v>
      </c>
      <c r="J15" s="43">
        <f>COUNTIFS($C$2:$C$41,"="&amp;I15)</f>
        <v>1</v>
      </c>
      <c r="K15" s="45" t="str">
        <f t="shared" ca="1" si="0"/>
        <v>=COUNTIFS($C$2:$C$41,"="&amp;I15)</v>
      </c>
      <c r="L15" s="35">
        <v>100</v>
      </c>
      <c r="N15" s="37">
        <v>100</v>
      </c>
      <c r="O15" s="38">
        <v>1</v>
      </c>
      <c r="P15" s="41">
        <v>1</v>
      </c>
    </row>
    <row r="16" spans="1:16" ht="16.8" thickBot="1">
      <c r="A16" s="22">
        <v>8783015</v>
      </c>
      <c r="B16" s="23" t="s">
        <v>52</v>
      </c>
      <c r="C16" s="22">
        <v>91</v>
      </c>
      <c r="D16" s="23">
        <v>66</v>
      </c>
      <c r="E16" s="24">
        <v>66</v>
      </c>
      <c r="F16" s="18"/>
      <c r="G16" s="18"/>
      <c r="H16" s="29"/>
      <c r="N16" s="39" t="s">
        <v>84</v>
      </c>
      <c r="O16" s="39">
        <v>0</v>
      </c>
      <c r="P16" s="42">
        <v>1</v>
      </c>
    </row>
    <row r="17" spans="1:11">
      <c r="A17" s="19">
        <v>8783016</v>
      </c>
      <c r="B17" s="20" t="s">
        <v>55</v>
      </c>
      <c r="C17" s="44">
        <v>0</v>
      </c>
      <c r="D17" s="20">
        <v>67</v>
      </c>
      <c r="E17" s="21">
        <v>69</v>
      </c>
      <c r="F17" s="18"/>
      <c r="G17" s="18"/>
    </row>
    <row r="18" spans="1:11">
      <c r="A18" s="22">
        <v>8783017</v>
      </c>
      <c r="B18" s="23" t="s">
        <v>57</v>
      </c>
      <c r="C18" s="22">
        <v>85</v>
      </c>
      <c r="D18" s="23">
        <v>88</v>
      </c>
      <c r="E18" s="24">
        <v>100</v>
      </c>
      <c r="F18" s="18"/>
      <c r="G18" s="18"/>
    </row>
    <row r="19" spans="1:11" ht="32.4">
      <c r="A19" s="19">
        <v>8783018</v>
      </c>
      <c r="B19" s="20" t="s">
        <v>58</v>
      </c>
      <c r="C19" s="19">
        <v>94</v>
      </c>
      <c r="D19" s="20">
        <v>74</v>
      </c>
      <c r="E19" s="21">
        <v>81</v>
      </c>
      <c r="F19" s="18"/>
      <c r="G19" s="18"/>
      <c r="I19" s="33" t="s">
        <v>42</v>
      </c>
      <c r="J19" s="33" t="s">
        <v>83</v>
      </c>
    </row>
    <row r="20" spans="1:11">
      <c r="A20" s="22">
        <v>8783019</v>
      </c>
      <c r="B20" s="23" t="s">
        <v>59</v>
      </c>
      <c r="C20" s="22">
        <v>92</v>
      </c>
      <c r="D20" s="23">
        <v>51</v>
      </c>
      <c r="E20" s="24">
        <v>85</v>
      </c>
      <c r="F20" s="18"/>
      <c r="G20" s="18"/>
      <c r="I20" s="35">
        <v>59</v>
      </c>
      <c r="J20" s="36">
        <f t="array" ref="J20:J25">FREQUENCY(C2:C41,I20:I25)</f>
        <v>8</v>
      </c>
      <c r="K20" s="14" t="str">
        <f ca="1">_xlfn.FORMULATEXT(J20)</f>
        <v>{=FREQUENCY(C2:C41,I20:I25)}</v>
      </c>
    </row>
    <row r="21" spans="1:11">
      <c r="A21" s="19">
        <v>8883160</v>
      </c>
      <c r="B21" s="20" t="s">
        <v>60</v>
      </c>
      <c r="C21" s="19">
        <v>89</v>
      </c>
      <c r="D21" s="20">
        <v>59</v>
      </c>
      <c r="E21" s="21">
        <v>94</v>
      </c>
      <c r="F21" s="18"/>
      <c r="G21" s="18"/>
      <c r="H21" s="27" t="s">
        <v>47</v>
      </c>
      <c r="I21" s="35">
        <v>69</v>
      </c>
      <c r="J21" s="34">
        <v>6</v>
      </c>
    </row>
    <row r="22" spans="1:11">
      <c r="A22" s="22">
        <v>8883181</v>
      </c>
      <c r="B22" s="23" t="s">
        <v>61</v>
      </c>
      <c r="C22" s="22">
        <v>78</v>
      </c>
      <c r="D22" s="23">
        <v>80</v>
      </c>
      <c r="E22" s="24">
        <v>59</v>
      </c>
      <c r="F22" s="18"/>
      <c r="G22" s="18"/>
      <c r="H22" s="27" t="s">
        <v>50</v>
      </c>
      <c r="I22" s="35">
        <v>79</v>
      </c>
      <c r="J22" s="34">
        <v>4</v>
      </c>
    </row>
    <row r="23" spans="1:11">
      <c r="A23" s="19">
        <v>8883217</v>
      </c>
      <c r="B23" s="20" t="s">
        <v>62</v>
      </c>
      <c r="C23" s="19">
        <v>61</v>
      </c>
      <c r="D23" s="20">
        <v>55</v>
      </c>
      <c r="E23" s="21">
        <v>59</v>
      </c>
      <c r="F23" s="18"/>
      <c r="G23" s="18"/>
      <c r="H23" s="27" t="s">
        <v>53</v>
      </c>
      <c r="I23" s="35">
        <v>89</v>
      </c>
      <c r="J23" s="34">
        <v>9</v>
      </c>
    </row>
    <row r="24" spans="1:11">
      <c r="A24" s="22">
        <v>8983121</v>
      </c>
      <c r="B24" s="23" t="s">
        <v>63</v>
      </c>
      <c r="C24" s="22">
        <v>58</v>
      </c>
      <c r="D24" s="23">
        <v>59</v>
      </c>
      <c r="E24" s="24">
        <v>55</v>
      </c>
      <c r="F24" s="18"/>
      <c r="G24" s="18"/>
      <c r="H24" s="27" t="s">
        <v>56</v>
      </c>
      <c r="I24" s="35">
        <v>99</v>
      </c>
      <c r="J24" s="34">
        <v>12</v>
      </c>
    </row>
    <row r="25" spans="1:11">
      <c r="A25" s="19">
        <v>8983122</v>
      </c>
      <c r="B25" s="20" t="s">
        <v>64</v>
      </c>
      <c r="C25" s="19">
        <v>87</v>
      </c>
      <c r="D25" s="20">
        <v>99</v>
      </c>
      <c r="E25" s="21">
        <v>49</v>
      </c>
      <c r="F25" s="18"/>
      <c r="G25" s="18"/>
      <c r="I25" s="35">
        <v>100</v>
      </c>
      <c r="J25" s="34">
        <v>1</v>
      </c>
    </row>
    <row r="26" spans="1:11">
      <c r="A26" s="22">
        <v>8983123</v>
      </c>
      <c r="B26" s="23" t="s">
        <v>65</v>
      </c>
      <c r="C26" s="22">
        <v>97</v>
      </c>
      <c r="D26" s="23">
        <v>94</v>
      </c>
      <c r="E26" s="24">
        <v>80</v>
      </c>
      <c r="F26" s="18"/>
      <c r="G26" s="18"/>
    </row>
    <row r="27" spans="1:11">
      <c r="A27" s="19">
        <v>8983124</v>
      </c>
      <c r="B27" s="20" t="s">
        <v>66</v>
      </c>
      <c r="C27" s="19">
        <v>73</v>
      </c>
      <c r="D27" s="20">
        <v>74</v>
      </c>
      <c r="E27" s="21">
        <v>98</v>
      </c>
      <c r="F27" s="18"/>
      <c r="G27" s="18"/>
      <c r="I27" s="30" t="s">
        <v>725</v>
      </c>
    </row>
    <row r="28" spans="1:11">
      <c r="A28" s="22">
        <v>8983125</v>
      </c>
      <c r="B28" s="23" t="s">
        <v>67</v>
      </c>
      <c r="C28" s="22">
        <v>94</v>
      </c>
      <c r="D28" s="23">
        <v>49</v>
      </c>
      <c r="E28" s="24">
        <v>89</v>
      </c>
      <c r="F28" s="18"/>
      <c r="G28" s="18"/>
    </row>
    <row r="29" spans="1:11">
      <c r="A29" s="19">
        <v>8983126</v>
      </c>
      <c r="B29" s="20" t="s">
        <v>68</v>
      </c>
      <c r="C29" s="19">
        <v>83</v>
      </c>
      <c r="D29" s="20">
        <v>70</v>
      </c>
      <c r="E29" s="21">
        <v>83</v>
      </c>
      <c r="F29" s="18"/>
      <c r="G29" s="18"/>
    </row>
    <row r="30" spans="1:11">
      <c r="A30" s="22">
        <v>8983127</v>
      </c>
      <c r="B30" s="23" t="s">
        <v>69</v>
      </c>
      <c r="C30" s="22">
        <v>52</v>
      </c>
      <c r="D30" s="23">
        <v>86</v>
      </c>
      <c r="E30" s="24">
        <v>72</v>
      </c>
      <c r="F30" s="18"/>
      <c r="G30" s="18"/>
    </row>
    <row r="31" spans="1:11">
      <c r="A31" s="19">
        <v>8983128</v>
      </c>
      <c r="B31" s="20" t="s">
        <v>70</v>
      </c>
      <c r="C31" s="44">
        <v>100</v>
      </c>
      <c r="D31" s="20">
        <v>89</v>
      </c>
      <c r="E31" s="21">
        <v>70</v>
      </c>
      <c r="F31" s="18"/>
      <c r="G31" s="18"/>
    </row>
    <row r="32" spans="1:11">
      <c r="A32" s="22">
        <v>8983130</v>
      </c>
      <c r="B32" s="23" t="s">
        <v>71</v>
      </c>
      <c r="C32" s="22">
        <v>69</v>
      </c>
      <c r="D32" s="23">
        <v>100</v>
      </c>
      <c r="E32" s="24">
        <v>94</v>
      </c>
      <c r="F32" s="18"/>
      <c r="G32" s="18"/>
    </row>
    <row r="33" spans="1:7">
      <c r="A33" s="19">
        <v>8983132</v>
      </c>
      <c r="B33" s="20" t="s">
        <v>72</v>
      </c>
      <c r="C33" s="19">
        <v>81</v>
      </c>
      <c r="D33" s="20">
        <v>85</v>
      </c>
      <c r="E33" s="21">
        <v>71</v>
      </c>
      <c r="F33" s="18"/>
      <c r="G33" s="18"/>
    </row>
    <row r="34" spans="1:7">
      <c r="A34" s="22">
        <v>8983135</v>
      </c>
      <c r="B34" s="23" t="s">
        <v>73</v>
      </c>
      <c r="C34" s="22">
        <v>49</v>
      </c>
      <c r="D34" s="23">
        <v>53</v>
      </c>
      <c r="E34" s="24">
        <v>92</v>
      </c>
      <c r="F34" s="18"/>
      <c r="G34" s="18"/>
    </row>
    <row r="35" spans="1:7">
      <c r="A35" s="19">
        <v>8983136</v>
      </c>
      <c r="B35" s="20" t="s">
        <v>74</v>
      </c>
      <c r="C35" s="19">
        <v>68</v>
      </c>
      <c r="D35" s="20">
        <v>58</v>
      </c>
      <c r="E35" s="21">
        <v>94</v>
      </c>
      <c r="F35" s="18"/>
      <c r="G35" s="18"/>
    </row>
    <row r="36" spans="1:7">
      <c r="A36" s="22">
        <v>8983137</v>
      </c>
      <c r="B36" s="23" t="s">
        <v>75</v>
      </c>
      <c r="C36" s="22">
        <v>97</v>
      </c>
      <c r="D36" s="23">
        <v>77</v>
      </c>
      <c r="E36" s="24">
        <v>74</v>
      </c>
      <c r="F36" s="18"/>
      <c r="G36" s="18"/>
    </row>
    <row r="37" spans="1:7">
      <c r="A37" s="19">
        <v>8983138</v>
      </c>
      <c r="B37" s="20" t="s">
        <v>76</v>
      </c>
      <c r="C37" s="19">
        <v>63</v>
      </c>
      <c r="D37" s="20">
        <v>61</v>
      </c>
      <c r="E37" s="21">
        <v>80</v>
      </c>
      <c r="F37" s="18"/>
      <c r="G37" s="18"/>
    </row>
    <row r="38" spans="1:7">
      <c r="A38" s="22">
        <v>8983140</v>
      </c>
      <c r="B38" s="23" t="s">
        <v>77</v>
      </c>
      <c r="C38" s="22">
        <v>97</v>
      </c>
      <c r="D38" s="23">
        <v>68</v>
      </c>
      <c r="E38" s="24">
        <v>83</v>
      </c>
      <c r="F38" s="18"/>
      <c r="G38" s="18"/>
    </row>
    <row r="39" spans="1:7">
      <c r="A39" s="19">
        <v>8983141</v>
      </c>
      <c r="B39" s="20" t="s">
        <v>78</v>
      </c>
      <c r="C39" s="19">
        <v>49</v>
      </c>
      <c r="D39" s="20">
        <v>69</v>
      </c>
      <c r="E39" s="21">
        <v>68</v>
      </c>
      <c r="F39" s="18"/>
      <c r="G39" s="18"/>
    </row>
    <row r="40" spans="1:7">
      <c r="A40" s="22">
        <v>8983142</v>
      </c>
      <c r="B40" s="23" t="s">
        <v>79</v>
      </c>
      <c r="C40" s="22">
        <v>51</v>
      </c>
      <c r="D40" s="23">
        <v>86</v>
      </c>
      <c r="E40" s="24">
        <v>66</v>
      </c>
      <c r="F40" s="18"/>
      <c r="G40" s="18"/>
    </row>
    <row r="41" spans="1:7">
      <c r="A41" s="19">
        <v>8983143</v>
      </c>
      <c r="B41" s="20" t="s">
        <v>80</v>
      </c>
      <c r="C41" s="19">
        <v>93</v>
      </c>
      <c r="D41" s="20">
        <v>56</v>
      </c>
      <c r="E41" s="21">
        <v>66</v>
      </c>
      <c r="F41" s="18"/>
      <c r="G41" s="18"/>
    </row>
  </sheetData>
  <autoFilter ref="A1:E41" xr:uid="{00000000-0009-0000-0000-000003000000}"/>
  <sortState xmlns:xlrd2="http://schemas.microsoft.com/office/spreadsheetml/2017/richdata2" ref="N10:N15">
    <sortCondition ref="N10"/>
  </sortState>
  <phoneticPr fontId="2" type="noConversion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L41"/>
  <sheetViews>
    <sheetView showGridLines="0" workbookViewId="0">
      <pane ySplit="1" topLeftCell="A2" activePane="bottomLeft" state="frozen"/>
      <selection pane="bottomLeft" activeCell="J18" sqref="J18"/>
    </sheetView>
  </sheetViews>
  <sheetFormatPr defaultColWidth="9" defaultRowHeight="16.2"/>
  <cols>
    <col min="1" max="1" width="8.44140625" style="31" bestFit="1" customWidth="1"/>
    <col min="2" max="2" width="9.44140625" style="31" bestFit="1" customWidth="1"/>
    <col min="3" max="5" width="6" style="31" bestFit="1" customWidth="1"/>
    <col min="6" max="7" width="4" style="32" customWidth="1"/>
    <col min="8" max="8" width="5.6640625" style="14" customWidth="1"/>
    <col min="9" max="9" width="6.44140625" style="14" customWidth="1"/>
    <col min="10" max="10" width="12.6640625" style="14" customWidth="1"/>
    <col min="11" max="11" width="48.6640625" style="14" customWidth="1"/>
    <col min="12" max="16384" width="9" style="14"/>
  </cols>
  <sheetData>
    <row r="1" spans="1:12" ht="32.4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1"/>
      <c r="G1" s="11"/>
      <c r="H1" s="12"/>
      <c r="I1" s="13"/>
      <c r="J1" s="13"/>
      <c r="K1" s="13"/>
    </row>
    <row r="2" spans="1:12">
      <c r="A2" s="15">
        <v>8783001</v>
      </c>
      <c r="B2" s="16" t="s">
        <v>30</v>
      </c>
      <c r="C2" s="15">
        <v>94</v>
      </c>
      <c r="D2" s="16">
        <v>67</v>
      </c>
      <c r="E2" s="17">
        <v>96</v>
      </c>
      <c r="F2" s="18"/>
      <c r="G2" s="18"/>
      <c r="H2" s="12"/>
      <c r="I2" s="26" t="s">
        <v>43</v>
      </c>
    </row>
    <row r="3" spans="1:12">
      <c r="A3" s="19">
        <v>8783002</v>
      </c>
      <c r="B3" s="20" t="s">
        <v>31</v>
      </c>
      <c r="C3" s="19">
        <v>97</v>
      </c>
      <c r="D3" s="20">
        <v>71</v>
      </c>
      <c r="E3" s="21">
        <v>52</v>
      </c>
      <c r="F3" s="18"/>
      <c r="G3" s="18"/>
      <c r="H3" s="12"/>
      <c r="I3" s="25" t="s">
        <v>37</v>
      </c>
      <c r="J3" s="28" t="s">
        <v>45</v>
      </c>
    </row>
    <row r="4" spans="1:12">
      <c r="A4" s="22">
        <v>8783003</v>
      </c>
      <c r="B4" s="23" t="s">
        <v>32</v>
      </c>
      <c r="C4" s="22">
        <v>69</v>
      </c>
      <c r="D4" s="23">
        <v>64</v>
      </c>
      <c r="E4" s="24">
        <v>58</v>
      </c>
      <c r="F4" s="18"/>
      <c r="G4" s="18"/>
      <c r="H4" s="12"/>
      <c r="I4" s="25" t="s">
        <v>37</v>
      </c>
      <c r="J4" s="28" t="s">
        <v>48</v>
      </c>
    </row>
    <row r="5" spans="1:12">
      <c r="A5" s="19">
        <v>8783004</v>
      </c>
      <c r="B5" s="20" t="s">
        <v>33</v>
      </c>
      <c r="C5" s="19">
        <v>56</v>
      </c>
      <c r="D5" s="20">
        <v>70</v>
      </c>
      <c r="E5" s="21">
        <v>66</v>
      </c>
      <c r="F5" s="18"/>
      <c r="G5" s="18"/>
      <c r="H5" s="12"/>
      <c r="I5" s="25" t="s">
        <v>37</v>
      </c>
      <c r="J5" s="28" t="s">
        <v>54</v>
      </c>
    </row>
    <row r="6" spans="1:12">
      <c r="A6" s="22">
        <v>8783005</v>
      </c>
      <c r="B6" s="23" t="s">
        <v>34</v>
      </c>
      <c r="C6" s="22">
        <v>81</v>
      </c>
      <c r="D6" s="23">
        <v>89</v>
      </c>
      <c r="E6" s="24">
        <v>56</v>
      </c>
      <c r="F6" s="18"/>
      <c r="G6" s="18"/>
      <c r="H6" s="12"/>
      <c r="I6" s="25" t="s">
        <v>37</v>
      </c>
      <c r="J6" s="28" t="s">
        <v>51</v>
      </c>
    </row>
    <row r="7" spans="1:12">
      <c r="A7" s="19">
        <v>8783006</v>
      </c>
      <c r="B7" s="20" t="s">
        <v>35</v>
      </c>
      <c r="C7" s="19">
        <v>58</v>
      </c>
      <c r="D7" s="20">
        <v>67</v>
      </c>
      <c r="E7" s="21">
        <v>63</v>
      </c>
      <c r="F7" s="18"/>
      <c r="G7" s="18"/>
      <c r="H7" s="12"/>
      <c r="I7" s="13"/>
      <c r="J7" s="13"/>
      <c r="K7" s="13"/>
    </row>
    <row r="8" spans="1:12">
      <c r="A8" s="22">
        <v>8783007</v>
      </c>
      <c r="B8" s="23" t="s">
        <v>36</v>
      </c>
      <c r="C8" s="22">
        <v>96</v>
      </c>
      <c r="D8" s="23">
        <v>100</v>
      </c>
      <c r="E8" s="24">
        <v>81</v>
      </c>
      <c r="F8" s="18"/>
      <c r="G8" s="18"/>
      <c r="I8" s="30" t="s">
        <v>741</v>
      </c>
      <c r="J8" s="14" t="s">
        <v>742</v>
      </c>
      <c r="L8" s="88" t="s">
        <v>51</v>
      </c>
    </row>
    <row r="9" spans="1:12">
      <c r="A9" s="19">
        <v>8783008</v>
      </c>
      <c r="B9" s="20" t="s">
        <v>38</v>
      </c>
      <c r="C9" s="19">
        <v>99</v>
      </c>
      <c r="D9" s="20">
        <v>93</v>
      </c>
      <c r="E9" s="21">
        <v>72</v>
      </c>
      <c r="F9" s="18"/>
      <c r="G9" s="18"/>
      <c r="I9" s="33" t="s">
        <v>42</v>
      </c>
      <c r="J9" s="33" t="s">
        <v>81</v>
      </c>
      <c r="L9" s="33" t="s">
        <v>42</v>
      </c>
    </row>
    <row r="10" spans="1:12">
      <c r="A10" s="22">
        <v>8783009</v>
      </c>
      <c r="B10" s="23" t="s">
        <v>39</v>
      </c>
      <c r="C10" s="22">
        <v>84</v>
      </c>
      <c r="D10" s="23">
        <v>89</v>
      </c>
      <c r="E10" s="24">
        <v>91</v>
      </c>
      <c r="F10" s="18"/>
      <c r="G10" s="18"/>
      <c r="H10" s="27"/>
      <c r="I10" s="35">
        <v>59</v>
      </c>
      <c r="J10" s="43"/>
      <c r="K10" s="14" t="str">
        <f ca="1">IFERROR(_xlfn.FORMULATEXT(J10),"")</f>
        <v/>
      </c>
      <c r="L10" s="35">
        <v>60</v>
      </c>
    </row>
    <row r="11" spans="1:12">
      <c r="A11" s="19">
        <v>8783010</v>
      </c>
      <c r="B11" s="20" t="s">
        <v>40</v>
      </c>
      <c r="C11" s="19">
        <v>77</v>
      </c>
      <c r="D11" s="20">
        <v>84</v>
      </c>
      <c r="E11" s="21">
        <v>89</v>
      </c>
      <c r="F11" s="18"/>
      <c r="G11" s="18"/>
      <c r="I11" s="35">
        <v>69</v>
      </c>
      <c r="J11" s="34"/>
      <c r="K11" s="14" t="str">
        <f t="shared" ref="K11:K15" ca="1" si="0">IFERROR(_xlfn.FORMULATEXT(J11),"")</f>
        <v/>
      </c>
      <c r="L11" s="35">
        <v>70</v>
      </c>
    </row>
    <row r="12" spans="1:12">
      <c r="A12" s="22">
        <v>8783011</v>
      </c>
      <c r="B12" s="23" t="s">
        <v>41</v>
      </c>
      <c r="C12" s="22">
        <v>65</v>
      </c>
      <c r="D12" s="23">
        <v>52</v>
      </c>
      <c r="E12" s="24">
        <v>68</v>
      </c>
      <c r="F12" s="18"/>
      <c r="G12" s="18"/>
      <c r="I12" s="35">
        <v>79</v>
      </c>
      <c r="J12" s="34"/>
      <c r="K12" s="14" t="str">
        <f t="shared" ca="1" si="0"/>
        <v/>
      </c>
      <c r="L12" s="35">
        <v>80</v>
      </c>
    </row>
    <row r="13" spans="1:12">
      <c r="A13" s="19">
        <v>8783012</v>
      </c>
      <c r="B13" s="20" t="s">
        <v>44</v>
      </c>
      <c r="C13" s="19">
        <v>72</v>
      </c>
      <c r="D13" s="20">
        <v>68</v>
      </c>
      <c r="E13" s="21">
        <v>84</v>
      </c>
      <c r="F13" s="18"/>
      <c r="G13" s="18"/>
      <c r="I13" s="35">
        <v>89</v>
      </c>
      <c r="J13" s="34"/>
      <c r="K13" s="14" t="str">
        <f t="shared" ca="1" si="0"/>
        <v/>
      </c>
      <c r="L13" s="35">
        <v>90</v>
      </c>
    </row>
    <row r="14" spans="1:12">
      <c r="A14" s="22">
        <v>8783013</v>
      </c>
      <c r="B14" s="23" t="s">
        <v>46</v>
      </c>
      <c r="C14" s="22">
        <v>85</v>
      </c>
      <c r="D14" s="23">
        <v>58</v>
      </c>
      <c r="E14" s="24">
        <v>59</v>
      </c>
      <c r="F14" s="18"/>
      <c r="G14" s="18"/>
      <c r="I14" s="35">
        <v>99</v>
      </c>
      <c r="J14" s="34"/>
      <c r="K14" s="14" t="str">
        <f t="shared" ca="1" si="0"/>
        <v/>
      </c>
      <c r="L14" s="35">
        <v>99</v>
      </c>
    </row>
    <row r="15" spans="1:12">
      <c r="A15" s="19">
        <v>8783014</v>
      </c>
      <c r="B15" s="20" t="s">
        <v>49</v>
      </c>
      <c r="C15" s="19">
        <v>87</v>
      </c>
      <c r="D15" s="20">
        <v>52</v>
      </c>
      <c r="E15" s="21">
        <v>65</v>
      </c>
      <c r="F15" s="18"/>
      <c r="G15" s="18"/>
      <c r="H15" s="29"/>
      <c r="I15" s="35">
        <v>100</v>
      </c>
      <c r="J15" s="43"/>
      <c r="K15" s="14" t="str">
        <f t="shared" ca="1" si="0"/>
        <v/>
      </c>
      <c r="L15" s="35">
        <v>100</v>
      </c>
    </row>
    <row r="16" spans="1:12">
      <c r="A16" s="22">
        <v>8783015</v>
      </c>
      <c r="B16" s="23" t="s">
        <v>52</v>
      </c>
      <c r="C16" s="22">
        <v>91</v>
      </c>
      <c r="D16" s="23">
        <v>66</v>
      </c>
      <c r="E16" s="24">
        <v>66</v>
      </c>
      <c r="F16" s="18"/>
      <c r="G16" s="18"/>
    </row>
    <row r="17" spans="1:11" ht="32.4">
      <c r="A17" s="19">
        <v>8783016</v>
      </c>
      <c r="B17" s="20" t="s">
        <v>55</v>
      </c>
      <c r="C17" s="44">
        <v>0</v>
      </c>
      <c r="D17" s="20">
        <v>67</v>
      </c>
      <c r="E17" s="21">
        <v>69</v>
      </c>
      <c r="F17" s="18"/>
      <c r="G17" s="18"/>
      <c r="I17" s="33" t="s">
        <v>42</v>
      </c>
      <c r="J17" s="33" t="s">
        <v>83</v>
      </c>
    </row>
    <row r="18" spans="1:11">
      <c r="A18" s="22">
        <v>8783017</v>
      </c>
      <c r="B18" s="23" t="s">
        <v>57</v>
      </c>
      <c r="C18" s="22">
        <v>85</v>
      </c>
      <c r="D18" s="23">
        <v>88</v>
      </c>
      <c r="E18" s="24">
        <v>100</v>
      </c>
      <c r="F18" s="18"/>
      <c r="G18" s="18"/>
      <c r="I18" s="35">
        <v>59</v>
      </c>
      <c r="J18" s="36"/>
      <c r="K18" s="14" t="str">
        <f ca="1">IFERROR(_xlfn.FORMULATEXT(J18),"")</f>
        <v/>
      </c>
    </row>
    <row r="19" spans="1:11">
      <c r="A19" s="19">
        <v>8783018</v>
      </c>
      <c r="B19" s="20" t="s">
        <v>58</v>
      </c>
      <c r="C19" s="19">
        <v>94</v>
      </c>
      <c r="D19" s="20">
        <v>74</v>
      </c>
      <c r="E19" s="21">
        <v>81</v>
      </c>
      <c r="F19" s="18"/>
      <c r="G19" s="18"/>
      <c r="H19" s="27" t="s">
        <v>47</v>
      </c>
      <c r="I19" s="35">
        <v>69</v>
      </c>
      <c r="J19" s="34"/>
    </row>
    <row r="20" spans="1:11">
      <c r="A20" s="22">
        <v>8783019</v>
      </c>
      <c r="B20" s="23" t="s">
        <v>59</v>
      </c>
      <c r="C20" s="22">
        <v>92</v>
      </c>
      <c r="D20" s="23">
        <v>51</v>
      </c>
      <c r="E20" s="24">
        <v>85</v>
      </c>
      <c r="F20" s="18"/>
      <c r="G20" s="18"/>
      <c r="H20" s="27" t="s">
        <v>50</v>
      </c>
      <c r="I20" s="35">
        <v>79</v>
      </c>
      <c r="J20" s="34"/>
    </row>
    <row r="21" spans="1:11">
      <c r="A21" s="19">
        <v>8883160</v>
      </c>
      <c r="B21" s="20" t="s">
        <v>60</v>
      </c>
      <c r="C21" s="19">
        <v>89</v>
      </c>
      <c r="D21" s="20">
        <v>59</v>
      </c>
      <c r="E21" s="21">
        <v>94</v>
      </c>
      <c r="F21" s="18"/>
      <c r="G21" s="18"/>
      <c r="H21" s="27" t="s">
        <v>53</v>
      </c>
      <c r="I21" s="35">
        <v>89</v>
      </c>
      <c r="J21" s="34"/>
    </row>
    <row r="22" spans="1:11">
      <c r="A22" s="22">
        <v>8883181</v>
      </c>
      <c r="B22" s="23" t="s">
        <v>61</v>
      </c>
      <c r="C22" s="22">
        <v>78</v>
      </c>
      <c r="D22" s="23">
        <v>80</v>
      </c>
      <c r="E22" s="24">
        <v>59</v>
      </c>
      <c r="F22" s="18"/>
      <c r="G22" s="18"/>
      <c r="H22" s="27" t="s">
        <v>56</v>
      </c>
      <c r="I22" s="35">
        <v>99</v>
      </c>
      <c r="J22" s="34"/>
    </row>
    <row r="23" spans="1:11">
      <c r="A23" s="19">
        <v>8883217</v>
      </c>
      <c r="B23" s="20" t="s">
        <v>62</v>
      </c>
      <c r="C23" s="19">
        <v>61</v>
      </c>
      <c r="D23" s="20">
        <v>55</v>
      </c>
      <c r="E23" s="21">
        <v>59</v>
      </c>
      <c r="F23" s="18"/>
      <c r="G23" s="18"/>
      <c r="I23" s="35">
        <v>100</v>
      </c>
      <c r="J23" s="34"/>
    </row>
    <row r="24" spans="1:11">
      <c r="A24" s="22">
        <v>8983121</v>
      </c>
      <c r="B24" s="23" t="s">
        <v>63</v>
      </c>
      <c r="C24" s="22">
        <v>58</v>
      </c>
      <c r="D24" s="23">
        <v>59</v>
      </c>
      <c r="E24" s="24">
        <v>55</v>
      </c>
      <c r="F24" s="18"/>
      <c r="G24" s="18"/>
    </row>
    <row r="25" spans="1:11">
      <c r="A25" s="19">
        <v>8983122</v>
      </c>
      <c r="B25" s="20" t="s">
        <v>64</v>
      </c>
      <c r="C25" s="19">
        <v>87</v>
      </c>
      <c r="D25" s="20">
        <v>99</v>
      </c>
      <c r="E25" s="21">
        <v>49</v>
      </c>
      <c r="F25" s="18"/>
      <c r="G25" s="18"/>
    </row>
    <row r="26" spans="1:11">
      <c r="A26" s="22">
        <v>8983123</v>
      </c>
      <c r="B26" s="23" t="s">
        <v>65</v>
      </c>
      <c r="C26" s="22">
        <v>97</v>
      </c>
      <c r="D26" s="23">
        <v>94</v>
      </c>
      <c r="E26" s="24">
        <v>80</v>
      </c>
      <c r="F26" s="18"/>
      <c r="G26" s="18"/>
      <c r="I26" s="30" t="s">
        <v>725</v>
      </c>
    </row>
    <row r="27" spans="1:11">
      <c r="A27" s="19">
        <v>8983124</v>
      </c>
      <c r="B27" s="20" t="s">
        <v>66</v>
      </c>
      <c r="C27" s="19">
        <v>73</v>
      </c>
      <c r="D27" s="20">
        <v>74</v>
      </c>
      <c r="E27" s="21">
        <v>98</v>
      </c>
      <c r="F27" s="18"/>
      <c r="G27" s="18"/>
    </row>
    <row r="28" spans="1:11">
      <c r="A28" s="22">
        <v>8983125</v>
      </c>
      <c r="B28" s="23" t="s">
        <v>67</v>
      </c>
      <c r="C28" s="22">
        <v>94</v>
      </c>
      <c r="D28" s="23">
        <v>49</v>
      </c>
      <c r="E28" s="24">
        <v>89</v>
      </c>
      <c r="F28" s="18"/>
      <c r="G28" s="18"/>
    </row>
    <row r="29" spans="1:11">
      <c r="A29" s="19">
        <v>8983126</v>
      </c>
      <c r="B29" s="20" t="s">
        <v>68</v>
      </c>
      <c r="C29" s="19">
        <v>83</v>
      </c>
      <c r="D29" s="20">
        <v>70</v>
      </c>
      <c r="E29" s="21">
        <v>83</v>
      </c>
      <c r="F29" s="18"/>
      <c r="G29" s="18"/>
    </row>
    <row r="30" spans="1:11">
      <c r="A30" s="22">
        <v>8983127</v>
      </c>
      <c r="B30" s="23" t="s">
        <v>69</v>
      </c>
      <c r="C30" s="22">
        <v>52</v>
      </c>
      <c r="D30" s="23">
        <v>86</v>
      </c>
      <c r="E30" s="24">
        <v>72</v>
      </c>
      <c r="F30" s="18"/>
      <c r="G30" s="18"/>
    </row>
    <row r="31" spans="1:11">
      <c r="A31" s="19">
        <v>8983128</v>
      </c>
      <c r="B31" s="20" t="s">
        <v>70</v>
      </c>
      <c r="C31" s="44">
        <v>100</v>
      </c>
      <c r="D31" s="20">
        <v>89</v>
      </c>
      <c r="E31" s="21">
        <v>70</v>
      </c>
      <c r="F31" s="18"/>
      <c r="G31" s="18"/>
    </row>
    <row r="32" spans="1:11">
      <c r="A32" s="22">
        <v>8983130</v>
      </c>
      <c r="B32" s="23" t="s">
        <v>71</v>
      </c>
      <c r="C32" s="22">
        <v>69</v>
      </c>
      <c r="D32" s="23">
        <v>100</v>
      </c>
      <c r="E32" s="24">
        <v>94</v>
      </c>
      <c r="F32" s="18"/>
      <c r="G32" s="18"/>
    </row>
    <row r="33" spans="1:7">
      <c r="A33" s="19">
        <v>8983132</v>
      </c>
      <c r="B33" s="20" t="s">
        <v>72</v>
      </c>
      <c r="C33" s="19">
        <v>81</v>
      </c>
      <c r="D33" s="20">
        <v>85</v>
      </c>
      <c r="E33" s="21">
        <v>71</v>
      </c>
      <c r="F33" s="18"/>
      <c r="G33" s="18"/>
    </row>
    <row r="34" spans="1:7">
      <c r="A34" s="22">
        <v>8983135</v>
      </c>
      <c r="B34" s="23" t="s">
        <v>73</v>
      </c>
      <c r="C34" s="22">
        <v>49</v>
      </c>
      <c r="D34" s="23">
        <v>53</v>
      </c>
      <c r="E34" s="24">
        <v>92</v>
      </c>
      <c r="F34" s="18"/>
      <c r="G34" s="18"/>
    </row>
    <row r="35" spans="1:7">
      <c r="A35" s="19">
        <v>8983136</v>
      </c>
      <c r="B35" s="20" t="s">
        <v>74</v>
      </c>
      <c r="C35" s="19">
        <v>68</v>
      </c>
      <c r="D35" s="20">
        <v>58</v>
      </c>
      <c r="E35" s="21">
        <v>94</v>
      </c>
      <c r="F35" s="18"/>
      <c r="G35" s="18"/>
    </row>
    <row r="36" spans="1:7">
      <c r="A36" s="22">
        <v>8983137</v>
      </c>
      <c r="B36" s="23" t="s">
        <v>75</v>
      </c>
      <c r="C36" s="22">
        <v>97</v>
      </c>
      <c r="D36" s="23">
        <v>77</v>
      </c>
      <c r="E36" s="24">
        <v>74</v>
      </c>
      <c r="F36" s="18"/>
      <c r="G36" s="18"/>
    </row>
    <row r="37" spans="1:7">
      <c r="A37" s="19">
        <v>8983138</v>
      </c>
      <c r="B37" s="20" t="s">
        <v>76</v>
      </c>
      <c r="C37" s="19">
        <v>63</v>
      </c>
      <c r="D37" s="20">
        <v>61</v>
      </c>
      <c r="E37" s="21">
        <v>80</v>
      </c>
      <c r="F37" s="18"/>
      <c r="G37" s="18"/>
    </row>
    <row r="38" spans="1:7">
      <c r="A38" s="22">
        <v>8983140</v>
      </c>
      <c r="B38" s="23" t="s">
        <v>77</v>
      </c>
      <c r="C38" s="22">
        <v>97</v>
      </c>
      <c r="D38" s="23">
        <v>68</v>
      </c>
      <c r="E38" s="24">
        <v>83</v>
      </c>
      <c r="F38" s="18"/>
      <c r="G38" s="18"/>
    </row>
    <row r="39" spans="1:7">
      <c r="A39" s="19">
        <v>8983141</v>
      </c>
      <c r="B39" s="20" t="s">
        <v>78</v>
      </c>
      <c r="C39" s="19">
        <v>49</v>
      </c>
      <c r="D39" s="20">
        <v>69</v>
      </c>
      <c r="E39" s="21">
        <v>68</v>
      </c>
      <c r="F39" s="18"/>
      <c r="G39" s="18"/>
    </row>
    <row r="40" spans="1:7">
      <c r="A40" s="22">
        <v>8983142</v>
      </c>
      <c r="B40" s="23" t="s">
        <v>79</v>
      </c>
      <c r="C40" s="22">
        <v>51</v>
      </c>
      <c r="D40" s="23">
        <v>86</v>
      </c>
      <c r="E40" s="24">
        <v>66</v>
      </c>
      <c r="F40" s="18"/>
      <c r="G40" s="18"/>
    </row>
    <row r="41" spans="1:7">
      <c r="A41" s="19">
        <v>8983143</v>
      </c>
      <c r="B41" s="20" t="s">
        <v>80</v>
      </c>
      <c r="C41" s="19">
        <v>93</v>
      </c>
      <c r="D41" s="20">
        <v>56</v>
      </c>
      <c r="E41" s="21">
        <v>66</v>
      </c>
      <c r="F41" s="18"/>
      <c r="G41" s="18"/>
    </row>
  </sheetData>
  <phoneticPr fontId="2" type="noConversion"/>
  <dataValidations count="1">
    <dataValidation type="list" allowBlank="1" showInputMessage="1" showErrorMessage="1" sqref="J8" xr:uid="{E2CE473A-922D-6446-AD40-B44F00534FDB}">
      <formula1>$C$1:$E$1</formula1>
    </dataValidation>
  </dataValidations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G101"/>
  <sheetViews>
    <sheetView showGridLines="0" topLeftCell="A10" workbookViewId="0">
      <selection activeCell="B13" sqref="B13"/>
    </sheetView>
  </sheetViews>
  <sheetFormatPr defaultColWidth="8.88671875" defaultRowHeight="16.2"/>
  <cols>
    <col min="1" max="1" width="13.109375" bestFit="1" customWidth="1"/>
    <col min="2" max="2" width="9.109375" customWidth="1"/>
    <col min="3" max="3" width="9.44140625" bestFit="1" customWidth="1"/>
    <col min="4" max="4" width="7.44140625" bestFit="1" customWidth="1"/>
    <col min="5" max="5" width="7" customWidth="1"/>
    <col min="6" max="6" width="9.109375" customWidth="1"/>
    <col min="7" max="7" width="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39083</v>
      </c>
      <c r="B2" s="5" t="s">
        <v>7</v>
      </c>
      <c r="C2" s="5" t="s">
        <v>8</v>
      </c>
      <c r="D2" s="5" t="s">
        <v>9</v>
      </c>
      <c r="E2" s="5">
        <v>276</v>
      </c>
      <c r="F2" s="5">
        <v>15</v>
      </c>
      <c r="G2" s="6">
        <v>4140</v>
      </c>
    </row>
    <row r="3" spans="1:7">
      <c r="A3" s="7">
        <v>39088</v>
      </c>
      <c r="B3" s="8" t="s">
        <v>7</v>
      </c>
      <c r="C3" s="8" t="s">
        <v>8</v>
      </c>
      <c r="D3" s="8" t="s">
        <v>10</v>
      </c>
      <c r="E3" s="8">
        <v>276</v>
      </c>
      <c r="F3" s="8">
        <v>37</v>
      </c>
      <c r="G3" s="9">
        <v>10212</v>
      </c>
    </row>
    <row r="4" spans="1:7">
      <c r="A4" s="4">
        <v>39089</v>
      </c>
      <c r="B4" s="5" t="s">
        <v>11</v>
      </c>
      <c r="C4" s="5" t="s">
        <v>12</v>
      </c>
      <c r="D4" s="5" t="s">
        <v>13</v>
      </c>
      <c r="E4" s="5">
        <v>288</v>
      </c>
      <c r="F4" s="5">
        <v>7</v>
      </c>
      <c r="G4" s="6">
        <v>2016</v>
      </c>
    </row>
    <row r="5" spans="1:7">
      <c r="A5" s="7">
        <v>39091</v>
      </c>
      <c r="B5" s="8" t="s">
        <v>14</v>
      </c>
      <c r="C5" s="8" t="s">
        <v>15</v>
      </c>
      <c r="D5" s="8" t="s">
        <v>16</v>
      </c>
      <c r="E5" s="8">
        <v>209</v>
      </c>
      <c r="F5" s="8">
        <v>21</v>
      </c>
      <c r="G5" s="9">
        <v>4389</v>
      </c>
    </row>
    <row r="6" spans="1:7">
      <c r="A6" s="4">
        <v>39093</v>
      </c>
      <c r="B6" s="5" t="s">
        <v>18</v>
      </c>
      <c r="C6" s="5" t="s">
        <v>12</v>
      </c>
      <c r="D6" s="5" t="s">
        <v>16</v>
      </c>
      <c r="E6" s="5">
        <v>288</v>
      </c>
      <c r="F6" s="5">
        <v>14</v>
      </c>
      <c r="G6" s="6">
        <v>4032</v>
      </c>
    </row>
    <row r="7" spans="1:7">
      <c r="A7" s="7">
        <v>39093</v>
      </c>
      <c r="B7" s="8" t="s">
        <v>17</v>
      </c>
      <c r="C7" s="8" t="s">
        <v>8</v>
      </c>
      <c r="D7" s="8" t="s">
        <v>9</v>
      </c>
      <c r="E7" s="8">
        <v>276</v>
      </c>
      <c r="F7" s="8">
        <v>11</v>
      </c>
      <c r="G7" s="9">
        <v>3036</v>
      </c>
    </row>
    <row r="8" spans="1:7">
      <c r="A8" s="4">
        <v>39096</v>
      </c>
      <c r="B8" s="5" t="s">
        <v>19</v>
      </c>
      <c r="C8" s="5" t="s">
        <v>8</v>
      </c>
      <c r="D8" s="5" t="s">
        <v>20</v>
      </c>
      <c r="E8" s="5">
        <v>276</v>
      </c>
      <c r="F8" s="5">
        <v>35</v>
      </c>
      <c r="G8" s="6">
        <v>9660</v>
      </c>
    </row>
    <row r="9" spans="1:7">
      <c r="A9" s="7">
        <v>39099</v>
      </c>
      <c r="B9" s="8" t="s">
        <v>19</v>
      </c>
      <c r="C9" s="8" t="s">
        <v>12</v>
      </c>
      <c r="D9" s="8" t="s">
        <v>10</v>
      </c>
      <c r="E9" s="8">
        <v>288</v>
      </c>
      <c r="F9" s="8">
        <v>14</v>
      </c>
      <c r="G9" s="9">
        <v>4032</v>
      </c>
    </row>
    <row r="10" spans="1:7">
      <c r="A10" s="4">
        <v>39100</v>
      </c>
      <c r="B10" s="5" t="s">
        <v>21</v>
      </c>
      <c r="C10" s="5" t="s">
        <v>15</v>
      </c>
      <c r="D10" s="5" t="s">
        <v>10</v>
      </c>
      <c r="E10" s="5">
        <v>209</v>
      </c>
      <c r="F10" s="5">
        <v>18</v>
      </c>
      <c r="G10" s="6">
        <v>3762</v>
      </c>
    </row>
    <row r="11" spans="1:7">
      <c r="A11" s="7">
        <v>39101</v>
      </c>
      <c r="B11" s="8" t="s">
        <v>22</v>
      </c>
      <c r="C11" s="8" t="s">
        <v>12</v>
      </c>
      <c r="D11" s="8" t="s">
        <v>16</v>
      </c>
      <c r="E11" s="8">
        <v>288</v>
      </c>
      <c r="F11" s="8">
        <v>33</v>
      </c>
      <c r="G11" s="9">
        <v>9504</v>
      </c>
    </row>
    <row r="12" spans="1:7">
      <c r="A12" s="4">
        <v>39104</v>
      </c>
      <c r="B12" s="5" t="s">
        <v>22</v>
      </c>
      <c r="C12" s="5" t="s">
        <v>12</v>
      </c>
      <c r="D12" s="5" t="s">
        <v>16</v>
      </c>
      <c r="E12" s="5">
        <v>288</v>
      </c>
      <c r="F12" s="5">
        <v>16</v>
      </c>
      <c r="G12" s="6">
        <v>4608</v>
      </c>
    </row>
    <row r="13" spans="1:7">
      <c r="A13" s="7">
        <v>39105</v>
      </c>
      <c r="B13" s="8" t="s">
        <v>19</v>
      </c>
      <c r="C13" s="8" t="s">
        <v>23</v>
      </c>
      <c r="D13" s="8" t="s">
        <v>13</v>
      </c>
      <c r="E13" s="8">
        <v>305</v>
      </c>
      <c r="F13" s="8">
        <v>37</v>
      </c>
      <c r="G13" s="9">
        <v>11285</v>
      </c>
    </row>
    <row r="14" spans="1:7">
      <c r="A14" s="4">
        <v>39107</v>
      </c>
      <c r="B14" s="5" t="s">
        <v>19</v>
      </c>
      <c r="C14" s="5" t="s">
        <v>15</v>
      </c>
      <c r="D14" s="5" t="s">
        <v>20</v>
      </c>
      <c r="E14" s="5">
        <v>209</v>
      </c>
      <c r="F14" s="5">
        <v>4</v>
      </c>
      <c r="G14" s="6">
        <v>836</v>
      </c>
    </row>
    <row r="15" spans="1:7">
      <c r="A15" s="7">
        <v>39119</v>
      </c>
      <c r="B15" s="8" t="s">
        <v>21</v>
      </c>
      <c r="C15" s="8" t="s">
        <v>8</v>
      </c>
      <c r="D15" s="8" t="s">
        <v>10</v>
      </c>
      <c r="E15" s="8">
        <v>276</v>
      </c>
      <c r="F15" s="8">
        <v>15</v>
      </c>
      <c r="G15" s="9">
        <v>4140</v>
      </c>
    </row>
    <row r="16" spans="1:7">
      <c r="A16" s="4">
        <v>39123</v>
      </c>
      <c r="B16" s="5" t="s">
        <v>21</v>
      </c>
      <c r="C16" s="5" t="s">
        <v>12</v>
      </c>
      <c r="D16" s="5" t="s">
        <v>13</v>
      </c>
      <c r="E16" s="5">
        <v>288</v>
      </c>
      <c r="F16" s="5">
        <v>4</v>
      </c>
      <c r="G16" s="6">
        <v>1152</v>
      </c>
    </row>
    <row r="17" spans="1:7">
      <c r="A17" s="7">
        <v>39126</v>
      </c>
      <c r="B17" s="8" t="s">
        <v>18</v>
      </c>
      <c r="C17" s="8" t="s">
        <v>15</v>
      </c>
      <c r="D17" s="8" t="s">
        <v>16</v>
      </c>
      <c r="E17" s="8">
        <v>209</v>
      </c>
      <c r="F17" s="8">
        <v>18</v>
      </c>
      <c r="G17" s="9">
        <v>3762</v>
      </c>
    </row>
    <row r="18" spans="1:7">
      <c r="A18" s="4">
        <v>39131</v>
      </c>
      <c r="B18" s="5" t="s">
        <v>18</v>
      </c>
      <c r="C18" s="5" t="s">
        <v>12</v>
      </c>
      <c r="D18" s="5" t="s">
        <v>20</v>
      </c>
      <c r="E18" s="5">
        <v>288</v>
      </c>
      <c r="F18" s="5">
        <v>33</v>
      </c>
      <c r="G18" s="6">
        <v>9504</v>
      </c>
    </row>
    <row r="19" spans="1:7">
      <c r="A19" s="7">
        <v>39139</v>
      </c>
      <c r="B19" s="8" t="s">
        <v>18</v>
      </c>
      <c r="C19" s="8" t="s">
        <v>12</v>
      </c>
      <c r="D19" s="8" t="s">
        <v>9</v>
      </c>
      <c r="E19" s="8">
        <v>288</v>
      </c>
      <c r="F19" s="8">
        <v>21</v>
      </c>
      <c r="G19" s="9">
        <v>6048</v>
      </c>
    </row>
    <row r="20" spans="1:7">
      <c r="A20" s="4">
        <v>39139</v>
      </c>
      <c r="B20" s="5" t="s">
        <v>21</v>
      </c>
      <c r="C20" s="5" t="s">
        <v>8</v>
      </c>
      <c r="D20" s="5" t="s">
        <v>20</v>
      </c>
      <c r="E20" s="5">
        <v>276</v>
      </c>
      <c r="F20" s="5">
        <v>32</v>
      </c>
      <c r="G20" s="6">
        <v>8832</v>
      </c>
    </row>
    <row r="21" spans="1:7">
      <c r="A21" s="7">
        <v>39140</v>
      </c>
      <c r="B21" s="8" t="s">
        <v>18</v>
      </c>
      <c r="C21" s="8" t="s">
        <v>23</v>
      </c>
      <c r="D21" s="8" t="s">
        <v>13</v>
      </c>
      <c r="E21" s="8">
        <v>305</v>
      </c>
      <c r="F21" s="8">
        <v>9</v>
      </c>
      <c r="G21" s="9">
        <v>2745</v>
      </c>
    </row>
    <row r="22" spans="1:7">
      <c r="A22" s="4">
        <v>39141</v>
      </c>
      <c r="B22" s="5" t="s">
        <v>18</v>
      </c>
      <c r="C22" s="5" t="s">
        <v>12</v>
      </c>
      <c r="D22" s="5" t="s">
        <v>24</v>
      </c>
      <c r="E22" s="5">
        <v>288</v>
      </c>
      <c r="F22" s="5">
        <v>34</v>
      </c>
      <c r="G22" s="6">
        <v>9792</v>
      </c>
    </row>
    <row r="23" spans="1:7">
      <c r="A23" s="7">
        <v>39144</v>
      </c>
      <c r="B23" s="8" t="s">
        <v>19</v>
      </c>
      <c r="C23" s="8" t="s">
        <v>8</v>
      </c>
      <c r="D23" s="8" t="s">
        <v>9</v>
      </c>
      <c r="E23" s="8">
        <v>276</v>
      </c>
      <c r="F23" s="8">
        <v>25</v>
      </c>
      <c r="G23" s="9">
        <v>6900</v>
      </c>
    </row>
    <row r="24" spans="1:7">
      <c r="A24" s="4">
        <v>39158</v>
      </c>
      <c r="B24" s="5" t="s">
        <v>19</v>
      </c>
      <c r="C24" s="5" t="s">
        <v>23</v>
      </c>
      <c r="D24" s="5" t="s">
        <v>9</v>
      </c>
      <c r="E24" s="5">
        <v>305</v>
      </c>
      <c r="F24" s="5">
        <v>16</v>
      </c>
      <c r="G24" s="6">
        <v>4880</v>
      </c>
    </row>
    <row r="25" spans="1:7">
      <c r="A25" s="7">
        <v>39163</v>
      </c>
      <c r="B25" s="8" t="s">
        <v>19</v>
      </c>
      <c r="C25" s="8" t="s">
        <v>12</v>
      </c>
      <c r="D25" s="8" t="s">
        <v>16</v>
      </c>
      <c r="E25" s="8">
        <v>288</v>
      </c>
      <c r="F25" s="8">
        <v>11</v>
      </c>
      <c r="G25" s="9">
        <v>3168</v>
      </c>
    </row>
    <row r="26" spans="1:7">
      <c r="A26" s="4">
        <v>39165</v>
      </c>
      <c r="B26" s="5" t="s">
        <v>19</v>
      </c>
      <c r="C26" s="5" t="s">
        <v>8</v>
      </c>
      <c r="D26" s="5" t="s">
        <v>9</v>
      </c>
      <c r="E26" s="5">
        <v>276</v>
      </c>
      <c r="F26" s="5">
        <v>13</v>
      </c>
      <c r="G26" s="6">
        <v>3588</v>
      </c>
    </row>
    <row r="27" spans="1:7">
      <c r="A27" s="7">
        <v>39172</v>
      </c>
      <c r="B27" s="8" t="s">
        <v>22</v>
      </c>
      <c r="C27" s="8" t="s">
        <v>12</v>
      </c>
      <c r="D27" s="8" t="s">
        <v>13</v>
      </c>
      <c r="E27" s="8">
        <v>288</v>
      </c>
      <c r="F27" s="8">
        <v>34</v>
      </c>
      <c r="G27" s="9">
        <v>9792</v>
      </c>
    </row>
    <row r="28" spans="1:7">
      <c r="A28" s="4">
        <v>39175</v>
      </c>
      <c r="B28" s="5" t="s">
        <v>22</v>
      </c>
      <c r="C28" s="5" t="s">
        <v>15</v>
      </c>
      <c r="D28" s="5" t="s">
        <v>24</v>
      </c>
      <c r="E28" s="5">
        <v>209</v>
      </c>
      <c r="F28" s="5">
        <v>22</v>
      </c>
      <c r="G28" s="6">
        <v>4598</v>
      </c>
    </row>
    <row r="29" spans="1:7">
      <c r="A29" s="7">
        <v>39178</v>
      </c>
      <c r="B29" s="8" t="s">
        <v>19</v>
      </c>
      <c r="C29" s="8" t="s">
        <v>12</v>
      </c>
      <c r="D29" s="8" t="s">
        <v>10</v>
      </c>
      <c r="E29" s="8">
        <v>288</v>
      </c>
      <c r="F29" s="8">
        <v>37</v>
      </c>
      <c r="G29" s="9">
        <v>10656</v>
      </c>
    </row>
    <row r="30" spans="1:7">
      <c r="A30" s="4">
        <v>39181</v>
      </c>
      <c r="B30" s="5" t="s">
        <v>19</v>
      </c>
      <c r="C30" s="5" t="s">
        <v>15</v>
      </c>
      <c r="D30" s="5" t="s">
        <v>24</v>
      </c>
      <c r="E30" s="5">
        <v>209</v>
      </c>
      <c r="F30" s="5">
        <v>31</v>
      </c>
      <c r="G30" s="6">
        <v>6479</v>
      </c>
    </row>
    <row r="31" spans="1:7">
      <c r="A31" s="7">
        <v>39188</v>
      </c>
      <c r="B31" s="8" t="s">
        <v>18</v>
      </c>
      <c r="C31" s="8" t="s">
        <v>8</v>
      </c>
      <c r="D31" s="8" t="s">
        <v>10</v>
      </c>
      <c r="E31" s="8">
        <v>276</v>
      </c>
      <c r="F31" s="8">
        <v>14</v>
      </c>
      <c r="G31" s="9">
        <v>3864</v>
      </c>
    </row>
    <row r="32" spans="1:7">
      <c r="A32" s="4">
        <v>39190</v>
      </c>
      <c r="B32" s="5" t="s">
        <v>21</v>
      </c>
      <c r="C32" s="5" t="s">
        <v>12</v>
      </c>
      <c r="D32" s="5" t="s">
        <v>13</v>
      </c>
      <c r="E32" s="5">
        <v>288</v>
      </c>
      <c r="F32" s="5">
        <v>16</v>
      </c>
      <c r="G32" s="6">
        <v>4608</v>
      </c>
    </row>
    <row r="33" spans="1:7">
      <c r="A33" s="7">
        <v>39195</v>
      </c>
      <c r="B33" s="8" t="s">
        <v>22</v>
      </c>
      <c r="C33" s="8" t="s">
        <v>8</v>
      </c>
      <c r="D33" s="8" t="s">
        <v>13</v>
      </c>
      <c r="E33" s="8">
        <v>276</v>
      </c>
      <c r="F33" s="8">
        <v>5</v>
      </c>
      <c r="G33" s="9">
        <v>1380</v>
      </c>
    </row>
    <row r="34" spans="1:7">
      <c r="A34" s="4">
        <v>39198</v>
      </c>
      <c r="B34" s="5" t="s">
        <v>18</v>
      </c>
      <c r="C34" s="5" t="s">
        <v>12</v>
      </c>
      <c r="D34" s="5" t="s">
        <v>10</v>
      </c>
      <c r="E34" s="5">
        <v>288</v>
      </c>
      <c r="F34" s="5">
        <v>25</v>
      </c>
      <c r="G34" s="6">
        <v>7200</v>
      </c>
    </row>
    <row r="35" spans="1:7">
      <c r="A35" s="7">
        <v>39208</v>
      </c>
      <c r="B35" s="8" t="s">
        <v>18</v>
      </c>
      <c r="C35" s="8" t="s">
        <v>8</v>
      </c>
      <c r="D35" s="8" t="s">
        <v>20</v>
      </c>
      <c r="E35" s="8">
        <v>276</v>
      </c>
      <c r="F35" s="8">
        <v>39</v>
      </c>
      <c r="G35" s="9">
        <v>10764</v>
      </c>
    </row>
    <row r="36" spans="1:7">
      <c r="A36" s="4">
        <v>39208</v>
      </c>
      <c r="B36" s="5" t="s">
        <v>19</v>
      </c>
      <c r="C36" s="5" t="s">
        <v>15</v>
      </c>
      <c r="D36" s="5" t="s">
        <v>10</v>
      </c>
      <c r="E36" s="5">
        <v>209</v>
      </c>
      <c r="F36" s="5">
        <v>34</v>
      </c>
      <c r="G36" s="6">
        <v>7106</v>
      </c>
    </row>
    <row r="37" spans="1:7">
      <c r="A37" s="7">
        <v>39212</v>
      </c>
      <c r="B37" s="8" t="s">
        <v>18</v>
      </c>
      <c r="C37" s="8" t="s">
        <v>12</v>
      </c>
      <c r="D37" s="8" t="s">
        <v>20</v>
      </c>
      <c r="E37" s="8">
        <v>288</v>
      </c>
      <c r="F37" s="8">
        <v>35</v>
      </c>
      <c r="G37" s="9">
        <v>10080</v>
      </c>
    </row>
    <row r="38" spans="1:7">
      <c r="A38" s="4">
        <v>39219</v>
      </c>
      <c r="B38" s="5" t="s">
        <v>19</v>
      </c>
      <c r="C38" s="5" t="s">
        <v>12</v>
      </c>
      <c r="D38" s="5" t="s">
        <v>16</v>
      </c>
      <c r="E38" s="5">
        <v>288</v>
      </c>
      <c r="F38" s="5">
        <v>22</v>
      </c>
      <c r="G38" s="6">
        <v>6336</v>
      </c>
    </row>
    <row r="39" spans="1:7">
      <c r="A39" s="7">
        <v>39222</v>
      </c>
      <c r="B39" s="8" t="s">
        <v>18</v>
      </c>
      <c r="C39" s="8" t="s">
        <v>12</v>
      </c>
      <c r="D39" s="8" t="s">
        <v>20</v>
      </c>
      <c r="E39" s="8">
        <v>288</v>
      </c>
      <c r="F39" s="8">
        <v>7</v>
      </c>
      <c r="G39" s="9">
        <v>2016</v>
      </c>
    </row>
    <row r="40" spans="1:7">
      <c r="A40" s="4">
        <v>39223</v>
      </c>
      <c r="B40" s="5" t="s">
        <v>18</v>
      </c>
      <c r="C40" s="5" t="s">
        <v>12</v>
      </c>
      <c r="D40" s="5" t="s">
        <v>16</v>
      </c>
      <c r="E40" s="5">
        <v>288</v>
      </c>
      <c r="F40" s="5">
        <v>9</v>
      </c>
      <c r="G40" s="6">
        <v>2592</v>
      </c>
    </row>
    <row r="41" spans="1:7">
      <c r="A41" s="7">
        <v>39223</v>
      </c>
      <c r="B41" s="8" t="s">
        <v>19</v>
      </c>
      <c r="C41" s="8" t="s">
        <v>8</v>
      </c>
      <c r="D41" s="8" t="s">
        <v>13</v>
      </c>
      <c r="E41" s="8">
        <v>276</v>
      </c>
      <c r="F41" s="8">
        <v>14</v>
      </c>
      <c r="G41" s="9">
        <v>3864</v>
      </c>
    </row>
    <row r="42" spans="1:7">
      <c r="A42" s="4">
        <v>39229</v>
      </c>
      <c r="B42" s="5" t="s">
        <v>18</v>
      </c>
      <c r="C42" s="5" t="s">
        <v>15</v>
      </c>
      <c r="D42" s="5" t="s">
        <v>13</v>
      </c>
      <c r="E42" s="5">
        <v>209</v>
      </c>
      <c r="F42" s="5">
        <v>29</v>
      </c>
      <c r="G42" s="6">
        <v>6061</v>
      </c>
    </row>
    <row r="43" spans="1:7">
      <c r="A43" s="7">
        <v>39229</v>
      </c>
      <c r="B43" s="8" t="s">
        <v>21</v>
      </c>
      <c r="C43" s="8" t="s">
        <v>12</v>
      </c>
      <c r="D43" s="8" t="s">
        <v>10</v>
      </c>
      <c r="E43" s="8">
        <v>288</v>
      </c>
      <c r="F43" s="8">
        <v>38</v>
      </c>
      <c r="G43" s="9">
        <v>10944</v>
      </c>
    </row>
    <row r="44" spans="1:7">
      <c r="A44" s="4">
        <v>39232</v>
      </c>
      <c r="B44" s="5" t="s">
        <v>19</v>
      </c>
      <c r="C44" s="5" t="s">
        <v>23</v>
      </c>
      <c r="D44" s="5" t="s">
        <v>10</v>
      </c>
      <c r="E44" s="5">
        <v>305</v>
      </c>
      <c r="F44" s="5">
        <v>26</v>
      </c>
      <c r="G44" s="6">
        <v>7930</v>
      </c>
    </row>
    <row r="45" spans="1:7">
      <c r="A45" s="7">
        <v>39235</v>
      </c>
      <c r="B45" s="8" t="s">
        <v>22</v>
      </c>
      <c r="C45" s="8" t="s">
        <v>15</v>
      </c>
      <c r="D45" s="8" t="s">
        <v>16</v>
      </c>
      <c r="E45" s="8">
        <v>209</v>
      </c>
      <c r="F45" s="8">
        <v>38</v>
      </c>
      <c r="G45" s="9">
        <v>7942</v>
      </c>
    </row>
    <row r="46" spans="1:7">
      <c r="A46" s="4">
        <v>39235</v>
      </c>
      <c r="B46" s="5" t="s">
        <v>18</v>
      </c>
      <c r="C46" s="5" t="s">
        <v>12</v>
      </c>
      <c r="D46" s="5" t="s">
        <v>24</v>
      </c>
      <c r="E46" s="5">
        <v>288</v>
      </c>
      <c r="F46" s="5">
        <v>27</v>
      </c>
      <c r="G46" s="6">
        <v>7776</v>
      </c>
    </row>
    <row r="47" spans="1:7">
      <c r="A47" s="7">
        <v>39247</v>
      </c>
      <c r="B47" s="8" t="s">
        <v>18</v>
      </c>
      <c r="C47" s="8" t="s">
        <v>8</v>
      </c>
      <c r="D47" s="8" t="s">
        <v>10</v>
      </c>
      <c r="E47" s="8">
        <v>276</v>
      </c>
      <c r="F47" s="8">
        <v>14</v>
      </c>
      <c r="G47" s="9">
        <v>3864</v>
      </c>
    </row>
    <row r="48" spans="1:7">
      <c r="A48" s="4">
        <v>39247</v>
      </c>
      <c r="B48" s="5" t="s">
        <v>18</v>
      </c>
      <c r="C48" s="5" t="s">
        <v>8</v>
      </c>
      <c r="D48" s="5" t="s">
        <v>9</v>
      </c>
      <c r="E48" s="5">
        <v>276</v>
      </c>
      <c r="F48" s="5">
        <v>9</v>
      </c>
      <c r="G48" s="6">
        <v>2484</v>
      </c>
    </row>
    <row r="49" spans="1:7">
      <c r="A49" s="7">
        <v>39248</v>
      </c>
      <c r="B49" s="8" t="s">
        <v>18</v>
      </c>
      <c r="C49" s="8" t="s">
        <v>23</v>
      </c>
      <c r="D49" s="8" t="s">
        <v>20</v>
      </c>
      <c r="E49" s="8">
        <v>305</v>
      </c>
      <c r="F49" s="8">
        <v>4</v>
      </c>
      <c r="G49" s="9">
        <v>1220</v>
      </c>
    </row>
    <row r="50" spans="1:7">
      <c r="A50" s="4">
        <v>39253</v>
      </c>
      <c r="B50" s="5" t="s">
        <v>18</v>
      </c>
      <c r="C50" s="5" t="s">
        <v>12</v>
      </c>
      <c r="D50" s="5" t="s">
        <v>13</v>
      </c>
      <c r="E50" s="5">
        <v>288</v>
      </c>
      <c r="F50" s="5">
        <v>18</v>
      </c>
      <c r="G50" s="6">
        <v>5184</v>
      </c>
    </row>
    <row r="51" spans="1:7">
      <c r="A51" s="7">
        <v>39253</v>
      </c>
      <c r="B51" s="8" t="s">
        <v>19</v>
      </c>
      <c r="C51" s="8" t="s">
        <v>15</v>
      </c>
      <c r="D51" s="8" t="s">
        <v>24</v>
      </c>
      <c r="E51" s="8">
        <v>209</v>
      </c>
      <c r="F51" s="8">
        <v>3</v>
      </c>
      <c r="G51" s="9">
        <v>627</v>
      </c>
    </row>
    <row r="52" spans="1:7">
      <c r="A52" s="4">
        <v>39254</v>
      </c>
      <c r="B52" s="5" t="s">
        <v>19</v>
      </c>
      <c r="C52" s="5" t="s">
        <v>12</v>
      </c>
      <c r="D52" s="5" t="s">
        <v>24</v>
      </c>
      <c r="E52" s="5">
        <v>288</v>
      </c>
      <c r="F52" s="5">
        <v>28</v>
      </c>
      <c r="G52" s="6">
        <v>8064</v>
      </c>
    </row>
    <row r="53" spans="1:7">
      <c r="A53" s="7">
        <v>39257</v>
      </c>
      <c r="B53" s="8" t="s">
        <v>19</v>
      </c>
      <c r="C53" s="8" t="s">
        <v>8</v>
      </c>
      <c r="D53" s="8" t="s">
        <v>24</v>
      </c>
      <c r="E53" s="8">
        <v>276</v>
      </c>
      <c r="F53" s="8">
        <v>25</v>
      </c>
      <c r="G53" s="9">
        <v>6900</v>
      </c>
    </row>
    <row r="54" spans="1:7">
      <c r="A54" s="4">
        <v>39258</v>
      </c>
      <c r="B54" s="5" t="s">
        <v>22</v>
      </c>
      <c r="C54" s="5" t="s">
        <v>8</v>
      </c>
      <c r="D54" s="5" t="s">
        <v>20</v>
      </c>
      <c r="E54" s="5">
        <v>276</v>
      </c>
      <c r="F54" s="5">
        <v>26</v>
      </c>
      <c r="G54" s="6">
        <v>7176</v>
      </c>
    </row>
    <row r="55" spans="1:7">
      <c r="A55" s="7">
        <v>39258</v>
      </c>
      <c r="B55" s="8" t="s">
        <v>21</v>
      </c>
      <c r="C55" s="8" t="s">
        <v>15</v>
      </c>
      <c r="D55" s="8" t="s">
        <v>10</v>
      </c>
      <c r="E55" s="8">
        <v>209</v>
      </c>
      <c r="F55" s="8">
        <v>17</v>
      </c>
      <c r="G55" s="9">
        <v>3553</v>
      </c>
    </row>
    <row r="56" spans="1:7">
      <c r="A56" s="4">
        <v>39264</v>
      </c>
      <c r="B56" s="5" t="s">
        <v>19</v>
      </c>
      <c r="C56" s="5" t="s">
        <v>15</v>
      </c>
      <c r="D56" s="5" t="s">
        <v>13</v>
      </c>
      <c r="E56" s="5">
        <v>209</v>
      </c>
      <c r="F56" s="5">
        <v>7</v>
      </c>
      <c r="G56" s="6">
        <v>1463</v>
      </c>
    </row>
    <row r="57" spans="1:7">
      <c r="A57" s="7">
        <v>39268</v>
      </c>
      <c r="B57" s="8" t="s">
        <v>18</v>
      </c>
      <c r="C57" s="8" t="s">
        <v>8</v>
      </c>
      <c r="D57" s="8" t="s">
        <v>10</v>
      </c>
      <c r="E57" s="8">
        <v>276</v>
      </c>
      <c r="F57" s="8">
        <v>6</v>
      </c>
      <c r="G57" s="9">
        <v>1656</v>
      </c>
    </row>
    <row r="58" spans="1:7">
      <c r="A58" s="4">
        <v>39269</v>
      </c>
      <c r="B58" s="5" t="s">
        <v>19</v>
      </c>
      <c r="C58" s="5" t="s">
        <v>8</v>
      </c>
      <c r="D58" s="5" t="s">
        <v>13</v>
      </c>
      <c r="E58" s="5">
        <v>276</v>
      </c>
      <c r="F58" s="5">
        <v>22</v>
      </c>
      <c r="G58" s="6">
        <v>6072</v>
      </c>
    </row>
    <row r="59" spans="1:7">
      <c r="A59" s="7">
        <v>39270</v>
      </c>
      <c r="B59" s="8" t="s">
        <v>21</v>
      </c>
      <c r="C59" s="8" t="s">
        <v>23</v>
      </c>
      <c r="D59" s="8" t="s">
        <v>20</v>
      </c>
      <c r="E59" s="8">
        <v>305</v>
      </c>
      <c r="F59" s="8">
        <v>29</v>
      </c>
      <c r="G59" s="9">
        <v>8845</v>
      </c>
    </row>
    <row r="60" spans="1:7">
      <c r="A60" s="4">
        <v>39287</v>
      </c>
      <c r="B60" s="5" t="s">
        <v>19</v>
      </c>
      <c r="C60" s="5" t="s">
        <v>12</v>
      </c>
      <c r="D60" s="5" t="s">
        <v>24</v>
      </c>
      <c r="E60" s="5">
        <v>288</v>
      </c>
      <c r="F60" s="5">
        <v>28</v>
      </c>
      <c r="G60" s="6">
        <v>8064</v>
      </c>
    </row>
    <row r="61" spans="1:7">
      <c r="A61" s="7">
        <v>39290</v>
      </c>
      <c r="B61" s="8" t="s">
        <v>18</v>
      </c>
      <c r="C61" s="8" t="s">
        <v>8</v>
      </c>
      <c r="D61" s="8" t="s">
        <v>9</v>
      </c>
      <c r="E61" s="8">
        <v>276</v>
      </c>
      <c r="F61" s="8">
        <v>37</v>
      </c>
      <c r="G61" s="9">
        <v>10212</v>
      </c>
    </row>
    <row r="62" spans="1:7">
      <c r="A62" s="4">
        <v>39292</v>
      </c>
      <c r="B62" s="5" t="s">
        <v>21</v>
      </c>
      <c r="C62" s="5" t="s">
        <v>15</v>
      </c>
      <c r="D62" s="5" t="s">
        <v>13</v>
      </c>
      <c r="E62" s="5">
        <v>209</v>
      </c>
      <c r="F62" s="5">
        <v>14</v>
      </c>
      <c r="G62" s="6">
        <v>2926</v>
      </c>
    </row>
    <row r="63" spans="1:7">
      <c r="A63" s="7">
        <v>39293</v>
      </c>
      <c r="B63" s="8" t="s">
        <v>22</v>
      </c>
      <c r="C63" s="8" t="s">
        <v>12</v>
      </c>
      <c r="D63" s="8" t="s">
        <v>10</v>
      </c>
      <c r="E63" s="8">
        <v>288</v>
      </c>
      <c r="F63" s="8">
        <v>19</v>
      </c>
      <c r="G63" s="9">
        <v>5472</v>
      </c>
    </row>
    <row r="64" spans="1:7">
      <c r="A64" s="4">
        <v>39310</v>
      </c>
      <c r="B64" s="5" t="s">
        <v>22</v>
      </c>
      <c r="C64" s="5" t="s">
        <v>8</v>
      </c>
      <c r="D64" s="5" t="s">
        <v>9</v>
      </c>
      <c r="E64" s="5">
        <v>276</v>
      </c>
      <c r="F64" s="5">
        <v>4</v>
      </c>
      <c r="G64" s="6">
        <v>1104</v>
      </c>
    </row>
    <row r="65" spans="1:7">
      <c r="A65" s="7">
        <v>39310</v>
      </c>
      <c r="B65" s="8" t="s">
        <v>19</v>
      </c>
      <c r="C65" s="8" t="s">
        <v>12</v>
      </c>
      <c r="D65" s="8" t="s">
        <v>16</v>
      </c>
      <c r="E65" s="8">
        <v>288</v>
      </c>
      <c r="F65" s="8">
        <v>37</v>
      </c>
      <c r="G65" s="9">
        <v>10656</v>
      </c>
    </row>
    <row r="66" spans="1:7">
      <c r="A66" s="4">
        <v>39311</v>
      </c>
      <c r="B66" s="5" t="s">
        <v>21</v>
      </c>
      <c r="C66" s="5" t="s">
        <v>8</v>
      </c>
      <c r="D66" s="5" t="s">
        <v>9</v>
      </c>
      <c r="E66" s="5">
        <v>276</v>
      </c>
      <c r="F66" s="5">
        <v>21</v>
      </c>
      <c r="G66" s="6">
        <v>5796</v>
      </c>
    </row>
    <row r="67" spans="1:7">
      <c r="A67" s="7">
        <v>39319</v>
      </c>
      <c r="B67" s="8" t="s">
        <v>21</v>
      </c>
      <c r="C67" s="8" t="s">
        <v>8</v>
      </c>
      <c r="D67" s="8" t="s">
        <v>10</v>
      </c>
      <c r="E67" s="8">
        <v>276</v>
      </c>
      <c r="F67" s="8">
        <v>14</v>
      </c>
      <c r="G67" s="9">
        <v>3864</v>
      </c>
    </row>
    <row r="68" spans="1:7">
      <c r="A68" s="4">
        <v>39327</v>
      </c>
      <c r="B68" s="5" t="s">
        <v>19</v>
      </c>
      <c r="C68" s="5" t="s">
        <v>8</v>
      </c>
      <c r="D68" s="5" t="s">
        <v>13</v>
      </c>
      <c r="E68" s="5">
        <v>276</v>
      </c>
      <c r="F68" s="5">
        <v>33</v>
      </c>
      <c r="G68" s="6">
        <v>9108</v>
      </c>
    </row>
    <row r="69" spans="1:7">
      <c r="A69" s="7">
        <v>39330</v>
      </c>
      <c r="B69" s="8" t="s">
        <v>22</v>
      </c>
      <c r="C69" s="8" t="s">
        <v>8</v>
      </c>
      <c r="D69" s="8" t="s">
        <v>13</v>
      </c>
      <c r="E69" s="8">
        <v>276</v>
      </c>
      <c r="F69" s="8">
        <v>19</v>
      </c>
      <c r="G69" s="9">
        <v>5244</v>
      </c>
    </row>
    <row r="70" spans="1:7">
      <c r="A70" s="4">
        <v>39333</v>
      </c>
      <c r="B70" s="5" t="s">
        <v>18</v>
      </c>
      <c r="C70" s="5" t="s">
        <v>8</v>
      </c>
      <c r="D70" s="5" t="s">
        <v>16</v>
      </c>
      <c r="E70" s="5">
        <v>276</v>
      </c>
      <c r="F70" s="5">
        <v>7</v>
      </c>
      <c r="G70" s="6">
        <v>1932</v>
      </c>
    </row>
    <row r="71" spans="1:7">
      <c r="A71" s="7">
        <v>39338</v>
      </c>
      <c r="B71" s="8" t="s">
        <v>19</v>
      </c>
      <c r="C71" s="8" t="s">
        <v>12</v>
      </c>
      <c r="D71" s="8" t="s">
        <v>16</v>
      </c>
      <c r="E71" s="8">
        <v>288</v>
      </c>
      <c r="F71" s="8">
        <v>26</v>
      </c>
      <c r="G71" s="9">
        <v>7488</v>
      </c>
    </row>
    <row r="72" spans="1:7">
      <c r="A72" s="4">
        <v>39339</v>
      </c>
      <c r="B72" s="5" t="s">
        <v>19</v>
      </c>
      <c r="C72" s="5" t="s">
        <v>23</v>
      </c>
      <c r="D72" s="5" t="s">
        <v>24</v>
      </c>
      <c r="E72" s="5">
        <v>305</v>
      </c>
      <c r="F72" s="5">
        <v>38</v>
      </c>
      <c r="G72" s="6">
        <v>11590</v>
      </c>
    </row>
    <row r="73" spans="1:7">
      <c r="A73" s="7">
        <v>39347</v>
      </c>
      <c r="B73" s="8" t="s">
        <v>19</v>
      </c>
      <c r="C73" s="8" t="s">
        <v>12</v>
      </c>
      <c r="D73" s="8" t="s">
        <v>20</v>
      </c>
      <c r="E73" s="8">
        <v>288</v>
      </c>
      <c r="F73" s="8">
        <v>13</v>
      </c>
      <c r="G73" s="9">
        <v>3744</v>
      </c>
    </row>
    <row r="74" spans="1:7">
      <c r="A74" s="4">
        <v>39349</v>
      </c>
      <c r="B74" s="5" t="s">
        <v>18</v>
      </c>
      <c r="C74" s="5" t="s">
        <v>15</v>
      </c>
      <c r="D74" s="5" t="s">
        <v>9</v>
      </c>
      <c r="E74" s="5">
        <v>209</v>
      </c>
      <c r="F74" s="5">
        <v>10</v>
      </c>
      <c r="G74" s="6">
        <v>2090</v>
      </c>
    </row>
    <row r="75" spans="1:7">
      <c r="A75" s="7">
        <v>39351</v>
      </c>
      <c r="B75" s="8" t="s">
        <v>21</v>
      </c>
      <c r="C75" s="8" t="s">
        <v>8</v>
      </c>
      <c r="D75" s="8" t="s">
        <v>9</v>
      </c>
      <c r="E75" s="8">
        <v>276</v>
      </c>
      <c r="F75" s="8">
        <v>26</v>
      </c>
      <c r="G75" s="9">
        <v>7176</v>
      </c>
    </row>
    <row r="76" spans="1:7">
      <c r="A76" s="4">
        <v>39356</v>
      </c>
      <c r="B76" s="5" t="s">
        <v>22</v>
      </c>
      <c r="C76" s="5" t="s">
        <v>12</v>
      </c>
      <c r="D76" s="5" t="s">
        <v>20</v>
      </c>
      <c r="E76" s="5">
        <v>288</v>
      </c>
      <c r="F76" s="5">
        <v>36</v>
      </c>
      <c r="G76" s="6">
        <v>10368</v>
      </c>
    </row>
    <row r="77" spans="1:7">
      <c r="A77" s="7">
        <v>39367</v>
      </c>
      <c r="B77" s="8" t="s">
        <v>21</v>
      </c>
      <c r="C77" s="8" t="s">
        <v>15</v>
      </c>
      <c r="D77" s="8" t="s">
        <v>10</v>
      </c>
      <c r="E77" s="8">
        <v>209</v>
      </c>
      <c r="F77" s="8">
        <v>13</v>
      </c>
      <c r="G77" s="9">
        <v>2717</v>
      </c>
    </row>
    <row r="78" spans="1:7">
      <c r="A78" s="4">
        <v>39375</v>
      </c>
      <c r="B78" s="5" t="s">
        <v>19</v>
      </c>
      <c r="C78" s="5" t="s">
        <v>12</v>
      </c>
      <c r="D78" s="5" t="s">
        <v>20</v>
      </c>
      <c r="E78" s="5">
        <v>288</v>
      </c>
      <c r="F78" s="5">
        <v>40</v>
      </c>
      <c r="G78" s="6">
        <v>11520</v>
      </c>
    </row>
    <row r="79" spans="1:7">
      <c r="A79" s="7">
        <v>39379</v>
      </c>
      <c r="B79" s="8" t="s">
        <v>21</v>
      </c>
      <c r="C79" s="8" t="s">
        <v>12</v>
      </c>
      <c r="D79" s="8" t="s">
        <v>13</v>
      </c>
      <c r="E79" s="8">
        <v>288</v>
      </c>
      <c r="F79" s="8">
        <v>39</v>
      </c>
      <c r="G79" s="9">
        <v>11232</v>
      </c>
    </row>
    <row r="80" spans="1:7">
      <c r="A80" s="4">
        <v>39385</v>
      </c>
      <c r="B80" s="5" t="s">
        <v>18</v>
      </c>
      <c r="C80" s="5" t="s">
        <v>8</v>
      </c>
      <c r="D80" s="5" t="s">
        <v>13</v>
      </c>
      <c r="E80" s="5">
        <v>276</v>
      </c>
      <c r="F80" s="5">
        <v>32</v>
      </c>
      <c r="G80" s="6">
        <v>8832</v>
      </c>
    </row>
    <row r="81" spans="1:7">
      <c r="A81" s="7">
        <v>39385</v>
      </c>
      <c r="B81" s="8" t="s">
        <v>21</v>
      </c>
      <c r="C81" s="8" t="s">
        <v>23</v>
      </c>
      <c r="D81" s="8" t="s">
        <v>16</v>
      </c>
      <c r="E81" s="8">
        <v>305</v>
      </c>
      <c r="F81" s="8">
        <v>15</v>
      </c>
      <c r="G81" s="9">
        <v>4575</v>
      </c>
    </row>
    <row r="82" spans="1:7">
      <c r="A82" s="4">
        <v>39386</v>
      </c>
      <c r="B82" s="5" t="s">
        <v>18</v>
      </c>
      <c r="C82" s="5" t="s">
        <v>8</v>
      </c>
      <c r="D82" s="5" t="s">
        <v>10</v>
      </c>
      <c r="E82" s="5">
        <v>276</v>
      </c>
      <c r="F82" s="5">
        <v>31</v>
      </c>
      <c r="G82" s="6">
        <v>8556</v>
      </c>
    </row>
    <row r="83" spans="1:7">
      <c r="A83" s="7">
        <v>39389</v>
      </c>
      <c r="B83" s="8" t="s">
        <v>18</v>
      </c>
      <c r="C83" s="8" t="s">
        <v>8</v>
      </c>
      <c r="D83" s="8" t="s">
        <v>10</v>
      </c>
      <c r="E83" s="8">
        <v>276</v>
      </c>
      <c r="F83" s="8">
        <v>18</v>
      </c>
      <c r="G83" s="9">
        <v>4968</v>
      </c>
    </row>
    <row r="84" spans="1:7">
      <c r="A84" s="4">
        <v>39391</v>
      </c>
      <c r="B84" s="5" t="s">
        <v>18</v>
      </c>
      <c r="C84" s="5" t="s">
        <v>15</v>
      </c>
      <c r="D84" s="5" t="s">
        <v>9</v>
      </c>
      <c r="E84" s="5">
        <v>209</v>
      </c>
      <c r="F84" s="5">
        <v>18</v>
      </c>
      <c r="G84" s="6">
        <v>3762</v>
      </c>
    </row>
    <row r="85" spans="1:7">
      <c r="A85" s="7">
        <v>39393</v>
      </c>
      <c r="B85" s="8" t="s">
        <v>18</v>
      </c>
      <c r="C85" s="8" t="s">
        <v>15</v>
      </c>
      <c r="D85" s="8" t="s">
        <v>24</v>
      </c>
      <c r="E85" s="8">
        <v>209</v>
      </c>
      <c r="F85" s="8">
        <v>39</v>
      </c>
      <c r="G85" s="9">
        <v>8151</v>
      </c>
    </row>
    <row r="86" spans="1:7">
      <c r="A86" s="4">
        <v>39395</v>
      </c>
      <c r="B86" s="5" t="s">
        <v>21</v>
      </c>
      <c r="C86" s="5" t="s">
        <v>15</v>
      </c>
      <c r="D86" s="5" t="s">
        <v>9</v>
      </c>
      <c r="E86" s="5">
        <v>209</v>
      </c>
      <c r="F86" s="5">
        <v>28</v>
      </c>
      <c r="G86" s="6">
        <v>5852</v>
      </c>
    </row>
    <row r="87" spans="1:7">
      <c r="A87" s="7">
        <v>39400</v>
      </c>
      <c r="B87" s="8" t="s">
        <v>18</v>
      </c>
      <c r="C87" s="8" t="s">
        <v>15</v>
      </c>
      <c r="D87" s="8" t="s">
        <v>20</v>
      </c>
      <c r="E87" s="8">
        <v>209</v>
      </c>
      <c r="F87" s="8">
        <v>34</v>
      </c>
      <c r="G87" s="9">
        <v>7106</v>
      </c>
    </row>
    <row r="88" spans="1:7">
      <c r="A88" s="4">
        <v>39408</v>
      </c>
      <c r="B88" s="5" t="s">
        <v>19</v>
      </c>
      <c r="C88" s="5" t="s">
        <v>12</v>
      </c>
      <c r="D88" s="5" t="s">
        <v>24</v>
      </c>
      <c r="E88" s="5">
        <v>288</v>
      </c>
      <c r="F88" s="5">
        <v>28</v>
      </c>
      <c r="G88" s="6">
        <v>8064</v>
      </c>
    </row>
    <row r="89" spans="1:7">
      <c r="A89" s="7">
        <v>39410</v>
      </c>
      <c r="B89" s="8" t="s">
        <v>18</v>
      </c>
      <c r="C89" s="8" t="s">
        <v>12</v>
      </c>
      <c r="D89" s="8" t="s">
        <v>9</v>
      </c>
      <c r="E89" s="8">
        <v>288</v>
      </c>
      <c r="F89" s="8">
        <v>20</v>
      </c>
      <c r="G89" s="9">
        <v>5760</v>
      </c>
    </row>
    <row r="90" spans="1:7">
      <c r="A90" s="4">
        <v>39417</v>
      </c>
      <c r="B90" s="5" t="s">
        <v>21</v>
      </c>
      <c r="C90" s="5" t="s">
        <v>15</v>
      </c>
      <c r="D90" s="5" t="s">
        <v>9</v>
      </c>
      <c r="E90" s="5">
        <v>209</v>
      </c>
      <c r="F90" s="5">
        <v>25</v>
      </c>
      <c r="G90" s="6">
        <v>5225</v>
      </c>
    </row>
    <row r="91" spans="1:7">
      <c r="A91" s="7">
        <v>39422</v>
      </c>
      <c r="B91" s="8" t="s">
        <v>18</v>
      </c>
      <c r="C91" s="8" t="s">
        <v>12</v>
      </c>
      <c r="D91" s="8" t="s">
        <v>20</v>
      </c>
      <c r="E91" s="8">
        <v>288</v>
      </c>
      <c r="F91" s="8">
        <v>14</v>
      </c>
      <c r="G91" s="9">
        <v>4032</v>
      </c>
    </row>
    <row r="92" spans="1:7">
      <c r="A92" s="4">
        <v>39427</v>
      </c>
      <c r="B92" s="5" t="s">
        <v>19</v>
      </c>
      <c r="C92" s="5" t="s">
        <v>12</v>
      </c>
      <c r="D92" s="5" t="s">
        <v>9</v>
      </c>
      <c r="E92" s="5">
        <v>288</v>
      </c>
      <c r="F92" s="5">
        <v>16</v>
      </c>
      <c r="G92" s="6">
        <v>4608</v>
      </c>
    </row>
    <row r="93" spans="1:7">
      <c r="A93" s="7">
        <v>39428</v>
      </c>
      <c r="B93" s="8" t="s">
        <v>19</v>
      </c>
      <c r="C93" s="8" t="s">
        <v>12</v>
      </c>
      <c r="D93" s="8" t="s">
        <v>20</v>
      </c>
      <c r="E93" s="8">
        <v>288</v>
      </c>
      <c r="F93" s="8">
        <v>18</v>
      </c>
      <c r="G93" s="9">
        <v>5184</v>
      </c>
    </row>
    <row r="94" spans="1:7">
      <c r="A94" s="4">
        <v>39431</v>
      </c>
      <c r="B94" s="5" t="s">
        <v>18</v>
      </c>
      <c r="C94" s="5" t="s">
        <v>15</v>
      </c>
      <c r="D94" s="5" t="s">
        <v>13</v>
      </c>
      <c r="E94" s="5">
        <v>209</v>
      </c>
      <c r="F94" s="5">
        <v>12</v>
      </c>
      <c r="G94" s="6">
        <v>2508</v>
      </c>
    </row>
    <row r="95" spans="1:7">
      <c r="A95" s="7">
        <v>39431</v>
      </c>
      <c r="B95" s="8" t="s">
        <v>19</v>
      </c>
      <c r="C95" s="8" t="s">
        <v>23</v>
      </c>
      <c r="D95" s="8" t="s">
        <v>24</v>
      </c>
      <c r="E95" s="8">
        <v>305</v>
      </c>
      <c r="F95" s="8">
        <v>24</v>
      </c>
      <c r="G95" s="9">
        <v>7320</v>
      </c>
    </row>
    <row r="96" spans="1:7">
      <c r="A96" s="4">
        <v>39432</v>
      </c>
      <c r="B96" s="5" t="s">
        <v>18</v>
      </c>
      <c r="C96" s="5" t="s">
        <v>15</v>
      </c>
      <c r="D96" s="5" t="s">
        <v>16</v>
      </c>
      <c r="E96" s="5">
        <v>209</v>
      </c>
      <c r="F96" s="5">
        <v>3</v>
      </c>
      <c r="G96" s="6">
        <v>627</v>
      </c>
    </row>
    <row r="97" spans="1:7">
      <c r="A97" s="7">
        <v>39432</v>
      </c>
      <c r="B97" s="8" t="s">
        <v>18</v>
      </c>
      <c r="C97" s="8" t="s">
        <v>8</v>
      </c>
      <c r="D97" s="8" t="s">
        <v>20</v>
      </c>
      <c r="E97" s="8">
        <v>276</v>
      </c>
      <c r="F97" s="8">
        <v>24</v>
      </c>
      <c r="G97" s="9">
        <v>6624</v>
      </c>
    </row>
    <row r="98" spans="1:7">
      <c r="A98" s="4">
        <v>39434</v>
      </c>
      <c r="B98" s="5" t="s">
        <v>22</v>
      </c>
      <c r="C98" s="5" t="s">
        <v>23</v>
      </c>
      <c r="D98" s="5" t="s">
        <v>10</v>
      </c>
      <c r="E98" s="5">
        <v>305</v>
      </c>
      <c r="F98" s="5">
        <v>12</v>
      </c>
      <c r="G98" s="6">
        <v>3660</v>
      </c>
    </row>
    <row r="99" spans="1:7">
      <c r="A99" s="7">
        <v>39439</v>
      </c>
      <c r="B99" s="8" t="s">
        <v>22</v>
      </c>
      <c r="C99" s="8" t="s">
        <v>15</v>
      </c>
      <c r="D99" s="8" t="s">
        <v>9</v>
      </c>
      <c r="E99" s="8">
        <v>209</v>
      </c>
      <c r="F99" s="8">
        <v>6</v>
      </c>
      <c r="G99" s="9">
        <v>1254</v>
      </c>
    </row>
    <row r="100" spans="1:7">
      <c r="A100" s="4">
        <v>39447</v>
      </c>
      <c r="B100" s="5" t="s">
        <v>22</v>
      </c>
      <c r="C100" s="5" t="s">
        <v>12</v>
      </c>
      <c r="D100" s="5" t="s">
        <v>20</v>
      </c>
      <c r="E100" s="5">
        <v>288</v>
      </c>
      <c r="F100" s="5">
        <v>34</v>
      </c>
      <c r="G100" s="6">
        <v>9792</v>
      </c>
    </row>
    <row r="101" spans="1:7">
      <c r="A101" s="95">
        <v>39447</v>
      </c>
      <c r="B101" s="96" t="s">
        <v>19</v>
      </c>
      <c r="C101" s="96" t="s">
        <v>12</v>
      </c>
      <c r="D101" s="96" t="s">
        <v>13</v>
      </c>
      <c r="E101" s="96">
        <v>288</v>
      </c>
      <c r="F101" s="96">
        <v>20</v>
      </c>
      <c r="G101" s="97">
        <v>5760</v>
      </c>
    </row>
  </sheetData>
  <sortState xmlns:xlrd2="http://schemas.microsoft.com/office/spreadsheetml/2017/richdata2" ref="A2:G101">
    <sortCondition ref="A7"/>
  </sortState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>
    <outlinePr summaryBelow="0"/>
  </sheetPr>
  <dimension ref="A1:J501"/>
  <sheetViews>
    <sheetView showGridLines="0" workbookViewId="0">
      <selection activeCell="G17" sqref="G17"/>
    </sheetView>
  </sheetViews>
  <sheetFormatPr defaultColWidth="9" defaultRowHeight="15.6"/>
  <cols>
    <col min="1" max="1" width="12.33203125" style="46" bestFit="1" customWidth="1"/>
    <col min="2" max="2" width="12.6640625" style="46" bestFit="1" customWidth="1"/>
    <col min="3" max="3" width="9.109375" style="46" bestFit="1" customWidth="1"/>
    <col min="4" max="5" width="5.6640625" style="46" bestFit="1" customWidth="1"/>
    <col min="6" max="9" width="9.6640625" style="47" bestFit="1" customWidth="1"/>
    <col min="10" max="10" width="14.109375" style="47" bestFit="1" customWidth="1"/>
    <col min="11" max="16384" width="9" style="46"/>
  </cols>
  <sheetData>
    <row r="1" spans="1:10" s="48" customFormat="1" ht="37.5" customHeight="1">
      <c r="A1" s="49" t="s">
        <v>88</v>
      </c>
      <c r="B1" s="49" t="s">
        <v>89</v>
      </c>
      <c r="C1" s="49" t="s">
        <v>90</v>
      </c>
      <c r="D1" s="49" t="s">
        <v>91</v>
      </c>
      <c r="E1" s="49" t="s">
        <v>3</v>
      </c>
      <c r="F1" s="50" t="s">
        <v>92</v>
      </c>
      <c r="G1" s="50" t="s">
        <v>93</v>
      </c>
      <c r="H1" s="50" t="s">
        <v>94</v>
      </c>
      <c r="I1" s="50" t="s">
        <v>95</v>
      </c>
      <c r="J1" s="50" t="s">
        <v>96</v>
      </c>
    </row>
    <row r="2" spans="1:10">
      <c r="A2" s="51" t="s">
        <v>97</v>
      </c>
      <c r="B2" s="52">
        <v>39448</v>
      </c>
      <c r="C2" s="51" t="s">
        <v>98</v>
      </c>
      <c r="D2" s="51">
        <v>37</v>
      </c>
      <c r="E2" s="51" t="s">
        <v>99</v>
      </c>
      <c r="F2" s="53" t="s">
        <v>100</v>
      </c>
      <c r="G2" s="53" t="s">
        <v>101</v>
      </c>
      <c r="H2" s="53" t="s">
        <v>102</v>
      </c>
      <c r="I2" s="53" t="s">
        <v>103</v>
      </c>
      <c r="J2" s="53" t="s">
        <v>104</v>
      </c>
    </row>
    <row r="3" spans="1:10">
      <c r="A3" s="51" t="s">
        <v>105</v>
      </c>
      <c r="B3" s="52">
        <v>39448</v>
      </c>
      <c r="C3" s="51" t="s">
        <v>106</v>
      </c>
      <c r="D3" s="51">
        <v>59</v>
      </c>
      <c r="E3" s="51" t="s">
        <v>107</v>
      </c>
      <c r="F3" s="53" t="s">
        <v>100</v>
      </c>
      <c r="G3" s="53" t="s">
        <v>108</v>
      </c>
      <c r="H3" s="53" t="s">
        <v>109</v>
      </c>
      <c r="I3" s="53" t="s">
        <v>103</v>
      </c>
      <c r="J3" s="53" t="s">
        <v>104</v>
      </c>
    </row>
    <row r="4" spans="1:10">
      <c r="A4" s="51" t="s">
        <v>110</v>
      </c>
      <c r="B4" s="52">
        <v>39448</v>
      </c>
      <c r="C4" s="51" t="s">
        <v>111</v>
      </c>
      <c r="D4" s="51">
        <v>32</v>
      </c>
      <c r="E4" s="51" t="s">
        <v>112</v>
      </c>
      <c r="F4" s="53" t="s">
        <v>113</v>
      </c>
      <c r="G4" s="53" t="s">
        <v>101</v>
      </c>
      <c r="H4" s="53" t="s">
        <v>102</v>
      </c>
      <c r="I4" s="53" t="s">
        <v>101</v>
      </c>
      <c r="J4" s="53" t="s">
        <v>114</v>
      </c>
    </row>
    <row r="5" spans="1:10">
      <c r="A5" s="51" t="s">
        <v>115</v>
      </c>
      <c r="B5" s="52">
        <v>39449</v>
      </c>
      <c r="C5" s="51" t="s">
        <v>111</v>
      </c>
      <c r="D5" s="51">
        <v>59</v>
      </c>
      <c r="E5" s="51" t="s">
        <v>107</v>
      </c>
      <c r="F5" s="53" t="s">
        <v>113</v>
      </c>
      <c r="G5" s="53" t="s">
        <v>116</v>
      </c>
      <c r="H5" s="53" t="s">
        <v>102</v>
      </c>
      <c r="I5" s="53" t="s">
        <v>103</v>
      </c>
      <c r="J5" s="53" t="s">
        <v>114</v>
      </c>
    </row>
    <row r="6" spans="1:10">
      <c r="A6" s="51" t="s">
        <v>117</v>
      </c>
      <c r="B6" s="52">
        <v>39449</v>
      </c>
      <c r="C6" s="51" t="s">
        <v>111</v>
      </c>
      <c r="D6" s="51">
        <v>21</v>
      </c>
      <c r="E6" s="51" t="s">
        <v>112</v>
      </c>
      <c r="F6" s="53" t="s">
        <v>118</v>
      </c>
      <c r="G6" s="53" t="s">
        <v>108</v>
      </c>
      <c r="H6" s="53" t="s">
        <v>102</v>
      </c>
      <c r="I6" s="53" t="s">
        <v>101</v>
      </c>
      <c r="J6" s="53" t="s">
        <v>102</v>
      </c>
    </row>
    <row r="7" spans="1:10">
      <c r="A7" s="51" t="s">
        <v>119</v>
      </c>
      <c r="B7" s="52">
        <v>39452</v>
      </c>
      <c r="C7" s="51" t="s">
        <v>106</v>
      </c>
      <c r="D7" s="51">
        <v>56</v>
      </c>
      <c r="E7" s="51" t="s">
        <v>107</v>
      </c>
      <c r="F7" s="53" t="s">
        <v>120</v>
      </c>
      <c r="G7" s="53" t="s">
        <v>108</v>
      </c>
      <c r="H7" s="53" t="s">
        <v>104</v>
      </c>
      <c r="I7" s="53" t="s">
        <v>103</v>
      </c>
      <c r="J7" s="53" t="s">
        <v>114</v>
      </c>
    </row>
    <row r="8" spans="1:10">
      <c r="A8" s="51" t="s">
        <v>121</v>
      </c>
      <c r="B8" s="52">
        <v>39452</v>
      </c>
      <c r="C8" s="51" t="s">
        <v>111</v>
      </c>
      <c r="D8" s="51">
        <v>17</v>
      </c>
      <c r="E8" s="51" t="s">
        <v>107</v>
      </c>
      <c r="F8" s="53" t="s">
        <v>113</v>
      </c>
      <c r="G8" s="53" t="s">
        <v>116</v>
      </c>
      <c r="H8" s="53" t="s">
        <v>102</v>
      </c>
      <c r="I8" s="53" t="s">
        <v>101</v>
      </c>
      <c r="J8" s="53" t="s">
        <v>104</v>
      </c>
    </row>
    <row r="9" spans="1:10">
      <c r="A9" s="51" t="s">
        <v>122</v>
      </c>
      <c r="B9" s="52">
        <v>39453</v>
      </c>
      <c r="C9" s="51" t="s">
        <v>106</v>
      </c>
      <c r="D9" s="51">
        <v>48</v>
      </c>
      <c r="E9" s="51" t="s">
        <v>107</v>
      </c>
      <c r="F9" s="53" t="s">
        <v>120</v>
      </c>
      <c r="G9" s="53" t="s">
        <v>101</v>
      </c>
      <c r="H9" s="53" t="s">
        <v>104</v>
      </c>
      <c r="I9" s="53" t="s">
        <v>103</v>
      </c>
      <c r="J9" s="53" t="s">
        <v>102</v>
      </c>
    </row>
    <row r="10" spans="1:10">
      <c r="A10" s="51" t="s">
        <v>123</v>
      </c>
      <c r="B10" s="52">
        <v>39454</v>
      </c>
      <c r="C10" s="51" t="s">
        <v>106</v>
      </c>
      <c r="D10" s="51">
        <v>30</v>
      </c>
      <c r="E10" s="51" t="s">
        <v>124</v>
      </c>
      <c r="F10" s="53" t="s">
        <v>100</v>
      </c>
      <c r="G10" s="53" t="s">
        <v>116</v>
      </c>
      <c r="H10" s="53" t="s">
        <v>102</v>
      </c>
      <c r="I10" s="53" t="s">
        <v>103</v>
      </c>
      <c r="J10" s="53" t="s">
        <v>102</v>
      </c>
    </row>
    <row r="11" spans="1:10">
      <c r="A11" s="51" t="s">
        <v>125</v>
      </c>
      <c r="B11" s="52">
        <v>39454</v>
      </c>
      <c r="C11" s="51" t="s">
        <v>111</v>
      </c>
      <c r="D11" s="51">
        <v>53</v>
      </c>
      <c r="E11" s="51" t="s">
        <v>107</v>
      </c>
      <c r="F11" s="53" t="s">
        <v>100</v>
      </c>
      <c r="G11" s="53" t="s">
        <v>108</v>
      </c>
      <c r="H11" s="53" t="s">
        <v>102</v>
      </c>
      <c r="I11" s="53" t="s">
        <v>103</v>
      </c>
      <c r="J11" s="53" t="s">
        <v>104</v>
      </c>
    </row>
    <row r="12" spans="1:10">
      <c r="A12" s="51" t="s">
        <v>126</v>
      </c>
      <c r="B12" s="52">
        <v>39454</v>
      </c>
      <c r="C12" s="51" t="s">
        <v>106</v>
      </c>
      <c r="D12" s="51">
        <v>37</v>
      </c>
      <c r="E12" s="51" t="s">
        <v>112</v>
      </c>
      <c r="F12" s="53" t="s">
        <v>114</v>
      </c>
      <c r="G12" s="53" t="s">
        <v>101</v>
      </c>
      <c r="H12" s="53" t="s">
        <v>104</v>
      </c>
      <c r="I12" s="53" t="s">
        <v>127</v>
      </c>
      <c r="J12" s="53" t="s">
        <v>102</v>
      </c>
    </row>
    <row r="13" spans="1:10">
      <c r="A13" s="51" t="s">
        <v>128</v>
      </c>
      <c r="B13" s="52">
        <v>39455</v>
      </c>
      <c r="C13" s="51" t="s">
        <v>111</v>
      </c>
      <c r="D13" s="51">
        <v>39</v>
      </c>
      <c r="E13" s="51" t="s">
        <v>107</v>
      </c>
      <c r="F13" s="53" t="s">
        <v>100</v>
      </c>
      <c r="G13" s="53" t="s">
        <v>101</v>
      </c>
      <c r="H13" s="53" t="s">
        <v>104</v>
      </c>
      <c r="I13" s="53" t="s">
        <v>103</v>
      </c>
      <c r="J13" s="53" t="s">
        <v>102</v>
      </c>
    </row>
    <row r="14" spans="1:10">
      <c r="A14" s="51" t="s">
        <v>129</v>
      </c>
      <c r="B14" s="52">
        <v>39455</v>
      </c>
      <c r="C14" s="51" t="s">
        <v>111</v>
      </c>
      <c r="D14" s="51">
        <v>39</v>
      </c>
      <c r="E14" s="51" t="s">
        <v>107</v>
      </c>
      <c r="F14" s="53" t="s">
        <v>100</v>
      </c>
      <c r="G14" s="53" t="s">
        <v>108</v>
      </c>
      <c r="H14" s="53" t="s">
        <v>102</v>
      </c>
      <c r="I14" s="53" t="s">
        <v>130</v>
      </c>
      <c r="J14" s="53" t="s">
        <v>102</v>
      </c>
    </row>
    <row r="15" spans="1:10">
      <c r="A15" s="51" t="s">
        <v>131</v>
      </c>
      <c r="B15" s="52">
        <v>39456</v>
      </c>
      <c r="C15" s="51" t="s">
        <v>106</v>
      </c>
      <c r="D15" s="51">
        <v>33</v>
      </c>
      <c r="E15" s="51" t="s">
        <v>107</v>
      </c>
      <c r="F15" s="53" t="s">
        <v>100</v>
      </c>
      <c r="G15" s="53" t="s">
        <v>116</v>
      </c>
      <c r="H15" s="53" t="s">
        <v>109</v>
      </c>
      <c r="I15" s="53" t="s">
        <v>103</v>
      </c>
      <c r="J15" s="53" t="s">
        <v>102</v>
      </c>
    </row>
    <row r="16" spans="1:10">
      <c r="A16" s="51" t="s">
        <v>132</v>
      </c>
      <c r="B16" s="52">
        <v>39456</v>
      </c>
      <c r="C16" s="51" t="s">
        <v>106</v>
      </c>
      <c r="D16" s="51">
        <v>59</v>
      </c>
      <c r="E16" s="51" t="s">
        <v>107</v>
      </c>
      <c r="F16" s="53" t="s">
        <v>100</v>
      </c>
      <c r="G16" s="53" t="s">
        <v>116</v>
      </c>
      <c r="H16" s="53" t="s">
        <v>104</v>
      </c>
      <c r="I16" s="53" t="s">
        <v>103</v>
      </c>
      <c r="J16" s="53" t="s">
        <v>102</v>
      </c>
    </row>
    <row r="17" spans="1:10">
      <c r="A17" s="51" t="s">
        <v>133</v>
      </c>
      <c r="B17" s="52">
        <v>39456</v>
      </c>
      <c r="C17" s="51" t="s">
        <v>111</v>
      </c>
      <c r="D17" s="51">
        <v>33</v>
      </c>
      <c r="E17" s="51" t="s">
        <v>107</v>
      </c>
      <c r="F17" s="53" t="s">
        <v>113</v>
      </c>
      <c r="G17" s="53" t="s">
        <v>108</v>
      </c>
      <c r="H17" s="53" t="s">
        <v>102</v>
      </c>
      <c r="I17" s="53" t="s">
        <v>127</v>
      </c>
      <c r="J17" s="53" t="s">
        <v>114</v>
      </c>
    </row>
    <row r="18" spans="1:10">
      <c r="A18" s="51" t="s">
        <v>134</v>
      </c>
      <c r="B18" s="52">
        <v>39459</v>
      </c>
      <c r="C18" s="51" t="s">
        <v>106</v>
      </c>
      <c r="D18" s="51">
        <v>59</v>
      </c>
      <c r="E18" s="51" t="s">
        <v>107</v>
      </c>
      <c r="F18" s="53" t="s">
        <v>113</v>
      </c>
      <c r="G18" s="53" t="s">
        <v>108</v>
      </c>
      <c r="H18" s="53" t="s">
        <v>104</v>
      </c>
      <c r="I18" s="53" t="s">
        <v>103</v>
      </c>
      <c r="J18" s="53" t="s">
        <v>102</v>
      </c>
    </row>
    <row r="19" spans="1:10">
      <c r="A19" s="51" t="s">
        <v>135</v>
      </c>
      <c r="B19" s="52">
        <v>39459</v>
      </c>
      <c r="C19" s="51" t="s">
        <v>111</v>
      </c>
      <c r="D19" s="51">
        <v>32</v>
      </c>
      <c r="E19" s="51" t="s">
        <v>107</v>
      </c>
      <c r="F19" s="53" t="s">
        <v>120</v>
      </c>
      <c r="G19" s="53" t="s">
        <v>108</v>
      </c>
      <c r="H19" s="53" t="s">
        <v>104</v>
      </c>
      <c r="I19" s="53" t="s">
        <v>103</v>
      </c>
      <c r="J19" s="53" t="s">
        <v>114</v>
      </c>
    </row>
    <row r="20" spans="1:10">
      <c r="A20" s="51" t="s">
        <v>136</v>
      </c>
      <c r="B20" s="52">
        <v>39460</v>
      </c>
      <c r="C20" s="51" t="s">
        <v>106</v>
      </c>
      <c r="D20" s="51">
        <v>51</v>
      </c>
      <c r="E20" s="51" t="s">
        <v>107</v>
      </c>
      <c r="F20" s="53" t="s">
        <v>113</v>
      </c>
      <c r="G20" s="53" t="s">
        <v>116</v>
      </c>
      <c r="H20" s="53" t="s">
        <v>102</v>
      </c>
      <c r="I20" s="53" t="s">
        <v>127</v>
      </c>
      <c r="J20" s="53" t="s">
        <v>104</v>
      </c>
    </row>
    <row r="21" spans="1:10">
      <c r="A21" s="51" t="s">
        <v>137</v>
      </c>
      <c r="B21" s="52">
        <v>39460</v>
      </c>
      <c r="C21" s="51" t="s">
        <v>106</v>
      </c>
      <c r="D21" s="51">
        <v>56</v>
      </c>
      <c r="E21" s="51" t="s">
        <v>107</v>
      </c>
      <c r="F21" s="53" t="s">
        <v>100</v>
      </c>
      <c r="G21" s="53" t="s">
        <v>108</v>
      </c>
      <c r="H21" s="53" t="s">
        <v>102</v>
      </c>
      <c r="I21" s="53" t="s">
        <v>103</v>
      </c>
      <c r="J21" s="53" t="s">
        <v>102</v>
      </c>
    </row>
    <row r="22" spans="1:10">
      <c r="A22" s="51" t="s">
        <v>138</v>
      </c>
      <c r="B22" s="52">
        <v>39460</v>
      </c>
      <c r="C22" s="51" t="s">
        <v>111</v>
      </c>
      <c r="D22" s="51">
        <v>33</v>
      </c>
      <c r="E22" s="51" t="s">
        <v>112</v>
      </c>
      <c r="F22" s="53" t="s">
        <v>100</v>
      </c>
      <c r="G22" s="53" t="s">
        <v>116</v>
      </c>
      <c r="H22" s="53" t="s">
        <v>104</v>
      </c>
      <c r="I22" s="53" t="s">
        <v>103</v>
      </c>
      <c r="J22" s="53" t="s">
        <v>114</v>
      </c>
    </row>
    <row r="23" spans="1:10">
      <c r="A23" s="51" t="s">
        <v>139</v>
      </c>
      <c r="B23" s="52">
        <v>39461</v>
      </c>
      <c r="C23" s="51" t="s">
        <v>106</v>
      </c>
      <c r="D23" s="51">
        <v>60</v>
      </c>
      <c r="E23" s="51" t="s">
        <v>107</v>
      </c>
      <c r="F23" s="53" t="s">
        <v>120</v>
      </c>
      <c r="G23" s="53" t="s">
        <v>108</v>
      </c>
      <c r="H23" s="53" t="s">
        <v>104</v>
      </c>
      <c r="I23" s="53" t="s">
        <v>101</v>
      </c>
      <c r="J23" s="53" t="s">
        <v>104</v>
      </c>
    </row>
    <row r="24" spans="1:10">
      <c r="A24" s="51" t="s">
        <v>140</v>
      </c>
      <c r="B24" s="52">
        <v>39461</v>
      </c>
      <c r="C24" s="51" t="s">
        <v>106</v>
      </c>
      <c r="D24" s="51">
        <v>42</v>
      </c>
      <c r="E24" s="51" t="s">
        <v>107</v>
      </c>
      <c r="F24" s="53" t="s">
        <v>114</v>
      </c>
      <c r="G24" s="53" t="s">
        <v>108</v>
      </c>
      <c r="H24" s="53" t="s">
        <v>104</v>
      </c>
      <c r="I24" s="53" t="s">
        <v>103</v>
      </c>
      <c r="J24" s="53" t="s">
        <v>114</v>
      </c>
    </row>
    <row r="25" spans="1:10">
      <c r="A25" s="51" t="s">
        <v>141</v>
      </c>
      <c r="B25" s="52">
        <v>39462</v>
      </c>
      <c r="C25" s="51" t="s">
        <v>111</v>
      </c>
      <c r="D25" s="51">
        <v>52</v>
      </c>
      <c r="E25" s="51" t="s">
        <v>112</v>
      </c>
      <c r="F25" s="53" t="s">
        <v>100</v>
      </c>
      <c r="G25" s="53" t="s">
        <v>108</v>
      </c>
      <c r="H25" s="53" t="s">
        <v>109</v>
      </c>
      <c r="I25" s="53" t="s">
        <v>103</v>
      </c>
      <c r="J25" s="53" t="s">
        <v>102</v>
      </c>
    </row>
    <row r="26" spans="1:10">
      <c r="A26" s="51" t="s">
        <v>142</v>
      </c>
      <c r="B26" s="52">
        <v>39462</v>
      </c>
      <c r="C26" s="51" t="s">
        <v>111</v>
      </c>
      <c r="D26" s="51">
        <v>37</v>
      </c>
      <c r="E26" s="51" t="s">
        <v>124</v>
      </c>
      <c r="F26" s="53" t="s">
        <v>100</v>
      </c>
      <c r="G26" s="53" t="s">
        <v>108</v>
      </c>
      <c r="H26" s="53" t="s">
        <v>104</v>
      </c>
      <c r="I26" s="53" t="s">
        <v>127</v>
      </c>
      <c r="J26" s="53" t="s">
        <v>102</v>
      </c>
    </row>
    <row r="27" spans="1:10">
      <c r="A27" s="51" t="s">
        <v>143</v>
      </c>
      <c r="B27" s="52">
        <v>39462</v>
      </c>
      <c r="C27" s="51" t="s">
        <v>111</v>
      </c>
      <c r="D27" s="51">
        <v>23</v>
      </c>
      <c r="E27" s="51" t="s">
        <v>107</v>
      </c>
      <c r="F27" s="53" t="s">
        <v>100</v>
      </c>
      <c r="G27" s="53" t="s">
        <v>116</v>
      </c>
      <c r="H27" s="53" t="s">
        <v>102</v>
      </c>
      <c r="I27" s="53" t="s">
        <v>127</v>
      </c>
      <c r="J27" s="53" t="s">
        <v>102</v>
      </c>
    </row>
    <row r="28" spans="1:10">
      <c r="A28" s="51" t="s">
        <v>144</v>
      </c>
      <c r="B28" s="52">
        <v>39463</v>
      </c>
      <c r="C28" s="51" t="s">
        <v>106</v>
      </c>
      <c r="D28" s="51">
        <v>46</v>
      </c>
      <c r="E28" s="51" t="s">
        <v>112</v>
      </c>
      <c r="F28" s="53" t="s">
        <v>113</v>
      </c>
      <c r="G28" s="53" t="s">
        <v>116</v>
      </c>
      <c r="H28" s="53" t="s">
        <v>102</v>
      </c>
      <c r="I28" s="53" t="s">
        <v>127</v>
      </c>
      <c r="J28" s="53" t="s">
        <v>102</v>
      </c>
    </row>
    <row r="29" spans="1:10">
      <c r="A29" s="51" t="s">
        <v>145</v>
      </c>
      <c r="B29" s="52">
        <v>39474</v>
      </c>
      <c r="C29" s="51" t="s">
        <v>106</v>
      </c>
      <c r="D29" s="51">
        <v>37</v>
      </c>
      <c r="E29" s="51" t="s">
        <v>112</v>
      </c>
      <c r="F29" s="53" t="s">
        <v>100</v>
      </c>
      <c r="G29" s="53" t="s">
        <v>108</v>
      </c>
      <c r="H29" s="53" t="s">
        <v>102</v>
      </c>
      <c r="I29" s="53" t="s">
        <v>101</v>
      </c>
      <c r="J29" s="53" t="s">
        <v>114</v>
      </c>
    </row>
    <row r="30" spans="1:10">
      <c r="A30" s="51" t="s">
        <v>146</v>
      </c>
      <c r="B30" s="52">
        <v>39474</v>
      </c>
      <c r="C30" s="51" t="s">
        <v>106</v>
      </c>
      <c r="D30" s="51">
        <v>56</v>
      </c>
      <c r="E30" s="51" t="s">
        <v>107</v>
      </c>
      <c r="F30" s="53" t="s">
        <v>113</v>
      </c>
      <c r="G30" s="53" t="s">
        <v>108</v>
      </c>
      <c r="H30" s="53" t="s">
        <v>104</v>
      </c>
      <c r="I30" s="53" t="s">
        <v>103</v>
      </c>
      <c r="J30" s="53" t="s">
        <v>114</v>
      </c>
    </row>
    <row r="31" spans="1:10">
      <c r="A31" s="51" t="s">
        <v>147</v>
      </c>
      <c r="B31" s="52">
        <v>39474</v>
      </c>
      <c r="C31" s="51" t="s">
        <v>111</v>
      </c>
      <c r="D31" s="51">
        <v>56</v>
      </c>
      <c r="E31" s="51" t="s">
        <v>124</v>
      </c>
      <c r="F31" s="53" t="s">
        <v>120</v>
      </c>
      <c r="G31" s="53" t="s">
        <v>116</v>
      </c>
      <c r="H31" s="53" t="s">
        <v>102</v>
      </c>
      <c r="I31" s="53" t="s">
        <v>103</v>
      </c>
      <c r="J31" s="53" t="s">
        <v>114</v>
      </c>
    </row>
    <row r="32" spans="1:10">
      <c r="A32" s="51" t="s">
        <v>148</v>
      </c>
      <c r="B32" s="52">
        <v>39475</v>
      </c>
      <c r="C32" s="51" t="s">
        <v>111</v>
      </c>
      <c r="D32" s="51">
        <v>20</v>
      </c>
      <c r="E32" s="51" t="s">
        <v>107</v>
      </c>
      <c r="F32" s="53" t="s">
        <v>149</v>
      </c>
      <c r="G32" s="53" t="s">
        <v>116</v>
      </c>
      <c r="H32" s="53" t="s">
        <v>104</v>
      </c>
      <c r="I32" s="53" t="s">
        <v>103</v>
      </c>
      <c r="J32" s="53" t="s">
        <v>102</v>
      </c>
    </row>
    <row r="33" spans="1:10">
      <c r="A33" s="51" t="s">
        <v>150</v>
      </c>
      <c r="B33" s="52">
        <v>39475</v>
      </c>
      <c r="C33" s="51" t="s">
        <v>111</v>
      </c>
      <c r="D33" s="51">
        <v>65</v>
      </c>
      <c r="E33" s="51" t="s">
        <v>112</v>
      </c>
      <c r="F33" s="53" t="s">
        <v>113</v>
      </c>
      <c r="G33" s="53" t="s">
        <v>108</v>
      </c>
      <c r="H33" s="53" t="s">
        <v>109</v>
      </c>
      <c r="I33" s="53" t="s">
        <v>103</v>
      </c>
      <c r="J33" s="53" t="s">
        <v>104</v>
      </c>
    </row>
    <row r="34" spans="1:10">
      <c r="A34" s="51" t="s">
        <v>151</v>
      </c>
      <c r="B34" s="52">
        <v>39476</v>
      </c>
      <c r="C34" s="51" t="s">
        <v>106</v>
      </c>
      <c r="D34" s="51">
        <v>37</v>
      </c>
      <c r="E34" s="51" t="s">
        <v>112</v>
      </c>
      <c r="F34" s="53" t="s">
        <v>120</v>
      </c>
      <c r="G34" s="53" t="s">
        <v>116</v>
      </c>
      <c r="H34" s="53" t="s">
        <v>109</v>
      </c>
      <c r="I34" s="53" t="s">
        <v>130</v>
      </c>
      <c r="J34" s="53" t="s">
        <v>104</v>
      </c>
    </row>
    <row r="35" spans="1:10">
      <c r="A35" s="51" t="s">
        <v>152</v>
      </c>
      <c r="B35" s="52">
        <v>39476</v>
      </c>
      <c r="C35" s="51" t="s">
        <v>111</v>
      </c>
      <c r="D35" s="51">
        <v>44</v>
      </c>
      <c r="E35" s="51" t="s">
        <v>107</v>
      </c>
      <c r="F35" s="53" t="s">
        <v>100</v>
      </c>
      <c r="G35" s="53" t="s">
        <v>101</v>
      </c>
      <c r="H35" s="53" t="s">
        <v>102</v>
      </c>
      <c r="I35" s="53" t="s">
        <v>127</v>
      </c>
      <c r="J35" s="53" t="s">
        <v>104</v>
      </c>
    </row>
    <row r="36" spans="1:10">
      <c r="A36" s="51" t="s">
        <v>153</v>
      </c>
      <c r="B36" s="52">
        <v>39476</v>
      </c>
      <c r="C36" s="51" t="s">
        <v>106</v>
      </c>
      <c r="D36" s="51">
        <v>46</v>
      </c>
      <c r="E36" s="51" t="s">
        <v>112</v>
      </c>
      <c r="F36" s="53" t="s">
        <v>113</v>
      </c>
      <c r="G36" s="53" t="s">
        <v>101</v>
      </c>
      <c r="H36" s="53" t="s">
        <v>102</v>
      </c>
      <c r="I36" s="53" t="s">
        <v>127</v>
      </c>
      <c r="J36" s="53" t="s">
        <v>102</v>
      </c>
    </row>
    <row r="37" spans="1:10">
      <c r="A37" s="51" t="s">
        <v>154</v>
      </c>
      <c r="B37" s="52">
        <v>39477</v>
      </c>
      <c r="C37" s="51" t="s">
        <v>111</v>
      </c>
      <c r="D37" s="51">
        <v>65</v>
      </c>
      <c r="E37" s="51" t="s">
        <v>112</v>
      </c>
      <c r="F37" s="53" t="s">
        <v>100</v>
      </c>
      <c r="G37" s="53" t="s">
        <v>101</v>
      </c>
      <c r="H37" s="53" t="s">
        <v>104</v>
      </c>
      <c r="I37" s="53" t="s">
        <v>127</v>
      </c>
      <c r="J37" s="53" t="s">
        <v>102</v>
      </c>
    </row>
    <row r="38" spans="1:10">
      <c r="A38" s="51" t="s">
        <v>155</v>
      </c>
      <c r="B38" s="52">
        <v>39477</v>
      </c>
      <c r="C38" s="51" t="s">
        <v>111</v>
      </c>
      <c r="D38" s="51">
        <v>19</v>
      </c>
      <c r="E38" s="51" t="s">
        <v>112</v>
      </c>
      <c r="F38" s="53" t="s">
        <v>149</v>
      </c>
      <c r="G38" s="53" t="s">
        <v>116</v>
      </c>
      <c r="H38" s="53" t="s">
        <v>104</v>
      </c>
      <c r="I38" s="53" t="s">
        <v>103</v>
      </c>
      <c r="J38" s="53" t="s">
        <v>104</v>
      </c>
    </row>
    <row r="39" spans="1:10">
      <c r="A39" s="51" t="s">
        <v>156</v>
      </c>
      <c r="B39" s="52">
        <v>39480</v>
      </c>
      <c r="C39" s="51" t="s">
        <v>106</v>
      </c>
      <c r="D39" s="51">
        <v>56</v>
      </c>
      <c r="E39" s="51" t="s">
        <v>112</v>
      </c>
      <c r="F39" s="53" t="s">
        <v>100</v>
      </c>
      <c r="G39" s="53" t="s">
        <v>101</v>
      </c>
      <c r="H39" s="53" t="s">
        <v>102</v>
      </c>
      <c r="I39" s="53" t="s">
        <v>130</v>
      </c>
      <c r="J39" s="53" t="s">
        <v>114</v>
      </c>
    </row>
    <row r="40" spans="1:10">
      <c r="A40" s="51" t="s">
        <v>157</v>
      </c>
      <c r="B40" s="52">
        <v>39480</v>
      </c>
      <c r="C40" s="51" t="s">
        <v>111</v>
      </c>
      <c r="D40" s="51">
        <v>40</v>
      </c>
      <c r="E40" s="51" t="s">
        <v>112</v>
      </c>
      <c r="F40" s="53" t="s">
        <v>113</v>
      </c>
      <c r="G40" s="53" t="s">
        <v>108</v>
      </c>
      <c r="H40" s="53" t="s">
        <v>102</v>
      </c>
      <c r="I40" s="53" t="s">
        <v>103</v>
      </c>
      <c r="J40" s="53" t="s">
        <v>102</v>
      </c>
    </row>
    <row r="41" spans="1:10">
      <c r="A41" s="51" t="s">
        <v>158</v>
      </c>
      <c r="B41" s="52">
        <v>39480</v>
      </c>
      <c r="C41" s="51" t="s">
        <v>106</v>
      </c>
      <c r="D41" s="51">
        <v>53</v>
      </c>
      <c r="E41" s="51" t="s">
        <v>124</v>
      </c>
      <c r="F41" s="53" t="s">
        <v>120</v>
      </c>
      <c r="G41" s="53" t="s">
        <v>116</v>
      </c>
      <c r="H41" s="53" t="s">
        <v>104</v>
      </c>
      <c r="I41" s="53" t="s">
        <v>103</v>
      </c>
      <c r="J41" s="53" t="s">
        <v>102</v>
      </c>
    </row>
    <row r="42" spans="1:10">
      <c r="A42" s="51" t="s">
        <v>159</v>
      </c>
      <c r="B42" s="52">
        <v>39481</v>
      </c>
      <c r="C42" s="51" t="s">
        <v>106</v>
      </c>
      <c r="D42" s="51">
        <v>59</v>
      </c>
      <c r="E42" s="51" t="s">
        <v>112</v>
      </c>
      <c r="F42" s="53" t="s">
        <v>120</v>
      </c>
      <c r="G42" s="53" t="s">
        <v>101</v>
      </c>
      <c r="H42" s="53" t="s">
        <v>104</v>
      </c>
      <c r="I42" s="53" t="s">
        <v>103</v>
      </c>
      <c r="J42" s="53" t="s">
        <v>114</v>
      </c>
    </row>
    <row r="43" spans="1:10">
      <c r="A43" s="51" t="s">
        <v>160</v>
      </c>
      <c r="B43" s="52">
        <v>39481</v>
      </c>
      <c r="C43" s="51" t="s">
        <v>111</v>
      </c>
      <c r="D43" s="51">
        <v>21</v>
      </c>
      <c r="E43" s="51" t="s">
        <v>124</v>
      </c>
      <c r="F43" s="53" t="s">
        <v>149</v>
      </c>
      <c r="G43" s="53" t="s">
        <v>108</v>
      </c>
      <c r="H43" s="53" t="s">
        <v>104</v>
      </c>
      <c r="I43" s="53" t="s">
        <v>103</v>
      </c>
      <c r="J43" s="53" t="s">
        <v>114</v>
      </c>
    </row>
    <row r="44" spans="1:10">
      <c r="A44" s="51" t="s">
        <v>161</v>
      </c>
      <c r="B44" s="52">
        <v>39482</v>
      </c>
      <c r="C44" s="51" t="s">
        <v>106</v>
      </c>
      <c r="D44" s="51">
        <v>21</v>
      </c>
      <c r="E44" s="51" t="s">
        <v>112</v>
      </c>
      <c r="F44" s="53" t="s">
        <v>113</v>
      </c>
      <c r="G44" s="53" t="s">
        <v>116</v>
      </c>
      <c r="H44" s="53" t="s">
        <v>102</v>
      </c>
      <c r="I44" s="53" t="s">
        <v>103</v>
      </c>
      <c r="J44" s="53" t="s">
        <v>102</v>
      </c>
    </row>
    <row r="45" spans="1:10">
      <c r="A45" s="51" t="s">
        <v>162</v>
      </c>
      <c r="B45" s="52">
        <v>39482</v>
      </c>
      <c r="C45" s="51" t="s">
        <v>111</v>
      </c>
      <c r="D45" s="51">
        <v>56</v>
      </c>
      <c r="E45" s="51" t="s">
        <v>112</v>
      </c>
      <c r="F45" s="53" t="s">
        <v>100</v>
      </c>
      <c r="G45" s="53" t="s">
        <v>108</v>
      </c>
      <c r="H45" s="53" t="s">
        <v>102</v>
      </c>
      <c r="I45" s="53" t="s">
        <v>103</v>
      </c>
      <c r="J45" s="53" t="s">
        <v>104</v>
      </c>
    </row>
    <row r="46" spans="1:10">
      <c r="A46" s="51" t="s">
        <v>163</v>
      </c>
      <c r="B46" s="52">
        <v>39482</v>
      </c>
      <c r="C46" s="51" t="s">
        <v>111</v>
      </c>
      <c r="D46" s="51">
        <v>32</v>
      </c>
      <c r="E46" s="51" t="s">
        <v>124</v>
      </c>
      <c r="F46" s="53" t="s">
        <v>149</v>
      </c>
      <c r="G46" s="53" t="s">
        <v>108</v>
      </c>
      <c r="H46" s="53" t="s">
        <v>102</v>
      </c>
      <c r="I46" s="53" t="s">
        <v>127</v>
      </c>
      <c r="J46" s="53" t="s">
        <v>104</v>
      </c>
    </row>
    <row r="47" spans="1:10">
      <c r="A47" s="51" t="s">
        <v>164</v>
      </c>
      <c r="B47" s="52">
        <v>39483</v>
      </c>
      <c r="C47" s="51" t="s">
        <v>111</v>
      </c>
      <c r="D47" s="51">
        <v>18</v>
      </c>
      <c r="E47" s="51" t="s">
        <v>107</v>
      </c>
      <c r="F47" s="53" t="s">
        <v>100</v>
      </c>
      <c r="G47" s="53" t="s">
        <v>116</v>
      </c>
      <c r="H47" s="53" t="s">
        <v>102</v>
      </c>
      <c r="I47" s="53" t="s">
        <v>130</v>
      </c>
      <c r="J47" s="53" t="s">
        <v>102</v>
      </c>
    </row>
    <row r="48" spans="1:10">
      <c r="A48" s="51" t="s">
        <v>165</v>
      </c>
      <c r="B48" s="52">
        <v>39483</v>
      </c>
      <c r="C48" s="51" t="s">
        <v>106</v>
      </c>
      <c r="D48" s="51">
        <v>56</v>
      </c>
      <c r="E48" s="51" t="s">
        <v>112</v>
      </c>
      <c r="F48" s="53" t="s">
        <v>100</v>
      </c>
      <c r="G48" s="53" t="s">
        <v>116</v>
      </c>
      <c r="H48" s="53" t="s">
        <v>102</v>
      </c>
      <c r="I48" s="53" t="s">
        <v>127</v>
      </c>
      <c r="J48" s="53" t="s">
        <v>114</v>
      </c>
    </row>
    <row r="49" spans="1:10">
      <c r="A49" s="51" t="s">
        <v>166</v>
      </c>
      <c r="B49" s="52">
        <v>39484</v>
      </c>
      <c r="C49" s="51" t="s">
        <v>111</v>
      </c>
      <c r="D49" s="51">
        <v>19</v>
      </c>
      <c r="E49" s="51" t="s">
        <v>124</v>
      </c>
      <c r="F49" s="53" t="s">
        <v>113</v>
      </c>
      <c r="G49" s="53" t="s">
        <v>101</v>
      </c>
      <c r="H49" s="53" t="s">
        <v>102</v>
      </c>
      <c r="I49" s="53" t="s">
        <v>103</v>
      </c>
      <c r="J49" s="53" t="s">
        <v>114</v>
      </c>
    </row>
    <row r="50" spans="1:10">
      <c r="A50" s="51" t="s">
        <v>167</v>
      </c>
      <c r="B50" s="52">
        <v>39484</v>
      </c>
      <c r="C50" s="51" t="s">
        <v>111</v>
      </c>
      <c r="D50" s="51">
        <v>20</v>
      </c>
      <c r="E50" s="51" t="s">
        <v>107</v>
      </c>
      <c r="F50" s="53" t="s">
        <v>100</v>
      </c>
      <c r="G50" s="53" t="s">
        <v>108</v>
      </c>
      <c r="H50" s="53" t="s">
        <v>104</v>
      </c>
      <c r="I50" s="53" t="s">
        <v>130</v>
      </c>
      <c r="J50" s="53" t="s">
        <v>102</v>
      </c>
    </row>
    <row r="51" spans="1:10">
      <c r="A51" s="51" t="s">
        <v>168</v>
      </c>
      <c r="B51" s="52">
        <v>39490</v>
      </c>
      <c r="C51" s="51" t="s">
        <v>106</v>
      </c>
      <c r="D51" s="51">
        <v>46</v>
      </c>
      <c r="E51" s="51" t="s">
        <v>107</v>
      </c>
      <c r="F51" s="53" t="s">
        <v>113</v>
      </c>
      <c r="G51" s="53" t="s">
        <v>116</v>
      </c>
      <c r="H51" s="53" t="s">
        <v>109</v>
      </c>
      <c r="I51" s="53" t="s">
        <v>127</v>
      </c>
      <c r="J51" s="53" t="s">
        <v>114</v>
      </c>
    </row>
    <row r="52" spans="1:10">
      <c r="A52" s="51" t="s">
        <v>169</v>
      </c>
      <c r="B52" s="52">
        <v>39491</v>
      </c>
      <c r="C52" s="51" t="s">
        <v>106</v>
      </c>
      <c r="D52" s="51">
        <v>23</v>
      </c>
      <c r="E52" s="51" t="s">
        <v>112</v>
      </c>
      <c r="F52" s="53" t="s">
        <v>114</v>
      </c>
      <c r="G52" s="53" t="s">
        <v>116</v>
      </c>
      <c r="H52" s="53" t="s">
        <v>104</v>
      </c>
      <c r="I52" s="53" t="s">
        <v>130</v>
      </c>
      <c r="J52" s="53" t="s">
        <v>114</v>
      </c>
    </row>
    <row r="53" spans="1:10">
      <c r="A53" s="51" t="s">
        <v>170</v>
      </c>
      <c r="B53" s="52">
        <v>39491</v>
      </c>
      <c r="C53" s="51" t="s">
        <v>106</v>
      </c>
      <c r="D53" s="51">
        <v>37</v>
      </c>
      <c r="E53" s="51" t="s">
        <v>112</v>
      </c>
      <c r="F53" s="53" t="s">
        <v>120</v>
      </c>
      <c r="G53" s="53" t="s">
        <v>116</v>
      </c>
      <c r="H53" s="53" t="s">
        <v>102</v>
      </c>
      <c r="I53" s="53" t="s">
        <v>103</v>
      </c>
      <c r="J53" s="53" t="s">
        <v>114</v>
      </c>
    </row>
    <row r="54" spans="1:10">
      <c r="A54" s="51" t="s">
        <v>171</v>
      </c>
      <c r="B54" s="52">
        <v>39494</v>
      </c>
      <c r="C54" s="51" t="s">
        <v>106</v>
      </c>
      <c r="D54" s="51">
        <v>48</v>
      </c>
      <c r="E54" s="51" t="s">
        <v>112</v>
      </c>
      <c r="F54" s="53" t="s">
        <v>113</v>
      </c>
      <c r="G54" s="53" t="s">
        <v>108</v>
      </c>
      <c r="H54" s="53" t="s">
        <v>102</v>
      </c>
      <c r="I54" s="53" t="s">
        <v>103</v>
      </c>
      <c r="J54" s="53" t="s">
        <v>114</v>
      </c>
    </row>
    <row r="55" spans="1:10">
      <c r="A55" s="51" t="s">
        <v>172</v>
      </c>
      <c r="B55" s="52">
        <v>39494</v>
      </c>
      <c r="C55" s="51" t="s">
        <v>111</v>
      </c>
      <c r="D55" s="51">
        <v>23</v>
      </c>
      <c r="E55" s="51" t="s">
        <v>107</v>
      </c>
      <c r="F55" s="53" t="s">
        <v>113</v>
      </c>
      <c r="G55" s="53" t="s">
        <v>108</v>
      </c>
      <c r="H55" s="53" t="s">
        <v>104</v>
      </c>
      <c r="I55" s="53" t="s">
        <v>103</v>
      </c>
      <c r="J55" s="53" t="s">
        <v>104</v>
      </c>
    </row>
    <row r="56" spans="1:10">
      <c r="A56" s="51" t="s">
        <v>173</v>
      </c>
      <c r="B56" s="52">
        <v>39494</v>
      </c>
      <c r="C56" s="51" t="s">
        <v>111</v>
      </c>
      <c r="D56" s="51">
        <v>39</v>
      </c>
      <c r="E56" s="51" t="s">
        <v>107</v>
      </c>
      <c r="F56" s="53" t="s">
        <v>113</v>
      </c>
      <c r="G56" s="53" t="s">
        <v>108</v>
      </c>
      <c r="H56" s="53" t="s">
        <v>102</v>
      </c>
      <c r="I56" s="53" t="s">
        <v>130</v>
      </c>
      <c r="J56" s="53" t="s">
        <v>102</v>
      </c>
    </row>
    <row r="57" spans="1:10">
      <c r="A57" s="51" t="s">
        <v>174</v>
      </c>
      <c r="B57" s="52">
        <v>39495</v>
      </c>
      <c r="C57" s="51" t="s">
        <v>106</v>
      </c>
      <c r="D57" s="51">
        <v>59</v>
      </c>
      <c r="E57" s="51" t="s">
        <v>124</v>
      </c>
      <c r="F57" s="53" t="s">
        <v>100</v>
      </c>
      <c r="G57" s="53" t="s">
        <v>116</v>
      </c>
      <c r="H57" s="53" t="s">
        <v>104</v>
      </c>
      <c r="I57" s="53" t="s">
        <v>103</v>
      </c>
      <c r="J57" s="53" t="s">
        <v>104</v>
      </c>
    </row>
    <row r="58" spans="1:10">
      <c r="A58" s="51" t="s">
        <v>175</v>
      </c>
      <c r="B58" s="52">
        <v>39495</v>
      </c>
      <c r="C58" s="51" t="s">
        <v>111</v>
      </c>
      <c r="D58" s="51">
        <v>53</v>
      </c>
      <c r="E58" s="51" t="s">
        <v>107</v>
      </c>
      <c r="F58" s="53" t="s">
        <v>113</v>
      </c>
      <c r="G58" s="53" t="s">
        <v>108</v>
      </c>
      <c r="H58" s="53" t="s">
        <v>102</v>
      </c>
      <c r="I58" s="53" t="s">
        <v>103</v>
      </c>
      <c r="J58" s="53" t="s">
        <v>102</v>
      </c>
    </row>
    <row r="59" spans="1:10">
      <c r="A59" s="51" t="s">
        <v>176</v>
      </c>
      <c r="B59" s="52">
        <v>39496</v>
      </c>
      <c r="C59" s="51" t="s">
        <v>111</v>
      </c>
      <c r="D59" s="51">
        <v>23</v>
      </c>
      <c r="E59" s="51" t="s">
        <v>107</v>
      </c>
      <c r="F59" s="53" t="s">
        <v>120</v>
      </c>
      <c r="G59" s="53" t="s">
        <v>108</v>
      </c>
      <c r="H59" s="53" t="s">
        <v>104</v>
      </c>
      <c r="I59" s="53" t="s">
        <v>103</v>
      </c>
      <c r="J59" s="53" t="s">
        <v>102</v>
      </c>
    </row>
    <row r="60" spans="1:10">
      <c r="A60" s="51" t="s">
        <v>177</v>
      </c>
      <c r="B60" s="52">
        <v>39496</v>
      </c>
      <c r="C60" s="51" t="s">
        <v>106</v>
      </c>
      <c r="D60" s="51">
        <v>21</v>
      </c>
      <c r="E60" s="51" t="s">
        <v>112</v>
      </c>
      <c r="F60" s="53" t="s">
        <v>114</v>
      </c>
      <c r="G60" s="53" t="s">
        <v>116</v>
      </c>
      <c r="H60" s="53" t="s">
        <v>102</v>
      </c>
      <c r="I60" s="53" t="s">
        <v>127</v>
      </c>
      <c r="J60" s="53" t="s">
        <v>102</v>
      </c>
    </row>
    <row r="61" spans="1:10">
      <c r="A61" s="51" t="s">
        <v>178</v>
      </c>
      <c r="B61" s="52">
        <v>39496</v>
      </c>
      <c r="C61" s="51" t="s">
        <v>111</v>
      </c>
      <c r="D61" s="51">
        <v>42</v>
      </c>
      <c r="E61" s="51" t="s">
        <v>107</v>
      </c>
      <c r="F61" s="53" t="s">
        <v>100</v>
      </c>
      <c r="G61" s="53" t="s">
        <v>108</v>
      </c>
      <c r="H61" s="53" t="s">
        <v>104</v>
      </c>
      <c r="I61" s="53" t="s">
        <v>130</v>
      </c>
      <c r="J61" s="53" t="s">
        <v>114</v>
      </c>
    </row>
    <row r="62" spans="1:10">
      <c r="A62" s="51" t="s">
        <v>179</v>
      </c>
      <c r="B62" s="52">
        <v>39497</v>
      </c>
      <c r="C62" s="51" t="s">
        <v>106</v>
      </c>
      <c r="D62" s="51">
        <v>59</v>
      </c>
      <c r="E62" s="51" t="s">
        <v>107</v>
      </c>
      <c r="F62" s="53" t="s">
        <v>120</v>
      </c>
      <c r="G62" s="53" t="s">
        <v>101</v>
      </c>
      <c r="H62" s="53" t="s">
        <v>104</v>
      </c>
      <c r="I62" s="53" t="s">
        <v>103</v>
      </c>
      <c r="J62" s="53" t="s">
        <v>102</v>
      </c>
    </row>
    <row r="63" spans="1:10">
      <c r="A63" s="51" t="s">
        <v>180</v>
      </c>
      <c r="B63" s="52">
        <v>39497</v>
      </c>
      <c r="C63" s="51" t="s">
        <v>106</v>
      </c>
      <c r="D63" s="51">
        <v>27</v>
      </c>
      <c r="E63" s="51" t="s">
        <v>124</v>
      </c>
      <c r="F63" s="53" t="s">
        <v>100</v>
      </c>
      <c r="G63" s="53" t="s">
        <v>116</v>
      </c>
      <c r="H63" s="53" t="s">
        <v>102</v>
      </c>
      <c r="I63" s="53" t="s">
        <v>127</v>
      </c>
      <c r="J63" s="53" t="s">
        <v>114</v>
      </c>
    </row>
    <row r="64" spans="1:10">
      <c r="A64" s="51" t="s">
        <v>181</v>
      </c>
      <c r="B64" s="52">
        <v>39498</v>
      </c>
      <c r="C64" s="51" t="s">
        <v>111</v>
      </c>
      <c r="D64" s="51">
        <v>33</v>
      </c>
      <c r="E64" s="51" t="s">
        <v>124</v>
      </c>
      <c r="F64" s="53" t="s">
        <v>182</v>
      </c>
      <c r="G64" s="53" t="s">
        <v>116</v>
      </c>
      <c r="H64" s="53" t="s">
        <v>104</v>
      </c>
      <c r="I64" s="53" t="s">
        <v>103</v>
      </c>
      <c r="J64" s="53" t="s">
        <v>102</v>
      </c>
    </row>
    <row r="65" spans="1:10">
      <c r="A65" s="51" t="s">
        <v>183</v>
      </c>
      <c r="B65" s="52">
        <v>39498</v>
      </c>
      <c r="C65" s="51" t="s">
        <v>106</v>
      </c>
      <c r="D65" s="51">
        <v>24</v>
      </c>
      <c r="E65" s="51" t="s">
        <v>112</v>
      </c>
      <c r="F65" s="53" t="s">
        <v>120</v>
      </c>
      <c r="G65" s="53" t="s">
        <v>116</v>
      </c>
      <c r="H65" s="53" t="s">
        <v>102</v>
      </c>
      <c r="I65" s="53" t="s">
        <v>103</v>
      </c>
      <c r="J65" s="53" t="s">
        <v>102</v>
      </c>
    </row>
    <row r="66" spans="1:10">
      <c r="A66" s="51" t="s">
        <v>184</v>
      </c>
      <c r="B66" s="52">
        <v>39498</v>
      </c>
      <c r="C66" s="51" t="s">
        <v>111</v>
      </c>
      <c r="D66" s="51">
        <v>18</v>
      </c>
      <c r="E66" s="51" t="s">
        <v>107</v>
      </c>
      <c r="F66" s="53" t="s">
        <v>100</v>
      </c>
      <c r="G66" s="53" t="s">
        <v>116</v>
      </c>
      <c r="H66" s="53" t="s">
        <v>104</v>
      </c>
      <c r="I66" s="53" t="s">
        <v>103</v>
      </c>
      <c r="J66" s="53" t="s">
        <v>114</v>
      </c>
    </row>
    <row r="67" spans="1:10">
      <c r="A67" s="51" t="s">
        <v>185</v>
      </c>
      <c r="B67" s="52">
        <v>39501</v>
      </c>
      <c r="C67" s="51" t="s">
        <v>111</v>
      </c>
      <c r="D67" s="51">
        <v>53</v>
      </c>
      <c r="E67" s="51" t="s">
        <v>112</v>
      </c>
      <c r="F67" s="53" t="s">
        <v>120</v>
      </c>
      <c r="G67" s="53" t="s">
        <v>101</v>
      </c>
      <c r="H67" s="53" t="s">
        <v>102</v>
      </c>
      <c r="I67" s="53" t="s">
        <v>103</v>
      </c>
      <c r="J67" s="53" t="s">
        <v>102</v>
      </c>
    </row>
    <row r="68" spans="1:10">
      <c r="A68" s="51" t="s">
        <v>186</v>
      </c>
      <c r="B68" s="52">
        <v>39501</v>
      </c>
      <c r="C68" s="51" t="s">
        <v>111</v>
      </c>
      <c r="D68" s="51">
        <v>37</v>
      </c>
      <c r="E68" s="51" t="s">
        <v>107</v>
      </c>
      <c r="F68" s="53" t="s">
        <v>120</v>
      </c>
      <c r="G68" s="53" t="s">
        <v>101</v>
      </c>
      <c r="H68" s="53" t="s">
        <v>104</v>
      </c>
      <c r="I68" s="53" t="s">
        <v>103</v>
      </c>
      <c r="J68" s="53" t="s">
        <v>104</v>
      </c>
    </row>
    <row r="69" spans="1:10">
      <c r="A69" s="51" t="s">
        <v>187</v>
      </c>
      <c r="B69" s="52">
        <v>39502</v>
      </c>
      <c r="C69" s="51" t="s">
        <v>106</v>
      </c>
      <c r="D69" s="51">
        <v>56</v>
      </c>
      <c r="E69" s="51" t="s">
        <v>112</v>
      </c>
      <c r="F69" s="53" t="s">
        <v>114</v>
      </c>
      <c r="G69" s="53" t="s">
        <v>108</v>
      </c>
      <c r="H69" s="53" t="s">
        <v>102</v>
      </c>
      <c r="I69" s="53" t="s">
        <v>127</v>
      </c>
      <c r="J69" s="53" t="s">
        <v>104</v>
      </c>
    </row>
    <row r="70" spans="1:10">
      <c r="A70" s="51" t="s">
        <v>188</v>
      </c>
      <c r="B70" s="52">
        <v>39502</v>
      </c>
      <c r="C70" s="51" t="s">
        <v>111</v>
      </c>
      <c r="D70" s="51">
        <v>22</v>
      </c>
      <c r="E70" s="51" t="s">
        <v>124</v>
      </c>
      <c r="F70" s="53" t="s">
        <v>113</v>
      </c>
      <c r="G70" s="53" t="s">
        <v>108</v>
      </c>
      <c r="H70" s="53" t="s">
        <v>104</v>
      </c>
      <c r="I70" s="53" t="s">
        <v>127</v>
      </c>
      <c r="J70" s="53" t="s">
        <v>114</v>
      </c>
    </row>
    <row r="71" spans="1:10">
      <c r="A71" s="51" t="s">
        <v>189</v>
      </c>
      <c r="B71" s="52">
        <v>39502</v>
      </c>
      <c r="C71" s="51" t="s">
        <v>111</v>
      </c>
      <c r="D71" s="51">
        <v>48</v>
      </c>
      <c r="E71" s="51" t="s">
        <v>112</v>
      </c>
      <c r="F71" s="53" t="s">
        <v>100</v>
      </c>
      <c r="G71" s="53" t="s">
        <v>108</v>
      </c>
      <c r="H71" s="53" t="s">
        <v>102</v>
      </c>
      <c r="I71" s="53" t="s">
        <v>127</v>
      </c>
      <c r="J71" s="53" t="s">
        <v>104</v>
      </c>
    </row>
    <row r="72" spans="1:10">
      <c r="A72" s="51" t="s">
        <v>190</v>
      </c>
      <c r="B72" s="52">
        <v>39503</v>
      </c>
      <c r="C72" s="51" t="s">
        <v>111</v>
      </c>
      <c r="D72" s="51">
        <v>18</v>
      </c>
      <c r="E72" s="51" t="s">
        <v>107</v>
      </c>
      <c r="F72" s="53" t="s">
        <v>100</v>
      </c>
      <c r="G72" s="53" t="s">
        <v>108</v>
      </c>
      <c r="H72" s="53" t="s">
        <v>104</v>
      </c>
      <c r="I72" s="53" t="s">
        <v>127</v>
      </c>
      <c r="J72" s="53" t="s">
        <v>114</v>
      </c>
    </row>
    <row r="73" spans="1:10">
      <c r="A73" s="51" t="s">
        <v>191</v>
      </c>
      <c r="B73" s="52">
        <v>39503</v>
      </c>
      <c r="C73" s="51" t="s">
        <v>106</v>
      </c>
      <c r="D73" s="51">
        <v>38</v>
      </c>
      <c r="E73" s="51" t="s">
        <v>107</v>
      </c>
      <c r="F73" s="53" t="s">
        <v>100</v>
      </c>
      <c r="G73" s="53" t="s">
        <v>108</v>
      </c>
      <c r="H73" s="53" t="s">
        <v>102</v>
      </c>
      <c r="I73" s="53" t="s">
        <v>103</v>
      </c>
      <c r="J73" s="53" t="s">
        <v>102</v>
      </c>
    </row>
    <row r="74" spans="1:10">
      <c r="A74" s="51" t="s">
        <v>192</v>
      </c>
      <c r="B74" s="52">
        <v>39504</v>
      </c>
      <c r="C74" s="51" t="s">
        <v>111</v>
      </c>
      <c r="D74" s="51">
        <v>50</v>
      </c>
      <c r="E74" s="51" t="s">
        <v>107</v>
      </c>
      <c r="F74" s="53" t="s">
        <v>113</v>
      </c>
      <c r="G74" s="53" t="s">
        <v>108</v>
      </c>
      <c r="H74" s="53" t="s">
        <v>102</v>
      </c>
      <c r="I74" s="53" t="s">
        <v>127</v>
      </c>
      <c r="J74" s="53" t="s">
        <v>104</v>
      </c>
    </row>
    <row r="75" spans="1:10">
      <c r="A75" s="51" t="s">
        <v>193</v>
      </c>
      <c r="B75" s="52">
        <v>39504</v>
      </c>
      <c r="C75" s="51" t="s">
        <v>106</v>
      </c>
      <c r="D75" s="51">
        <v>24</v>
      </c>
      <c r="E75" s="51" t="s">
        <v>107</v>
      </c>
      <c r="F75" s="53" t="s">
        <v>114</v>
      </c>
      <c r="G75" s="53" t="s">
        <v>108</v>
      </c>
      <c r="H75" s="53" t="s">
        <v>102</v>
      </c>
      <c r="I75" s="53" t="s">
        <v>127</v>
      </c>
      <c r="J75" s="53" t="s">
        <v>114</v>
      </c>
    </row>
    <row r="76" spans="1:10">
      <c r="A76" s="51" t="s">
        <v>194</v>
      </c>
      <c r="B76" s="52">
        <v>39504</v>
      </c>
      <c r="C76" s="51" t="s">
        <v>106</v>
      </c>
      <c r="D76" s="51">
        <v>60</v>
      </c>
      <c r="E76" s="51" t="s">
        <v>124</v>
      </c>
      <c r="F76" s="53" t="s">
        <v>100</v>
      </c>
      <c r="G76" s="53" t="s">
        <v>116</v>
      </c>
      <c r="H76" s="53" t="s">
        <v>104</v>
      </c>
      <c r="I76" s="53" t="s">
        <v>103</v>
      </c>
      <c r="J76" s="53" t="s">
        <v>102</v>
      </c>
    </row>
    <row r="77" spans="1:10">
      <c r="A77" s="51" t="s">
        <v>195</v>
      </c>
      <c r="B77" s="52">
        <v>39504</v>
      </c>
      <c r="C77" s="51" t="s">
        <v>111</v>
      </c>
      <c r="D77" s="51">
        <v>18</v>
      </c>
      <c r="E77" s="51" t="s">
        <v>107</v>
      </c>
      <c r="F77" s="53" t="s">
        <v>113</v>
      </c>
      <c r="G77" s="53" t="s">
        <v>101</v>
      </c>
      <c r="H77" s="53" t="s">
        <v>104</v>
      </c>
      <c r="I77" s="53" t="s">
        <v>103</v>
      </c>
      <c r="J77" s="53" t="s">
        <v>102</v>
      </c>
    </row>
    <row r="78" spans="1:10">
      <c r="A78" s="51" t="s">
        <v>196</v>
      </c>
      <c r="B78" s="52">
        <v>39504</v>
      </c>
      <c r="C78" s="51" t="s">
        <v>111</v>
      </c>
      <c r="D78" s="51">
        <v>20</v>
      </c>
      <c r="E78" s="51" t="s">
        <v>107</v>
      </c>
      <c r="F78" s="53" t="s">
        <v>149</v>
      </c>
      <c r="G78" s="53" t="s">
        <v>108</v>
      </c>
      <c r="H78" s="53" t="s">
        <v>102</v>
      </c>
      <c r="I78" s="53" t="s">
        <v>103</v>
      </c>
      <c r="J78" s="53" t="s">
        <v>104</v>
      </c>
    </row>
    <row r="79" spans="1:10">
      <c r="A79" s="51" t="s">
        <v>197</v>
      </c>
      <c r="B79" s="52">
        <v>39512</v>
      </c>
      <c r="C79" s="51" t="s">
        <v>106</v>
      </c>
      <c r="D79" s="51">
        <v>18</v>
      </c>
      <c r="E79" s="51" t="s">
        <v>107</v>
      </c>
      <c r="F79" s="53" t="s">
        <v>100</v>
      </c>
      <c r="G79" s="53" t="s">
        <v>116</v>
      </c>
      <c r="H79" s="53" t="s">
        <v>104</v>
      </c>
      <c r="I79" s="53" t="s">
        <v>103</v>
      </c>
      <c r="J79" s="53" t="s">
        <v>114</v>
      </c>
    </row>
    <row r="80" spans="1:10">
      <c r="A80" s="51" t="s">
        <v>198</v>
      </c>
      <c r="B80" s="52">
        <v>39512</v>
      </c>
      <c r="C80" s="51" t="s">
        <v>106</v>
      </c>
      <c r="D80" s="51">
        <v>42</v>
      </c>
      <c r="E80" s="51" t="s">
        <v>112</v>
      </c>
      <c r="F80" s="53" t="s">
        <v>114</v>
      </c>
      <c r="G80" s="53" t="s">
        <v>108</v>
      </c>
      <c r="H80" s="53" t="s">
        <v>102</v>
      </c>
      <c r="I80" s="53" t="s">
        <v>103</v>
      </c>
      <c r="J80" s="53" t="s">
        <v>102</v>
      </c>
    </row>
    <row r="81" spans="1:10">
      <c r="A81" s="51" t="s">
        <v>199</v>
      </c>
      <c r="B81" s="52">
        <v>39513</v>
      </c>
      <c r="C81" s="51" t="s">
        <v>106</v>
      </c>
      <c r="D81" s="51">
        <v>33</v>
      </c>
      <c r="E81" s="51" t="s">
        <v>112</v>
      </c>
      <c r="F81" s="53" t="s">
        <v>113</v>
      </c>
      <c r="G81" s="53" t="s">
        <v>108</v>
      </c>
      <c r="H81" s="53" t="s">
        <v>109</v>
      </c>
      <c r="I81" s="53" t="s">
        <v>130</v>
      </c>
      <c r="J81" s="53" t="s">
        <v>104</v>
      </c>
    </row>
    <row r="82" spans="1:10">
      <c r="A82" s="51" t="s">
        <v>200</v>
      </c>
      <c r="B82" s="52">
        <v>39513</v>
      </c>
      <c r="C82" s="51" t="s">
        <v>106</v>
      </c>
      <c r="D82" s="51">
        <v>56</v>
      </c>
      <c r="E82" s="51" t="s">
        <v>107</v>
      </c>
      <c r="F82" s="53" t="s">
        <v>114</v>
      </c>
      <c r="G82" s="53" t="s">
        <v>116</v>
      </c>
      <c r="H82" s="53" t="s">
        <v>102</v>
      </c>
      <c r="I82" s="53" t="s">
        <v>103</v>
      </c>
      <c r="J82" s="53" t="s">
        <v>114</v>
      </c>
    </row>
    <row r="83" spans="1:10">
      <c r="A83" s="51" t="s">
        <v>201</v>
      </c>
      <c r="B83" s="52">
        <v>39513</v>
      </c>
      <c r="C83" s="51" t="s">
        <v>111</v>
      </c>
      <c r="D83" s="51">
        <v>53</v>
      </c>
      <c r="E83" s="51" t="s">
        <v>112</v>
      </c>
      <c r="F83" s="53" t="s">
        <v>113</v>
      </c>
      <c r="G83" s="53" t="s">
        <v>101</v>
      </c>
      <c r="H83" s="53" t="s">
        <v>102</v>
      </c>
      <c r="I83" s="53" t="s">
        <v>130</v>
      </c>
      <c r="J83" s="53" t="s">
        <v>104</v>
      </c>
    </row>
    <row r="84" spans="1:10">
      <c r="A84" s="51" t="s">
        <v>202</v>
      </c>
      <c r="B84" s="52">
        <v>39513</v>
      </c>
      <c r="C84" s="51" t="s">
        <v>106</v>
      </c>
      <c r="D84" s="51">
        <v>33</v>
      </c>
      <c r="E84" s="51" t="s">
        <v>124</v>
      </c>
      <c r="F84" s="53" t="s">
        <v>114</v>
      </c>
      <c r="G84" s="53" t="s">
        <v>108</v>
      </c>
      <c r="H84" s="53" t="s">
        <v>104</v>
      </c>
      <c r="I84" s="53" t="s">
        <v>103</v>
      </c>
      <c r="J84" s="53" t="s">
        <v>102</v>
      </c>
    </row>
    <row r="85" spans="1:10">
      <c r="A85" s="51" t="s">
        <v>203</v>
      </c>
      <c r="B85" s="52">
        <v>39516</v>
      </c>
      <c r="C85" s="51" t="s">
        <v>106</v>
      </c>
      <c r="D85" s="51">
        <v>39</v>
      </c>
      <c r="E85" s="51" t="s">
        <v>107</v>
      </c>
      <c r="F85" s="53" t="s">
        <v>100</v>
      </c>
      <c r="G85" s="53" t="s">
        <v>108</v>
      </c>
      <c r="H85" s="53" t="s">
        <v>102</v>
      </c>
      <c r="I85" s="53" t="s">
        <v>103</v>
      </c>
      <c r="J85" s="53" t="s">
        <v>104</v>
      </c>
    </row>
    <row r="86" spans="1:10">
      <c r="A86" s="51" t="s">
        <v>204</v>
      </c>
      <c r="B86" s="52">
        <v>39516</v>
      </c>
      <c r="C86" s="51" t="s">
        <v>106</v>
      </c>
      <c r="D86" s="51">
        <v>37</v>
      </c>
      <c r="E86" s="51" t="s">
        <v>107</v>
      </c>
      <c r="F86" s="53" t="s">
        <v>120</v>
      </c>
      <c r="G86" s="53" t="s">
        <v>108</v>
      </c>
      <c r="H86" s="53" t="s">
        <v>102</v>
      </c>
      <c r="I86" s="53" t="s">
        <v>103</v>
      </c>
      <c r="J86" s="53" t="s">
        <v>104</v>
      </c>
    </row>
    <row r="87" spans="1:10">
      <c r="A87" s="51" t="s">
        <v>205</v>
      </c>
      <c r="B87" s="52">
        <v>39516</v>
      </c>
      <c r="C87" s="51" t="s">
        <v>106</v>
      </c>
      <c r="D87" s="51">
        <v>53</v>
      </c>
      <c r="E87" s="51" t="s">
        <v>107</v>
      </c>
      <c r="F87" s="53" t="s">
        <v>100</v>
      </c>
      <c r="G87" s="53" t="s">
        <v>108</v>
      </c>
      <c r="H87" s="53" t="s">
        <v>109</v>
      </c>
      <c r="I87" s="53" t="s">
        <v>103</v>
      </c>
      <c r="J87" s="53" t="s">
        <v>102</v>
      </c>
    </row>
    <row r="88" spans="1:10">
      <c r="A88" s="51" t="s">
        <v>206</v>
      </c>
      <c r="B88" s="52">
        <v>39517</v>
      </c>
      <c r="C88" s="51" t="s">
        <v>111</v>
      </c>
      <c r="D88" s="51">
        <v>51</v>
      </c>
      <c r="E88" s="51" t="s">
        <v>112</v>
      </c>
      <c r="F88" s="53" t="s">
        <v>100</v>
      </c>
      <c r="G88" s="53" t="s">
        <v>116</v>
      </c>
      <c r="H88" s="53" t="s">
        <v>102</v>
      </c>
      <c r="I88" s="53" t="s">
        <v>103</v>
      </c>
      <c r="J88" s="53" t="s">
        <v>102</v>
      </c>
    </row>
    <row r="89" spans="1:10">
      <c r="A89" s="51" t="s">
        <v>207</v>
      </c>
      <c r="B89" s="52">
        <v>39517</v>
      </c>
      <c r="C89" s="51" t="s">
        <v>111</v>
      </c>
      <c r="D89" s="51">
        <v>50</v>
      </c>
      <c r="E89" s="51" t="s">
        <v>107</v>
      </c>
      <c r="F89" s="53" t="s">
        <v>100</v>
      </c>
      <c r="G89" s="53" t="s">
        <v>108</v>
      </c>
      <c r="H89" s="53" t="s">
        <v>104</v>
      </c>
      <c r="I89" s="53" t="s">
        <v>103</v>
      </c>
      <c r="J89" s="53" t="s">
        <v>102</v>
      </c>
    </row>
    <row r="90" spans="1:10">
      <c r="A90" s="51" t="s">
        <v>208</v>
      </c>
      <c r="B90" s="52">
        <v>39517</v>
      </c>
      <c r="C90" s="51" t="s">
        <v>111</v>
      </c>
      <c r="D90" s="51">
        <v>46</v>
      </c>
      <c r="E90" s="51" t="s">
        <v>107</v>
      </c>
      <c r="F90" s="53" t="s">
        <v>113</v>
      </c>
      <c r="G90" s="53" t="s">
        <v>116</v>
      </c>
      <c r="H90" s="53" t="s">
        <v>102</v>
      </c>
      <c r="I90" s="53" t="s">
        <v>103</v>
      </c>
      <c r="J90" s="53" t="s">
        <v>102</v>
      </c>
    </row>
    <row r="91" spans="1:10">
      <c r="A91" s="51" t="s">
        <v>209</v>
      </c>
      <c r="B91" s="52">
        <v>39518</v>
      </c>
      <c r="C91" s="51" t="s">
        <v>106</v>
      </c>
      <c r="D91" s="51">
        <v>39</v>
      </c>
      <c r="E91" s="51" t="s">
        <v>112</v>
      </c>
      <c r="F91" s="53" t="s">
        <v>113</v>
      </c>
      <c r="G91" s="53" t="s">
        <v>108</v>
      </c>
      <c r="H91" s="53" t="s">
        <v>104</v>
      </c>
      <c r="I91" s="53" t="s">
        <v>103</v>
      </c>
      <c r="J91" s="53" t="s">
        <v>114</v>
      </c>
    </row>
    <row r="92" spans="1:10">
      <c r="A92" s="51" t="s">
        <v>210</v>
      </c>
      <c r="B92" s="52">
        <v>39518</v>
      </c>
      <c r="C92" s="51" t="s">
        <v>111</v>
      </c>
      <c r="D92" s="51">
        <v>44</v>
      </c>
      <c r="E92" s="51" t="s">
        <v>107</v>
      </c>
      <c r="F92" s="53" t="s">
        <v>120</v>
      </c>
      <c r="G92" s="53" t="s">
        <v>108</v>
      </c>
      <c r="H92" s="53" t="s">
        <v>102</v>
      </c>
      <c r="I92" s="53" t="s">
        <v>103</v>
      </c>
      <c r="J92" s="53" t="s">
        <v>114</v>
      </c>
    </row>
    <row r="93" spans="1:10">
      <c r="A93" s="51" t="s">
        <v>211</v>
      </c>
      <c r="B93" s="52">
        <v>39518</v>
      </c>
      <c r="C93" s="51" t="s">
        <v>106</v>
      </c>
      <c r="D93" s="51">
        <v>48</v>
      </c>
      <c r="E93" s="51" t="s">
        <v>124</v>
      </c>
      <c r="F93" s="53" t="s">
        <v>100</v>
      </c>
      <c r="G93" s="53" t="s">
        <v>108</v>
      </c>
      <c r="H93" s="53" t="s">
        <v>102</v>
      </c>
      <c r="I93" s="53" t="s">
        <v>103</v>
      </c>
      <c r="J93" s="53" t="s">
        <v>104</v>
      </c>
    </row>
    <row r="94" spans="1:10">
      <c r="A94" s="51" t="s">
        <v>212</v>
      </c>
      <c r="B94" s="52">
        <v>39518</v>
      </c>
      <c r="C94" s="51" t="s">
        <v>111</v>
      </c>
      <c r="D94" s="51">
        <v>47</v>
      </c>
      <c r="E94" s="51" t="s">
        <v>107</v>
      </c>
      <c r="F94" s="53" t="s">
        <v>120</v>
      </c>
      <c r="G94" s="53" t="s">
        <v>116</v>
      </c>
      <c r="H94" s="53" t="s">
        <v>109</v>
      </c>
      <c r="I94" s="53" t="s">
        <v>127</v>
      </c>
      <c r="J94" s="53" t="s">
        <v>102</v>
      </c>
    </row>
    <row r="95" spans="1:10">
      <c r="A95" s="51" t="s">
        <v>213</v>
      </c>
      <c r="B95" s="52">
        <v>39519</v>
      </c>
      <c r="C95" s="51" t="s">
        <v>106</v>
      </c>
      <c r="D95" s="51">
        <v>20</v>
      </c>
      <c r="E95" s="51" t="s">
        <v>107</v>
      </c>
      <c r="F95" s="53" t="s">
        <v>100</v>
      </c>
      <c r="G95" s="53" t="s">
        <v>101</v>
      </c>
      <c r="H95" s="53" t="s">
        <v>104</v>
      </c>
      <c r="I95" s="53" t="s">
        <v>103</v>
      </c>
      <c r="J95" s="53" t="s">
        <v>114</v>
      </c>
    </row>
    <row r="96" spans="1:10">
      <c r="A96" s="51" t="s">
        <v>214</v>
      </c>
      <c r="B96" s="52">
        <v>39519</v>
      </c>
      <c r="C96" s="51" t="s">
        <v>111</v>
      </c>
      <c r="D96" s="51">
        <v>49</v>
      </c>
      <c r="E96" s="51" t="s">
        <v>112</v>
      </c>
      <c r="F96" s="53" t="s">
        <v>100</v>
      </c>
      <c r="G96" s="53" t="s">
        <v>108</v>
      </c>
      <c r="H96" s="53" t="s">
        <v>102</v>
      </c>
      <c r="I96" s="53" t="s">
        <v>103</v>
      </c>
      <c r="J96" s="53" t="s">
        <v>104</v>
      </c>
    </row>
    <row r="97" spans="1:10">
      <c r="A97" s="51" t="s">
        <v>215</v>
      </c>
      <c r="B97" s="52">
        <v>39519</v>
      </c>
      <c r="C97" s="51" t="s">
        <v>111</v>
      </c>
      <c r="D97" s="51">
        <v>20</v>
      </c>
      <c r="E97" s="51" t="s">
        <v>124</v>
      </c>
      <c r="F97" s="53" t="s">
        <v>113</v>
      </c>
      <c r="G97" s="53" t="s">
        <v>108</v>
      </c>
      <c r="H97" s="53" t="s">
        <v>102</v>
      </c>
      <c r="I97" s="53" t="s">
        <v>103</v>
      </c>
      <c r="J97" s="53" t="s">
        <v>102</v>
      </c>
    </row>
    <row r="98" spans="1:10">
      <c r="A98" s="51" t="s">
        <v>216</v>
      </c>
      <c r="B98" s="52">
        <v>39520</v>
      </c>
      <c r="C98" s="51" t="s">
        <v>111</v>
      </c>
      <c r="D98" s="51">
        <v>33</v>
      </c>
      <c r="E98" s="51" t="s">
        <v>124</v>
      </c>
      <c r="F98" s="53" t="s">
        <v>113</v>
      </c>
      <c r="G98" s="53" t="s">
        <v>108</v>
      </c>
      <c r="H98" s="53" t="s">
        <v>104</v>
      </c>
      <c r="I98" s="53" t="s">
        <v>103</v>
      </c>
      <c r="J98" s="53" t="s">
        <v>104</v>
      </c>
    </row>
    <row r="99" spans="1:10">
      <c r="A99" s="51" t="s">
        <v>217</v>
      </c>
      <c r="B99" s="52">
        <v>39520</v>
      </c>
      <c r="C99" s="51" t="s">
        <v>111</v>
      </c>
      <c r="D99" s="51">
        <v>21</v>
      </c>
      <c r="E99" s="51" t="s">
        <v>107</v>
      </c>
      <c r="F99" s="53" t="s">
        <v>149</v>
      </c>
      <c r="G99" s="53" t="s">
        <v>116</v>
      </c>
      <c r="H99" s="53" t="s">
        <v>102</v>
      </c>
      <c r="I99" s="53" t="s">
        <v>103</v>
      </c>
      <c r="J99" s="53" t="s">
        <v>102</v>
      </c>
    </row>
    <row r="100" spans="1:10">
      <c r="A100" s="51" t="s">
        <v>218</v>
      </c>
      <c r="B100" s="52">
        <v>39520</v>
      </c>
      <c r="C100" s="51" t="s">
        <v>111</v>
      </c>
      <c r="D100" s="51">
        <v>40</v>
      </c>
      <c r="E100" s="51" t="s">
        <v>124</v>
      </c>
      <c r="F100" s="53" t="s">
        <v>100</v>
      </c>
      <c r="G100" s="53" t="s">
        <v>108</v>
      </c>
      <c r="H100" s="53" t="s">
        <v>102</v>
      </c>
      <c r="I100" s="53" t="s">
        <v>103</v>
      </c>
      <c r="J100" s="53" t="s">
        <v>104</v>
      </c>
    </row>
    <row r="101" spans="1:10">
      <c r="A101" s="51" t="s">
        <v>219</v>
      </c>
      <c r="B101" s="52">
        <v>39523</v>
      </c>
      <c r="C101" s="51" t="s">
        <v>111</v>
      </c>
      <c r="D101" s="51">
        <v>21</v>
      </c>
      <c r="E101" s="51" t="s">
        <v>107</v>
      </c>
      <c r="F101" s="53" t="s">
        <v>100</v>
      </c>
      <c r="G101" s="53" t="s">
        <v>116</v>
      </c>
      <c r="H101" s="53" t="s">
        <v>104</v>
      </c>
      <c r="I101" s="53" t="s">
        <v>103</v>
      </c>
      <c r="J101" s="53" t="s">
        <v>114</v>
      </c>
    </row>
    <row r="102" spans="1:10">
      <c r="A102" s="51" t="s">
        <v>220</v>
      </c>
      <c r="B102" s="52">
        <v>39523</v>
      </c>
      <c r="C102" s="51" t="s">
        <v>106</v>
      </c>
      <c r="D102" s="51">
        <v>60</v>
      </c>
      <c r="E102" s="51" t="s">
        <v>124</v>
      </c>
      <c r="F102" s="53" t="s">
        <v>120</v>
      </c>
      <c r="G102" s="53" t="s">
        <v>116</v>
      </c>
      <c r="H102" s="53" t="s">
        <v>104</v>
      </c>
      <c r="I102" s="53" t="s">
        <v>103</v>
      </c>
      <c r="J102" s="53" t="s">
        <v>102</v>
      </c>
    </row>
    <row r="103" spans="1:10">
      <c r="A103" s="51" t="s">
        <v>221</v>
      </c>
      <c r="B103" s="52">
        <v>39523</v>
      </c>
      <c r="C103" s="51" t="s">
        <v>106</v>
      </c>
      <c r="D103" s="51">
        <v>37</v>
      </c>
      <c r="E103" s="51" t="s">
        <v>107</v>
      </c>
      <c r="F103" s="53" t="s">
        <v>100</v>
      </c>
      <c r="G103" s="53" t="s">
        <v>116</v>
      </c>
      <c r="H103" s="53" t="s">
        <v>104</v>
      </c>
      <c r="I103" s="53" t="s">
        <v>103</v>
      </c>
      <c r="J103" s="53" t="s">
        <v>114</v>
      </c>
    </row>
    <row r="104" spans="1:10">
      <c r="A104" s="51" t="s">
        <v>222</v>
      </c>
      <c r="B104" s="52">
        <v>39523</v>
      </c>
      <c r="C104" s="51" t="s">
        <v>106</v>
      </c>
      <c r="D104" s="51">
        <v>34</v>
      </c>
      <c r="E104" s="51" t="s">
        <v>124</v>
      </c>
      <c r="F104" s="53" t="s">
        <v>114</v>
      </c>
      <c r="G104" s="53" t="s">
        <v>116</v>
      </c>
      <c r="H104" s="53" t="s">
        <v>104</v>
      </c>
      <c r="I104" s="53" t="s">
        <v>103</v>
      </c>
      <c r="J104" s="53" t="s">
        <v>104</v>
      </c>
    </row>
    <row r="105" spans="1:10">
      <c r="A105" s="51" t="s">
        <v>223</v>
      </c>
      <c r="B105" s="52">
        <v>39524</v>
      </c>
      <c r="C105" s="51" t="s">
        <v>111</v>
      </c>
      <c r="D105" s="51">
        <v>18</v>
      </c>
      <c r="E105" s="51" t="s">
        <v>107</v>
      </c>
      <c r="F105" s="53" t="s">
        <v>113</v>
      </c>
      <c r="G105" s="53" t="s">
        <v>116</v>
      </c>
      <c r="H105" s="53" t="s">
        <v>104</v>
      </c>
      <c r="I105" s="53" t="s">
        <v>103</v>
      </c>
      <c r="J105" s="53" t="s">
        <v>102</v>
      </c>
    </row>
    <row r="106" spans="1:10">
      <c r="A106" s="51" t="s">
        <v>224</v>
      </c>
      <c r="B106" s="52">
        <v>39524</v>
      </c>
      <c r="C106" s="51" t="s">
        <v>106</v>
      </c>
      <c r="D106" s="51">
        <v>60</v>
      </c>
      <c r="E106" s="51" t="s">
        <v>112</v>
      </c>
      <c r="F106" s="53" t="s">
        <v>113</v>
      </c>
      <c r="G106" s="53" t="s">
        <v>101</v>
      </c>
      <c r="H106" s="53" t="s">
        <v>104</v>
      </c>
      <c r="I106" s="53" t="s">
        <v>130</v>
      </c>
      <c r="J106" s="53" t="s">
        <v>114</v>
      </c>
    </row>
    <row r="107" spans="1:10">
      <c r="A107" s="51" t="s">
        <v>225</v>
      </c>
      <c r="B107" s="52">
        <v>39524</v>
      </c>
      <c r="C107" s="51" t="s">
        <v>111</v>
      </c>
      <c r="D107" s="51">
        <v>39</v>
      </c>
      <c r="E107" s="51" t="s">
        <v>107</v>
      </c>
      <c r="F107" s="53" t="s">
        <v>113</v>
      </c>
      <c r="G107" s="53" t="s">
        <v>101</v>
      </c>
      <c r="H107" s="53" t="s">
        <v>102</v>
      </c>
      <c r="I107" s="53" t="s">
        <v>103</v>
      </c>
      <c r="J107" s="53" t="s">
        <v>104</v>
      </c>
    </row>
    <row r="108" spans="1:10">
      <c r="A108" s="51" t="s">
        <v>226</v>
      </c>
      <c r="B108" s="52">
        <v>39525</v>
      </c>
      <c r="C108" s="51" t="s">
        <v>106</v>
      </c>
      <c r="D108" s="51">
        <v>47</v>
      </c>
      <c r="E108" s="51" t="s">
        <v>107</v>
      </c>
      <c r="F108" s="53" t="s">
        <v>120</v>
      </c>
      <c r="G108" s="53" t="s">
        <v>116</v>
      </c>
      <c r="H108" s="53" t="s">
        <v>102</v>
      </c>
      <c r="I108" s="53" t="s">
        <v>103</v>
      </c>
      <c r="J108" s="53" t="s">
        <v>114</v>
      </c>
    </row>
    <row r="109" spans="1:10">
      <c r="A109" s="51" t="s">
        <v>227</v>
      </c>
      <c r="B109" s="52">
        <v>39525</v>
      </c>
      <c r="C109" s="51" t="s">
        <v>111</v>
      </c>
      <c r="D109" s="51">
        <v>41</v>
      </c>
      <c r="E109" s="51" t="s">
        <v>107</v>
      </c>
      <c r="F109" s="53" t="s">
        <v>120</v>
      </c>
      <c r="G109" s="53" t="s">
        <v>108</v>
      </c>
      <c r="H109" s="53" t="s">
        <v>109</v>
      </c>
      <c r="I109" s="53" t="s">
        <v>103</v>
      </c>
      <c r="J109" s="53" t="s">
        <v>102</v>
      </c>
    </row>
    <row r="110" spans="1:10">
      <c r="A110" s="51" t="s">
        <v>228</v>
      </c>
      <c r="B110" s="52">
        <v>39525</v>
      </c>
      <c r="C110" s="51" t="s">
        <v>106</v>
      </c>
      <c r="D110" s="51">
        <v>17</v>
      </c>
      <c r="E110" s="51" t="s">
        <v>107</v>
      </c>
      <c r="F110" s="53" t="s">
        <v>113</v>
      </c>
      <c r="G110" s="53" t="s">
        <v>108</v>
      </c>
      <c r="H110" s="53" t="s">
        <v>102</v>
      </c>
      <c r="I110" s="53" t="s">
        <v>103</v>
      </c>
      <c r="J110" s="53" t="s">
        <v>102</v>
      </c>
    </row>
    <row r="111" spans="1:10">
      <c r="A111" s="51" t="s">
        <v>229</v>
      </c>
      <c r="B111" s="52">
        <v>39526</v>
      </c>
      <c r="C111" s="51" t="s">
        <v>111</v>
      </c>
      <c r="D111" s="51">
        <v>19</v>
      </c>
      <c r="E111" s="51" t="s">
        <v>107</v>
      </c>
      <c r="F111" s="53" t="s">
        <v>100</v>
      </c>
      <c r="G111" s="53" t="s">
        <v>101</v>
      </c>
      <c r="H111" s="53" t="s">
        <v>104</v>
      </c>
      <c r="I111" s="53" t="s">
        <v>103</v>
      </c>
      <c r="J111" s="53" t="s">
        <v>102</v>
      </c>
    </row>
    <row r="112" spans="1:10">
      <c r="A112" s="51" t="s">
        <v>230</v>
      </c>
      <c r="B112" s="52">
        <v>39526</v>
      </c>
      <c r="C112" s="51" t="s">
        <v>111</v>
      </c>
      <c r="D112" s="51">
        <v>40</v>
      </c>
      <c r="E112" s="51" t="s">
        <v>107</v>
      </c>
      <c r="F112" s="53" t="s">
        <v>149</v>
      </c>
      <c r="G112" s="53" t="s">
        <v>101</v>
      </c>
      <c r="H112" s="53" t="s">
        <v>102</v>
      </c>
      <c r="I112" s="53" t="s">
        <v>103</v>
      </c>
      <c r="J112" s="53" t="s">
        <v>104</v>
      </c>
    </row>
    <row r="113" spans="1:10">
      <c r="A113" s="51" t="s">
        <v>231</v>
      </c>
      <c r="B113" s="52">
        <v>39526</v>
      </c>
      <c r="C113" s="51" t="s">
        <v>111</v>
      </c>
      <c r="D113" s="51">
        <v>59</v>
      </c>
      <c r="E113" s="51" t="s">
        <v>112</v>
      </c>
      <c r="F113" s="53" t="s">
        <v>113</v>
      </c>
      <c r="G113" s="53" t="s">
        <v>108</v>
      </c>
      <c r="H113" s="53" t="s">
        <v>102</v>
      </c>
      <c r="I113" s="53" t="s">
        <v>103</v>
      </c>
      <c r="J113" s="53" t="s">
        <v>104</v>
      </c>
    </row>
    <row r="114" spans="1:10">
      <c r="A114" s="51" t="s">
        <v>232</v>
      </c>
      <c r="B114" s="52">
        <v>39526</v>
      </c>
      <c r="C114" s="51" t="s">
        <v>111</v>
      </c>
      <c r="D114" s="51">
        <v>18</v>
      </c>
      <c r="E114" s="51" t="s">
        <v>112</v>
      </c>
      <c r="F114" s="53" t="s">
        <v>100</v>
      </c>
      <c r="G114" s="53" t="s">
        <v>116</v>
      </c>
      <c r="H114" s="53" t="s">
        <v>102</v>
      </c>
      <c r="I114" s="53" t="s">
        <v>127</v>
      </c>
      <c r="J114" s="53" t="s">
        <v>102</v>
      </c>
    </row>
    <row r="115" spans="1:10">
      <c r="A115" s="51" t="s">
        <v>233</v>
      </c>
      <c r="B115" s="52">
        <v>39527</v>
      </c>
      <c r="C115" s="51" t="s">
        <v>111</v>
      </c>
      <c r="D115" s="51">
        <v>42</v>
      </c>
      <c r="E115" s="51" t="s">
        <v>124</v>
      </c>
      <c r="F115" s="53" t="s">
        <v>120</v>
      </c>
      <c r="G115" s="53" t="s">
        <v>101</v>
      </c>
      <c r="H115" s="53" t="s">
        <v>102</v>
      </c>
      <c r="I115" s="53" t="s">
        <v>103</v>
      </c>
      <c r="J115" s="53" t="s">
        <v>104</v>
      </c>
    </row>
    <row r="116" spans="1:10">
      <c r="A116" s="51" t="s">
        <v>234</v>
      </c>
      <c r="B116" s="52">
        <v>39527</v>
      </c>
      <c r="C116" s="51" t="s">
        <v>111</v>
      </c>
      <c r="D116" s="51">
        <v>51</v>
      </c>
      <c r="E116" s="51" t="s">
        <v>112</v>
      </c>
      <c r="F116" s="53" t="s">
        <v>118</v>
      </c>
      <c r="G116" s="53" t="s">
        <v>116</v>
      </c>
      <c r="H116" s="53" t="s">
        <v>102</v>
      </c>
      <c r="I116" s="53" t="s">
        <v>127</v>
      </c>
      <c r="J116" s="53" t="s">
        <v>114</v>
      </c>
    </row>
    <row r="117" spans="1:10">
      <c r="A117" s="51" t="s">
        <v>235</v>
      </c>
      <c r="B117" s="52">
        <v>39527</v>
      </c>
      <c r="C117" s="51" t="s">
        <v>106</v>
      </c>
      <c r="D117" s="51">
        <v>39</v>
      </c>
      <c r="E117" s="51" t="s">
        <v>112</v>
      </c>
      <c r="F117" s="53" t="s">
        <v>113</v>
      </c>
      <c r="G117" s="53" t="s">
        <v>108</v>
      </c>
      <c r="H117" s="53" t="s">
        <v>109</v>
      </c>
      <c r="I117" s="53" t="s">
        <v>127</v>
      </c>
      <c r="J117" s="53" t="s">
        <v>102</v>
      </c>
    </row>
    <row r="118" spans="1:10">
      <c r="A118" s="51" t="s">
        <v>236</v>
      </c>
      <c r="B118" s="52">
        <v>39530</v>
      </c>
      <c r="C118" s="51" t="s">
        <v>106</v>
      </c>
      <c r="D118" s="51">
        <v>19</v>
      </c>
      <c r="E118" s="51" t="s">
        <v>124</v>
      </c>
      <c r="F118" s="53" t="s">
        <v>114</v>
      </c>
      <c r="G118" s="53" t="s">
        <v>108</v>
      </c>
      <c r="H118" s="53" t="s">
        <v>109</v>
      </c>
      <c r="I118" s="53" t="s">
        <v>103</v>
      </c>
      <c r="J118" s="53" t="s">
        <v>102</v>
      </c>
    </row>
    <row r="119" spans="1:10">
      <c r="A119" s="51" t="s">
        <v>237</v>
      </c>
      <c r="B119" s="52">
        <v>39530</v>
      </c>
      <c r="C119" s="51" t="s">
        <v>111</v>
      </c>
      <c r="D119" s="51">
        <v>32</v>
      </c>
      <c r="E119" s="51" t="s">
        <v>112</v>
      </c>
      <c r="F119" s="53" t="s">
        <v>149</v>
      </c>
      <c r="G119" s="53" t="s">
        <v>108</v>
      </c>
      <c r="H119" s="53" t="s">
        <v>104</v>
      </c>
      <c r="I119" s="53" t="s">
        <v>103</v>
      </c>
      <c r="J119" s="53" t="s">
        <v>104</v>
      </c>
    </row>
    <row r="120" spans="1:10">
      <c r="A120" s="51" t="s">
        <v>238</v>
      </c>
      <c r="B120" s="52">
        <v>39530</v>
      </c>
      <c r="C120" s="51" t="s">
        <v>111</v>
      </c>
      <c r="D120" s="51">
        <v>27</v>
      </c>
      <c r="E120" s="51" t="s">
        <v>107</v>
      </c>
      <c r="F120" s="53" t="s">
        <v>113</v>
      </c>
      <c r="G120" s="53" t="s">
        <v>108</v>
      </c>
      <c r="H120" s="53" t="s">
        <v>102</v>
      </c>
      <c r="I120" s="53" t="s">
        <v>127</v>
      </c>
      <c r="J120" s="53" t="s">
        <v>102</v>
      </c>
    </row>
    <row r="121" spans="1:10">
      <c r="A121" s="51" t="s">
        <v>239</v>
      </c>
      <c r="B121" s="52">
        <v>39531</v>
      </c>
      <c r="C121" s="51" t="s">
        <v>106</v>
      </c>
      <c r="D121" s="51">
        <v>50</v>
      </c>
      <c r="E121" s="51" t="s">
        <v>124</v>
      </c>
      <c r="F121" s="53" t="s">
        <v>100</v>
      </c>
      <c r="G121" s="53" t="s">
        <v>108</v>
      </c>
      <c r="H121" s="53" t="s">
        <v>102</v>
      </c>
      <c r="I121" s="53" t="s">
        <v>103</v>
      </c>
      <c r="J121" s="53" t="s">
        <v>114</v>
      </c>
    </row>
    <row r="122" spans="1:10">
      <c r="A122" s="51" t="s">
        <v>240</v>
      </c>
      <c r="B122" s="52">
        <v>39531</v>
      </c>
      <c r="C122" s="51" t="s">
        <v>111</v>
      </c>
      <c r="D122" s="51">
        <v>37</v>
      </c>
      <c r="E122" s="51" t="s">
        <v>107</v>
      </c>
      <c r="F122" s="53" t="s">
        <v>100</v>
      </c>
      <c r="G122" s="53" t="s">
        <v>101</v>
      </c>
      <c r="H122" s="53" t="s">
        <v>104</v>
      </c>
      <c r="I122" s="53" t="s">
        <v>103</v>
      </c>
      <c r="J122" s="53" t="s">
        <v>114</v>
      </c>
    </row>
    <row r="123" spans="1:10">
      <c r="A123" s="51" t="s">
        <v>241</v>
      </c>
      <c r="B123" s="52">
        <v>39531</v>
      </c>
      <c r="C123" s="51" t="s">
        <v>106</v>
      </c>
      <c r="D123" s="51">
        <v>18</v>
      </c>
      <c r="E123" s="51" t="s">
        <v>124</v>
      </c>
      <c r="F123" s="53" t="s">
        <v>113</v>
      </c>
      <c r="G123" s="53" t="s">
        <v>116</v>
      </c>
      <c r="H123" s="53" t="s">
        <v>102</v>
      </c>
      <c r="I123" s="53" t="s">
        <v>103</v>
      </c>
      <c r="J123" s="53" t="s">
        <v>104</v>
      </c>
    </row>
    <row r="124" spans="1:10">
      <c r="A124" s="51" t="s">
        <v>242</v>
      </c>
      <c r="B124" s="52">
        <v>39531</v>
      </c>
      <c r="C124" s="51" t="s">
        <v>106</v>
      </c>
      <c r="D124" s="51">
        <v>27</v>
      </c>
      <c r="E124" s="51" t="s">
        <v>124</v>
      </c>
      <c r="F124" s="53" t="s">
        <v>100</v>
      </c>
      <c r="G124" s="53" t="s">
        <v>108</v>
      </c>
      <c r="H124" s="53" t="s">
        <v>102</v>
      </c>
      <c r="I124" s="53" t="s">
        <v>103</v>
      </c>
      <c r="J124" s="53" t="s">
        <v>102</v>
      </c>
    </row>
    <row r="125" spans="1:10">
      <c r="A125" s="51" t="s">
        <v>243</v>
      </c>
      <c r="B125" s="52">
        <v>39532</v>
      </c>
      <c r="C125" s="51" t="s">
        <v>106</v>
      </c>
      <c r="D125" s="51">
        <v>55</v>
      </c>
      <c r="E125" s="51" t="s">
        <v>107</v>
      </c>
      <c r="F125" s="53" t="s">
        <v>100</v>
      </c>
      <c r="G125" s="53" t="s">
        <v>101</v>
      </c>
      <c r="H125" s="53" t="s">
        <v>102</v>
      </c>
      <c r="I125" s="53" t="s">
        <v>103</v>
      </c>
      <c r="J125" s="53" t="s">
        <v>102</v>
      </c>
    </row>
    <row r="126" spans="1:10">
      <c r="A126" s="51" t="s">
        <v>244</v>
      </c>
      <c r="B126" s="52">
        <v>39532</v>
      </c>
      <c r="C126" s="51" t="s">
        <v>111</v>
      </c>
      <c r="D126" s="51">
        <v>48</v>
      </c>
      <c r="E126" s="51" t="s">
        <v>107</v>
      </c>
      <c r="F126" s="53" t="s">
        <v>120</v>
      </c>
      <c r="G126" s="53" t="s">
        <v>101</v>
      </c>
      <c r="H126" s="53" t="s">
        <v>102</v>
      </c>
      <c r="I126" s="53" t="s">
        <v>103</v>
      </c>
      <c r="J126" s="53" t="s">
        <v>104</v>
      </c>
    </row>
    <row r="127" spans="1:10">
      <c r="A127" s="51" t="s">
        <v>245</v>
      </c>
      <c r="B127" s="52">
        <v>39532</v>
      </c>
      <c r="C127" s="51" t="s">
        <v>106</v>
      </c>
      <c r="D127" s="51">
        <v>39</v>
      </c>
      <c r="E127" s="51" t="s">
        <v>124</v>
      </c>
      <c r="F127" s="53" t="s">
        <v>100</v>
      </c>
      <c r="G127" s="53" t="s">
        <v>108</v>
      </c>
      <c r="H127" s="53" t="s">
        <v>109</v>
      </c>
      <c r="I127" s="53" t="s">
        <v>103</v>
      </c>
      <c r="J127" s="53" t="s">
        <v>104</v>
      </c>
    </row>
    <row r="128" spans="1:10">
      <c r="A128" s="51" t="s">
        <v>246</v>
      </c>
      <c r="B128" s="52">
        <v>39533</v>
      </c>
      <c r="C128" s="51" t="s">
        <v>111</v>
      </c>
      <c r="D128" s="51">
        <v>53</v>
      </c>
      <c r="E128" s="51" t="s">
        <v>107</v>
      </c>
      <c r="F128" s="53" t="s">
        <v>113</v>
      </c>
      <c r="G128" s="53" t="s">
        <v>116</v>
      </c>
      <c r="H128" s="53" t="s">
        <v>104</v>
      </c>
      <c r="I128" s="53" t="s">
        <v>127</v>
      </c>
      <c r="J128" s="53" t="s">
        <v>104</v>
      </c>
    </row>
    <row r="129" spans="1:10">
      <c r="A129" s="51" t="s">
        <v>247</v>
      </c>
      <c r="B129" s="52">
        <v>39533</v>
      </c>
      <c r="C129" s="51" t="s">
        <v>111</v>
      </c>
      <c r="D129" s="51">
        <v>48</v>
      </c>
      <c r="E129" s="51" t="s">
        <v>107</v>
      </c>
      <c r="F129" s="53" t="s">
        <v>100</v>
      </c>
      <c r="G129" s="53" t="s">
        <v>108</v>
      </c>
      <c r="H129" s="53" t="s">
        <v>104</v>
      </c>
      <c r="I129" s="53" t="s">
        <v>127</v>
      </c>
      <c r="J129" s="53" t="s">
        <v>114</v>
      </c>
    </row>
    <row r="130" spans="1:10">
      <c r="A130" s="51" t="s">
        <v>248</v>
      </c>
      <c r="B130" s="52">
        <v>39533</v>
      </c>
      <c r="C130" s="51" t="s">
        <v>106</v>
      </c>
      <c r="D130" s="51">
        <v>39</v>
      </c>
      <c r="E130" s="51" t="s">
        <v>124</v>
      </c>
      <c r="F130" s="53" t="s">
        <v>100</v>
      </c>
      <c r="G130" s="53" t="s">
        <v>108</v>
      </c>
      <c r="H130" s="53" t="s">
        <v>104</v>
      </c>
      <c r="I130" s="53" t="s">
        <v>127</v>
      </c>
      <c r="J130" s="53" t="s">
        <v>102</v>
      </c>
    </row>
    <row r="131" spans="1:10">
      <c r="A131" s="51" t="s">
        <v>249</v>
      </c>
      <c r="B131" s="52">
        <v>39540</v>
      </c>
      <c r="C131" s="51" t="s">
        <v>111</v>
      </c>
      <c r="D131" s="51">
        <v>65</v>
      </c>
      <c r="E131" s="51" t="s">
        <v>124</v>
      </c>
      <c r="F131" s="53" t="s">
        <v>100</v>
      </c>
      <c r="G131" s="53" t="s">
        <v>116</v>
      </c>
      <c r="H131" s="53" t="s">
        <v>102</v>
      </c>
      <c r="I131" s="53" t="s">
        <v>103</v>
      </c>
      <c r="J131" s="53" t="s">
        <v>104</v>
      </c>
    </row>
    <row r="132" spans="1:10">
      <c r="A132" s="51" t="s">
        <v>250</v>
      </c>
      <c r="B132" s="52">
        <v>39541</v>
      </c>
      <c r="C132" s="51" t="s">
        <v>111</v>
      </c>
      <c r="D132" s="51">
        <v>21</v>
      </c>
      <c r="E132" s="51" t="s">
        <v>107</v>
      </c>
      <c r="F132" s="53" t="s">
        <v>113</v>
      </c>
      <c r="G132" s="53" t="s">
        <v>108</v>
      </c>
      <c r="H132" s="53" t="s">
        <v>104</v>
      </c>
      <c r="I132" s="53" t="s">
        <v>127</v>
      </c>
      <c r="J132" s="53" t="s">
        <v>102</v>
      </c>
    </row>
    <row r="133" spans="1:10">
      <c r="A133" s="51" t="s">
        <v>251</v>
      </c>
      <c r="B133" s="52">
        <v>39541</v>
      </c>
      <c r="C133" s="51" t="s">
        <v>106</v>
      </c>
      <c r="D133" s="51">
        <v>53</v>
      </c>
      <c r="E133" s="51" t="s">
        <v>124</v>
      </c>
      <c r="F133" s="53" t="s">
        <v>100</v>
      </c>
      <c r="G133" s="53" t="s">
        <v>116</v>
      </c>
      <c r="H133" s="53" t="s">
        <v>104</v>
      </c>
      <c r="I133" s="53" t="s">
        <v>127</v>
      </c>
      <c r="J133" s="53" t="s">
        <v>102</v>
      </c>
    </row>
    <row r="134" spans="1:10">
      <c r="A134" s="51" t="s">
        <v>252</v>
      </c>
      <c r="B134" s="52">
        <v>39541</v>
      </c>
      <c r="C134" s="51" t="s">
        <v>111</v>
      </c>
      <c r="D134" s="51">
        <v>26</v>
      </c>
      <c r="E134" s="51" t="s">
        <v>124</v>
      </c>
      <c r="F134" s="53" t="s">
        <v>113</v>
      </c>
      <c r="G134" s="53" t="s">
        <v>116</v>
      </c>
      <c r="H134" s="53" t="s">
        <v>102</v>
      </c>
      <c r="I134" s="53" t="s">
        <v>103</v>
      </c>
      <c r="J134" s="53" t="s">
        <v>114</v>
      </c>
    </row>
    <row r="135" spans="1:10">
      <c r="A135" s="51" t="s">
        <v>253</v>
      </c>
      <c r="B135" s="52">
        <v>39544</v>
      </c>
      <c r="C135" s="51" t="s">
        <v>111</v>
      </c>
      <c r="D135" s="51">
        <v>52</v>
      </c>
      <c r="E135" s="51" t="s">
        <v>112</v>
      </c>
      <c r="F135" s="53" t="s">
        <v>113</v>
      </c>
      <c r="G135" s="53" t="s">
        <v>116</v>
      </c>
      <c r="H135" s="53" t="s">
        <v>102</v>
      </c>
      <c r="I135" s="53" t="s">
        <v>103</v>
      </c>
      <c r="J135" s="53" t="s">
        <v>104</v>
      </c>
    </row>
    <row r="136" spans="1:10">
      <c r="A136" s="51" t="s">
        <v>254</v>
      </c>
      <c r="B136" s="52">
        <v>39544</v>
      </c>
      <c r="C136" s="51" t="s">
        <v>106</v>
      </c>
      <c r="D136" s="51">
        <v>37</v>
      </c>
      <c r="E136" s="51" t="s">
        <v>107</v>
      </c>
      <c r="F136" s="53" t="s">
        <v>100</v>
      </c>
      <c r="G136" s="53" t="s">
        <v>101</v>
      </c>
      <c r="H136" s="53" t="s">
        <v>109</v>
      </c>
      <c r="I136" s="53" t="s">
        <v>103</v>
      </c>
      <c r="J136" s="53" t="s">
        <v>104</v>
      </c>
    </row>
    <row r="137" spans="1:10">
      <c r="A137" s="51" t="s">
        <v>255</v>
      </c>
      <c r="B137" s="52">
        <v>39544</v>
      </c>
      <c r="C137" s="51" t="s">
        <v>106</v>
      </c>
      <c r="D137" s="51">
        <v>18</v>
      </c>
      <c r="E137" s="51" t="s">
        <v>112</v>
      </c>
      <c r="F137" s="53" t="s">
        <v>113</v>
      </c>
      <c r="G137" s="53" t="s">
        <v>108</v>
      </c>
      <c r="H137" s="53" t="s">
        <v>104</v>
      </c>
      <c r="I137" s="53" t="s">
        <v>127</v>
      </c>
      <c r="J137" s="53" t="s">
        <v>102</v>
      </c>
    </row>
    <row r="138" spans="1:10">
      <c r="A138" s="51" t="s">
        <v>256</v>
      </c>
      <c r="B138" s="52">
        <v>39548</v>
      </c>
      <c r="C138" s="51" t="s">
        <v>111</v>
      </c>
      <c r="D138" s="51">
        <v>41</v>
      </c>
      <c r="E138" s="51" t="s">
        <v>112</v>
      </c>
      <c r="F138" s="53" t="s">
        <v>100</v>
      </c>
      <c r="G138" s="53" t="s">
        <v>116</v>
      </c>
      <c r="H138" s="53" t="s">
        <v>102</v>
      </c>
      <c r="I138" s="53" t="s">
        <v>103</v>
      </c>
      <c r="J138" s="53" t="s">
        <v>114</v>
      </c>
    </row>
    <row r="139" spans="1:10">
      <c r="A139" s="51" t="s">
        <v>257</v>
      </c>
      <c r="B139" s="52">
        <v>39551</v>
      </c>
      <c r="C139" s="51" t="s">
        <v>106</v>
      </c>
      <c r="D139" s="51">
        <v>38</v>
      </c>
      <c r="E139" s="51" t="s">
        <v>107</v>
      </c>
      <c r="F139" s="53" t="s">
        <v>114</v>
      </c>
      <c r="G139" s="53" t="s">
        <v>116</v>
      </c>
      <c r="H139" s="53" t="s">
        <v>102</v>
      </c>
      <c r="I139" s="53" t="s">
        <v>103</v>
      </c>
      <c r="J139" s="53" t="s">
        <v>114</v>
      </c>
    </row>
    <row r="140" spans="1:10">
      <c r="A140" s="51" t="s">
        <v>258</v>
      </c>
      <c r="B140" s="52">
        <v>39551</v>
      </c>
      <c r="C140" s="51" t="s">
        <v>111</v>
      </c>
      <c r="D140" s="51">
        <v>59</v>
      </c>
      <c r="E140" s="51" t="s">
        <v>112</v>
      </c>
      <c r="F140" s="53" t="s">
        <v>113</v>
      </c>
      <c r="G140" s="53" t="s">
        <v>108</v>
      </c>
      <c r="H140" s="53" t="s">
        <v>104</v>
      </c>
      <c r="I140" s="53" t="s">
        <v>103</v>
      </c>
      <c r="J140" s="53" t="s">
        <v>102</v>
      </c>
    </row>
    <row r="141" spans="1:10">
      <c r="A141" s="51" t="s">
        <v>259</v>
      </c>
      <c r="B141" s="52">
        <v>39551</v>
      </c>
      <c r="C141" s="51" t="s">
        <v>106</v>
      </c>
      <c r="D141" s="51">
        <v>33</v>
      </c>
      <c r="E141" s="51" t="s">
        <v>107</v>
      </c>
      <c r="F141" s="53" t="s">
        <v>100</v>
      </c>
      <c r="G141" s="53" t="s">
        <v>108</v>
      </c>
      <c r="H141" s="53" t="s">
        <v>104</v>
      </c>
      <c r="I141" s="53" t="s">
        <v>103</v>
      </c>
      <c r="J141" s="53" t="s">
        <v>102</v>
      </c>
    </row>
    <row r="142" spans="1:10">
      <c r="A142" s="51" t="s">
        <v>260</v>
      </c>
      <c r="B142" s="52">
        <v>39552</v>
      </c>
      <c r="C142" s="51" t="s">
        <v>106</v>
      </c>
      <c r="D142" s="51">
        <v>18</v>
      </c>
      <c r="E142" s="51" t="s">
        <v>112</v>
      </c>
      <c r="F142" s="53" t="s">
        <v>114</v>
      </c>
      <c r="G142" s="53" t="s">
        <v>108</v>
      </c>
      <c r="H142" s="53" t="s">
        <v>102</v>
      </c>
      <c r="I142" s="53" t="s">
        <v>127</v>
      </c>
      <c r="J142" s="53" t="s">
        <v>102</v>
      </c>
    </row>
    <row r="143" spans="1:10">
      <c r="A143" s="51" t="s">
        <v>261</v>
      </c>
      <c r="B143" s="52">
        <v>39552</v>
      </c>
      <c r="C143" s="51" t="s">
        <v>106</v>
      </c>
      <c r="D143" s="51">
        <v>19</v>
      </c>
      <c r="E143" s="51" t="s">
        <v>124</v>
      </c>
      <c r="F143" s="53" t="s">
        <v>113</v>
      </c>
      <c r="G143" s="53" t="s">
        <v>108</v>
      </c>
      <c r="H143" s="53" t="s">
        <v>104</v>
      </c>
      <c r="I143" s="53" t="s">
        <v>103</v>
      </c>
      <c r="J143" s="53" t="s">
        <v>104</v>
      </c>
    </row>
    <row r="144" spans="1:10">
      <c r="A144" s="51" t="s">
        <v>262</v>
      </c>
      <c r="B144" s="52">
        <v>39552</v>
      </c>
      <c r="C144" s="51" t="s">
        <v>106</v>
      </c>
      <c r="D144" s="51">
        <v>23</v>
      </c>
      <c r="E144" s="51" t="s">
        <v>107</v>
      </c>
      <c r="F144" s="53" t="s">
        <v>114</v>
      </c>
      <c r="G144" s="53" t="s">
        <v>116</v>
      </c>
      <c r="H144" s="53" t="s">
        <v>104</v>
      </c>
      <c r="I144" s="53" t="s">
        <v>127</v>
      </c>
      <c r="J144" s="53" t="s">
        <v>114</v>
      </c>
    </row>
    <row r="145" spans="1:10">
      <c r="A145" s="51" t="s">
        <v>263</v>
      </c>
      <c r="B145" s="52">
        <v>39552</v>
      </c>
      <c r="C145" s="51" t="s">
        <v>111</v>
      </c>
      <c r="D145" s="51">
        <v>53</v>
      </c>
      <c r="E145" s="51" t="s">
        <v>112</v>
      </c>
      <c r="F145" s="53" t="s">
        <v>113</v>
      </c>
      <c r="G145" s="53" t="s">
        <v>108</v>
      </c>
      <c r="H145" s="53" t="s">
        <v>102</v>
      </c>
      <c r="I145" s="53" t="s">
        <v>103</v>
      </c>
      <c r="J145" s="53" t="s">
        <v>102</v>
      </c>
    </row>
    <row r="146" spans="1:10">
      <c r="A146" s="51" t="s">
        <v>264</v>
      </c>
      <c r="B146" s="52">
        <v>39553</v>
      </c>
      <c r="C146" s="51" t="s">
        <v>111</v>
      </c>
      <c r="D146" s="51">
        <v>37</v>
      </c>
      <c r="E146" s="51" t="s">
        <v>124</v>
      </c>
      <c r="F146" s="53" t="s">
        <v>100</v>
      </c>
      <c r="G146" s="53" t="s">
        <v>116</v>
      </c>
      <c r="H146" s="53" t="s">
        <v>102</v>
      </c>
      <c r="I146" s="53" t="s">
        <v>103</v>
      </c>
      <c r="J146" s="53" t="s">
        <v>104</v>
      </c>
    </row>
    <row r="147" spans="1:10">
      <c r="A147" s="51" t="s">
        <v>265</v>
      </c>
      <c r="B147" s="52">
        <v>39553</v>
      </c>
      <c r="C147" s="51" t="s">
        <v>106</v>
      </c>
      <c r="D147" s="51">
        <v>22</v>
      </c>
      <c r="E147" s="51" t="s">
        <v>112</v>
      </c>
      <c r="F147" s="53" t="s">
        <v>100</v>
      </c>
      <c r="G147" s="53" t="s">
        <v>108</v>
      </c>
      <c r="H147" s="53" t="s">
        <v>102</v>
      </c>
      <c r="I147" s="53" t="s">
        <v>103</v>
      </c>
      <c r="J147" s="53" t="s">
        <v>102</v>
      </c>
    </row>
    <row r="148" spans="1:10">
      <c r="A148" s="51" t="s">
        <v>266</v>
      </c>
      <c r="B148" s="52">
        <v>39553</v>
      </c>
      <c r="C148" s="51" t="s">
        <v>111</v>
      </c>
      <c r="D148" s="51">
        <v>47</v>
      </c>
      <c r="E148" s="51" t="s">
        <v>124</v>
      </c>
      <c r="F148" s="53" t="s">
        <v>113</v>
      </c>
      <c r="G148" s="53" t="s">
        <v>108</v>
      </c>
      <c r="H148" s="53" t="s">
        <v>102</v>
      </c>
      <c r="I148" s="53" t="s">
        <v>103</v>
      </c>
      <c r="J148" s="53" t="s">
        <v>114</v>
      </c>
    </row>
    <row r="149" spans="1:10">
      <c r="A149" s="51" t="s">
        <v>267</v>
      </c>
      <c r="B149" s="52">
        <v>39554</v>
      </c>
      <c r="C149" s="51" t="s">
        <v>106</v>
      </c>
      <c r="D149" s="51">
        <v>44</v>
      </c>
      <c r="E149" s="51" t="s">
        <v>124</v>
      </c>
      <c r="F149" s="53" t="s">
        <v>114</v>
      </c>
      <c r="G149" s="53" t="s">
        <v>108</v>
      </c>
      <c r="H149" s="53" t="s">
        <v>109</v>
      </c>
      <c r="I149" s="53" t="s">
        <v>103</v>
      </c>
      <c r="J149" s="53" t="s">
        <v>114</v>
      </c>
    </row>
    <row r="150" spans="1:10">
      <c r="A150" s="51" t="s">
        <v>268</v>
      </c>
      <c r="B150" s="52">
        <v>39554</v>
      </c>
      <c r="C150" s="51" t="s">
        <v>111</v>
      </c>
      <c r="D150" s="51">
        <v>53</v>
      </c>
      <c r="E150" s="51" t="s">
        <v>107</v>
      </c>
      <c r="F150" s="53" t="s">
        <v>113</v>
      </c>
      <c r="G150" s="53" t="s">
        <v>116</v>
      </c>
      <c r="H150" s="53" t="s">
        <v>102</v>
      </c>
      <c r="I150" s="53" t="s">
        <v>103</v>
      </c>
      <c r="J150" s="53" t="s">
        <v>102</v>
      </c>
    </row>
    <row r="151" spans="1:10">
      <c r="A151" s="51" t="s">
        <v>269</v>
      </c>
      <c r="B151" s="52">
        <v>39554</v>
      </c>
      <c r="C151" s="51" t="s">
        <v>111</v>
      </c>
      <c r="D151" s="51">
        <v>17</v>
      </c>
      <c r="E151" s="51" t="s">
        <v>124</v>
      </c>
      <c r="F151" s="53" t="s">
        <v>100</v>
      </c>
      <c r="G151" s="53" t="s">
        <v>108</v>
      </c>
      <c r="H151" s="53" t="s">
        <v>104</v>
      </c>
      <c r="I151" s="53" t="s">
        <v>103</v>
      </c>
      <c r="J151" s="53" t="s">
        <v>102</v>
      </c>
    </row>
    <row r="152" spans="1:10">
      <c r="A152" s="51" t="s">
        <v>270</v>
      </c>
      <c r="B152" s="52">
        <v>39555</v>
      </c>
      <c r="C152" s="51" t="s">
        <v>111</v>
      </c>
      <c r="D152" s="51">
        <v>46</v>
      </c>
      <c r="E152" s="51" t="s">
        <v>107</v>
      </c>
      <c r="F152" s="53" t="s">
        <v>100</v>
      </c>
      <c r="G152" s="53" t="s">
        <v>108</v>
      </c>
      <c r="H152" s="53" t="s">
        <v>102</v>
      </c>
      <c r="I152" s="53" t="s">
        <v>127</v>
      </c>
      <c r="J152" s="53" t="s">
        <v>104</v>
      </c>
    </row>
    <row r="153" spans="1:10">
      <c r="A153" s="51" t="s">
        <v>271</v>
      </c>
      <c r="B153" s="52">
        <v>39555</v>
      </c>
      <c r="C153" s="51" t="s">
        <v>106</v>
      </c>
      <c r="D153" s="51">
        <v>46</v>
      </c>
      <c r="E153" s="51" t="s">
        <v>124</v>
      </c>
      <c r="F153" s="53" t="s">
        <v>113</v>
      </c>
      <c r="G153" s="53" t="s">
        <v>116</v>
      </c>
      <c r="H153" s="53" t="s">
        <v>104</v>
      </c>
      <c r="I153" s="53" t="s">
        <v>130</v>
      </c>
      <c r="J153" s="53" t="s">
        <v>102</v>
      </c>
    </row>
    <row r="154" spans="1:10">
      <c r="A154" s="51" t="s">
        <v>272</v>
      </c>
      <c r="B154" s="52">
        <v>39555</v>
      </c>
      <c r="C154" s="51" t="s">
        <v>111</v>
      </c>
      <c r="D154" s="51">
        <v>49</v>
      </c>
      <c r="E154" s="51" t="s">
        <v>112</v>
      </c>
      <c r="F154" s="53" t="s">
        <v>100</v>
      </c>
      <c r="G154" s="53" t="s">
        <v>116</v>
      </c>
      <c r="H154" s="53" t="s">
        <v>102</v>
      </c>
      <c r="I154" s="53" t="s">
        <v>103</v>
      </c>
      <c r="J154" s="53" t="s">
        <v>104</v>
      </c>
    </row>
    <row r="155" spans="1:10">
      <c r="A155" s="51" t="s">
        <v>273</v>
      </c>
      <c r="B155" s="52">
        <v>39555</v>
      </c>
      <c r="C155" s="51" t="s">
        <v>111</v>
      </c>
      <c r="D155" s="51">
        <v>65</v>
      </c>
      <c r="E155" s="51" t="s">
        <v>107</v>
      </c>
      <c r="F155" s="53" t="s">
        <v>100</v>
      </c>
      <c r="G155" s="53" t="s">
        <v>108</v>
      </c>
      <c r="H155" s="53" t="s">
        <v>102</v>
      </c>
      <c r="I155" s="53" t="s">
        <v>103</v>
      </c>
      <c r="J155" s="53" t="s">
        <v>104</v>
      </c>
    </row>
    <row r="156" spans="1:10">
      <c r="A156" s="51" t="s">
        <v>274</v>
      </c>
      <c r="B156" s="52">
        <v>39558</v>
      </c>
      <c r="C156" s="51" t="s">
        <v>106</v>
      </c>
      <c r="D156" s="51">
        <v>51</v>
      </c>
      <c r="E156" s="51" t="s">
        <v>112</v>
      </c>
      <c r="F156" s="53" t="s">
        <v>114</v>
      </c>
      <c r="G156" s="53" t="s">
        <v>108</v>
      </c>
      <c r="H156" s="53" t="s">
        <v>102</v>
      </c>
      <c r="I156" s="53" t="s">
        <v>103</v>
      </c>
      <c r="J156" s="53" t="s">
        <v>102</v>
      </c>
    </row>
    <row r="157" spans="1:10">
      <c r="A157" s="51" t="s">
        <v>275</v>
      </c>
      <c r="B157" s="52">
        <v>39558</v>
      </c>
      <c r="C157" s="51" t="s">
        <v>111</v>
      </c>
      <c r="D157" s="51">
        <v>18</v>
      </c>
      <c r="E157" s="51" t="s">
        <v>124</v>
      </c>
      <c r="F157" s="53" t="s">
        <v>120</v>
      </c>
      <c r="G157" s="53" t="s">
        <v>116</v>
      </c>
      <c r="H157" s="53" t="s">
        <v>104</v>
      </c>
      <c r="I157" s="53" t="s">
        <v>103</v>
      </c>
      <c r="J157" s="53" t="s">
        <v>114</v>
      </c>
    </row>
    <row r="158" spans="1:10">
      <c r="A158" s="51" t="s">
        <v>276</v>
      </c>
      <c r="B158" s="52">
        <v>39558</v>
      </c>
      <c r="C158" s="51" t="s">
        <v>111</v>
      </c>
      <c r="D158" s="51">
        <v>31</v>
      </c>
      <c r="E158" s="51" t="s">
        <v>112</v>
      </c>
      <c r="F158" s="53" t="s">
        <v>100</v>
      </c>
      <c r="G158" s="53" t="s">
        <v>116</v>
      </c>
      <c r="H158" s="53" t="s">
        <v>104</v>
      </c>
      <c r="I158" s="53" t="s">
        <v>103</v>
      </c>
      <c r="J158" s="53" t="s">
        <v>102</v>
      </c>
    </row>
    <row r="159" spans="1:10">
      <c r="A159" s="51" t="s">
        <v>277</v>
      </c>
      <c r="B159" s="52">
        <v>39559</v>
      </c>
      <c r="C159" s="51" t="s">
        <v>106</v>
      </c>
      <c r="D159" s="51">
        <v>17</v>
      </c>
      <c r="E159" s="51" t="s">
        <v>112</v>
      </c>
      <c r="F159" s="53" t="s">
        <v>114</v>
      </c>
      <c r="G159" s="53" t="s">
        <v>116</v>
      </c>
      <c r="H159" s="53" t="s">
        <v>104</v>
      </c>
      <c r="I159" s="53" t="s">
        <v>103</v>
      </c>
      <c r="J159" s="53" t="s">
        <v>114</v>
      </c>
    </row>
    <row r="160" spans="1:10">
      <c r="A160" s="51" t="s">
        <v>278</v>
      </c>
      <c r="B160" s="52">
        <v>39559</v>
      </c>
      <c r="C160" s="51" t="s">
        <v>106</v>
      </c>
      <c r="D160" s="51">
        <v>17</v>
      </c>
      <c r="E160" s="51" t="s">
        <v>112</v>
      </c>
      <c r="F160" s="53" t="s">
        <v>114</v>
      </c>
      <c r="G160" s="53" t="s">
        <v>108</v>
      </c>
      <c r="H160" s="53" t="s">
        <v>104</v>
      </c>
      <c r="I160" s="53" t="s">
        <v>103</v>
      </c>
      <c r="J160" s="53" t="s">
        <v>102</v>
      </c>
    </row>
    <row r="161" spans="1:10">
      <c r="A161" s="51" t="s">
        <v>279</v>
      </c>
      <c r="B161" s="52">
        <v>39559</v>
      </c>
      <c r="C161" s="51" t="s">
        <v>106</v>
      </c>
      <c r="D161" s="51">
        <v>37</v>
      </c>
      <c r="E161" s="51" t="s">
        <v>112</v>
      </c>
      <c r="F161" s="53" t="s">
        <v>113</v>
      </c>
      <c r="G161" s="53" t="s">
        <v>116</v>
      </c>
      <c r="H161" s="53" t="s">
        <v>104</v>
      </c>
      <c r="I161" s="53" t="s">
        <v>103</v>
      </c>
      <c r="J161" s="53" t="s">
        <v>104</v>
      </c>
    </row>
    <row r="162" spans="1:10">
      <c r="A162" s="51" t="s">
        <v>280</v>
      </c>
      <c r="B162" s="52">
        <v>39560</v>
      </c>
      <c r="C162" s="51" t="s">
        <v>111</v>
      </c>
      <c r="D162" s="51">
        <v>59</v>
      </c>
      <c r="E162" s="51" t="s">
        <v>107</v>
      </c>
      <c r="F162" s="53" t="s">
        <v>120</v>
      </c>
      <c r="G162" s="53" t="s">
        <v>116</v>
      </c>
      <c r="H162" s="53" t="s">
        <v>104</v>
      </c>
      <c r="I162" s="53" t="s">
        <v>130</v>
      </c>
      <c r="J162" s="53" t="s">
        <v>102</v>
      </c>
    </row>
    <row r="163" spans="1:10">
      <c r="A163" s="51" t="s">
        <v>281</v>
      </c>
      <c r="B163" s="52">
        <v>39560</v>
      </c>
      <c r="C163" s="51" t="s">
        <v>106</v>
      </c>
      <c r="D163" s="51">
        <v>37</v>
      </c>
      <c r="E163" s="51" t="s">
        <v>112</v>
      </c>
      <c r="F163" s="53" t="s">
        <v>113</v>
      </c>
      <c r="G163" s="53" t="s">
        <v>108</v>
      </c>
      <c r="H163" s="53" t="s">
        <v>102</v>
      </c>
      <c r="I163" s="53" t="s">
        <v>127</v>
      </c>
      <c r="J163" s="53" t="s">
        <v>104</v>
      </c>
    </row>
    <row r="164" spans="1:10">
      <c r="A164" s="51" t="s">
        <v>282</v>
      </c>
      <c r="B164" s="52">
        <v>39560</v>
      </c>
      <c r="C164" s="51" t="s">
        <v>111</v>
      </c>
      <c r="D164" s="51">
        <v>41</v>
      </c>
      <c r="E164" s="51" t="s">
        <v>107</v>
      </c>
      <c r="F164" s="53" t="s">
        <v>100</v>
      </c>
      <c r="G164" s="53" t="s">
        <v>116</v>
      </c>
      <c r="H164" s="53" t="s">
        <v>102</v>
      </c>
      <c r="I164" s="53" t="s">
        <v>103</v>
      </c>
      <c r="J164" s="53" t="s">
        <v>102</v>
      </c>
    </row>
    <row r="165" spans="1:10">
      <c r="A165" s="51" t="s">
        <v>283</v>
      </c>
      <c r="B165" s="52">
        <v>39560</v>
      </c>
      <c r="C165" s="51" t="s">
        <v>106</v>
      </c>
      <c r="D165" s="51">
        <v>37</v>
      </c>
      <c r="E165" s="51" t="s">
        <v>107</v>
      </c>
      <c r="F165" s="53" t="s">
        <v>120</v>
      </c>
      <c r="G165" s="53" t="s">
        <v>116</v>
      </c>
      <c r="H165" s="53" t="s">
        <v>102</v>
      </c>
      <c r="I165" s="53" t="s">
        <v>103</v>
      </c>
      <c r="J165" s="53" t="s">
        <v>114</v>
      </c>
    </row>
    <row r="166" spans="1:10">
      <c r="A166" s="51" t="s">
        <v>284</v>
      </c>
      <c r="B166" s="52">
        <v>39561</v>
      </c>
      <c r="C166" s="51" t="s">
        <v>106</v>
      </c>
      <c r="D166" s="51">
        <v>51</v>
      </c>
      <c r="E166" s="51" t="s">
        <v>112</v>
      </c>
      <c r="F166" s="53" t="s">
        <v>113</v>
      </c>
      <c r="G166" s="53" t="s">
        <v>108</v>
      </c>
      <c r="H166" s="53" t="s">
        <v>109</v>
      </c>
      <c r="I166" s="53" t="s">
        <v>103</v>
      </c>
      <c r="J166" s="53" t="s">
        <v>102</v>
      </c>
    </row>
    <row r="167" spans="1:10">
      <c r="A167" s="51" t="s">
        <v>285</v>
      </c>
      <c r="B167" s="52">
        <v>39561</v>
      </c>
      <c r="C167" s="51" t="s">
        <v>106</v>
      </c>
      <c r="D167" s="51">
        <v>60</v>
      </c>
      <c r="E167" s="51" t="s">
        <v>107</v>
      </c>
      <c r="F167" s="53" t="s">
        <v>114</v>
      </c>
      <c r="G167" s="53" t="s">
        <v>108</v>
      </c>
      <c r="H167" s="53" t="s">
        <v>104</v>
      </c>
      <c r="I167" s="53" t="s">
        <v>103</v>
      </c>
      <c r="J167" s="53" t="s">
        <v>102</v>
      </c>
    </row>
    <row r="168" spans="1:10">
      <c r="A168" s="51" t="s">
        <v>286</v>
      </c>
      <c r="B168" s="52">
        <v>39561</v>
      </c>
      <c r="C168" s="51" t="s">
        <v>106</v>
      </c>
      <c r="D168" s="51">
        <v>48</v>
      </c>
      <c r="E168" s="51" t="s">
        <v>107</v>
      </c>
      <c r="F168" s="53" t="s">
        <v>114</v>
      </c>
      <c r="G168" s="53" t="s">
        <v>116</v>
      </c>
      <c r="H168" s="53" t="s">
        <v>104</v>
      </c>
      <c r="I168" s="53" t="s">
        <v>103</v>
      </c>
      <c r="J168" s="53" t="s">
        <v>102</v>
      </c>
    </row>
    <row r="169" spans="1:10">
      <c r="A169" s="51" t="s">
        <v>287</v>
      </c>
      <c r="B169" s="52">
        <v>39562</v>
      </c>
      <c r="C169" s="51" t="s">
        <v>106</v>
      </c>
      <c r="D169" s="51">
        <v>20</v>
      </c>
      <c r="E169" s="51" t="s">
        <v>107</v>
      </c>
      <c r="F169" s="53" t="s">
        <v>113</v>
      </c>
      <c r="G169" s="53" t="s">
        <v>116</v>
      </c>
      <c r="H169" s="53" t="s">
        <v>102</v>
      </c>
      <c r="I169" s="53" t="s">
        <v>101</v>
      </c>
      <c r="J169" s="53" t="s">
        <v>104</v>
      </c>
    </row>
    <row r="170" spans="1:10">
      <c r="A170" s="51" t="s">
        <v>288</v>
      </c>
      <c r="B170" s="52">
        <v>39562</v>
      </c>
      <c r="C170" s="51" t="s">
        <v>106</v>
      </c>
      <c r="D170" s="51">
        <v>60</v>
      </c>
      <c r="E170" s="51" t="s">
        <v>107</v>
      </c>
      <c r="F170" s="53" t="s">
        <v>114</v>
      </c>
      <c r="G170" s="53" t="s">
        <v>116</v>
      </c>
      <c r="H170" s="53" t="s">
        <v>102</v>
      </c>
      <c r="I170" s="53" t="s">
        <v>103</v>
      </c>
      <c r="J170" s="53" t="s">
        <v>102</v>
      </c>
    </row>
    <row r="171" spans="1:10">
      <c r="A171" s="51" t="s">
        <v>289</v>
      </c>
      <c r="B171" s="52">
        <v>39562</v>
      </c>
      <c r="C171" s="51" t="s">
        <v>111</v>
      </c>
      <c r="D171" s="51">
        <v>27</v>
      </c>
      <c r="E171" s="51" t="s">
        <v>112</v>
      </c>
      <c r="F171" s="53" t="s">
        <v>113</v>
      </c>
      <c r="G171" s="53" t="s">
        <v>108</v>
      </c>
      <c r="H171" s="53" t="s">
        <v>104</v>
      </c>
      <c r="I171" s="53" t="s">
        <v>103</v>
      </c>
      <c r="J171" s="53" t="s">
        <v>104</v>
      </c>
    </row>
    <row r="172" spans="1:10">
      <c r="A172" s="51" t="s">
        <v>290</v>
      </c>
      <c r="B172" s="52">
        <v>39565</v>
      </c>
      <c r="C172" s="51" t="s">
        <v>106</v>
      </c>
      <c r="D172" s="51">
        <v>21</v>
      </c>
      <c r="E172" s="51" t="s">
        <v>107</v>
      </c>
      <c r="F172" s="53" t="s">
        <v>100</v>
      </c>
      <c r="G172" s="53" t="s">
        <v>101</v>
      </c>
      <c r="H172" s="53" t="s">
        <v>104</v>
      </c>
      <c r="I172" s="53" t="s">
        <v>101</v>
      </c>
      <c r="J172" s="53" t="s">
        <v>102</v>
      </c>
    </row>
    <row r="173" spans="1:10">
      <c r="A173" s="51" t="s">
        <v>291</v>
      </c>
      <c r="B173" s="52">
        <v>39565</v>
      </c>
      <c r="C173" s="51" t="s">
        <v>106</v>
      </c>
      <c r="D173" s="51">
        <v>39</v>
      </c>
      <c r="E173" s="51" t="s">
        <v>112</v>
      </c>
      <c r="F173" s="53" t="s">
        <v>114</v>
      </c>
      <c r="G173" s="53" t="s">
        <v>108</v>
      </c>
      <c r="H173" s="53" t="s">
        <v>104</v>
      </c>
      <c r="I173" s="53" t="s">
        <v>103</v>
      </c>
      <c r="J173" s="53" t="s">
        <v>102</v>
      </c>
    </row>
    <row r="174" spans="1:10">
      <c r="A174" s="51" t="s">
        <v>292</v>
      </c>
      <c r="B174" s="52">
        <v>39565</v>
      </c>
      <c r="C174" s="51" t="s">
        <v>106</v>
      </c>
      <c r="D174" s="51">
        <v>44</v>
      </c>
      <c r="E174" s="51" t="s">
        <v>112</v>
      </c>
      <c r="F174" s="53" t="s">
        <v>113</v>
      </c>
      <c r="G174" s="53" t="s">
        <v>116</v>
      </c>
      <c r="H174" s="53" t="s">
        <v>102</v>
      </c>
      <c r="I174" s="53" t="s">
        <v>103</v>
      </c>
      <c r="J174" s="53" t="s">
        <v>102</v>
      </c>
    </row>
    <row r="175" spans="1:10">
      <c r="A175" s="51" t="s">
        <v>293</v>
      </c>
      <c r="B175" s="52">
        <v>39565</v>
      </c>
      <c r="C175" s="51" t="s">
        <v>106</v>
      </c>
      <c r="D175" s="51">
        <v>59</v>
      </c>
      <c r="E175" s="51" t="s">
        <v>112</v>
      </c>
      <c r="F175" s="53" t="s">
        <v>100</v>
      </c>
      <c r="G175" s="53" t="s">
        <v>108</v>
      </c>
      <c r="H175" s="53" t="s">
        <v>104</v>
      </c>
      <c r="I175" s="53" t="s">
        <v>127</v>
      </c>
      <c r="J175" s="53" t="s">
        <v>102</v>
      </c>
    </row>
    <row r="176" spans="1:10">
      <c r="A176" s="51" t="s">
        <v>294</v>
      </c>
      <c r="B176" s="52">
        <v>39566</v>
      </c>
      <c r="C176" s="51" t="s">
        <v>111</v>
      </c>
      <c r="D176" s="51">
        <v>48</v>
      </c>
      <c r="E176" s="51" t="s">
        <v>112</v>
      </c>
      <c r="F176" s="53" t="s">
        <v>100</v>
      </c>
      <c r="G176" s="53" t="s">
        <v>108</v>
      </c>
      <c r="H176" s="53" t="s">
        <v>104</v>
      </c>
      <c r="I176" s="53" t="s">
        <v>127</v>
      </c>
      <c r="J176" s="53" t="s">
        <v>104</v>
      </c>
    </row>
    <row r="177" spans="1:10">
      <c r="A177" s="51" t="s">
        <v>295</v>
      </c>
      <c r="B177" s="52">
        <v>39566</v>
      </c>
      <c r="C177" s="51" t="s">
        <v>106</v>
      </c>
      <c r="D177" s="51">
        <v>20</v>
      </c>
      <c r="E177" s="51" t="s">
        <v>107</v>
      </c>
      <c r="F177" s="53" t="s">
        <v>100</v>
      </c>
      <c r="G177" s="53" t="s">
        <v>116</v>
      </c>
      <c r="H177" s="53" t="s">
        <v>109</v>
      </c>
      <c r="I177" s="53" t="s">
        <v>101</v>
      </c>
      <c r="J177" s="53" t="s">
        <v>114</v>
      </c>
    </row>
    <row r="178" spans="1:10">
      <c r="A178" s="51" t="s">
        <v>296</v>
      </c>
      <c r="B178" s="52">
        <v>39566</v>
      </c>
      <c r="C178" s="51" t="s">
        <v>106</v>
      </c>
      <c r="D178" s="51">
        <v>46</v>
      </c>
      <c r="E178" s="51" t="s">
        <v>107</v>
      </c>
      <c r="F178" s="53" t="s">
        <v>114</v>
      </c>
      <c r="G178" s="53" t="s">
        <v>101</v>
      </c>
      <c r="H178" s="53" t="s">
        <v>104</v>
      </c>
      <c r="I178" s="53" t="s">
        <v>103</v>
      </c>
      <c r="J178" s="53" t="s">
        <v>102</v>
      </c>
    </row>
    <row r="179" spans="1:10">
      <c r="A179" s="51" t="s">
        <v>297</v>
      </c>
      <c r="B179" s="52">
        <v>39567</v>
      </c>
      <c r="C179" s="51" t="s">
        <v>106</v>
      </c>
      <c r="D179" s="51">
        <v>39</v>
      </c>
      <c r="E179" s="51" t="s">
        <v>124</v>
      </c>
      <c r="F179" s="53" t="s">
        <v>100</v>
      </c>
      <c r="G179" s="53" t="s">
        <v>108</v>
      </c>
      <c r="H179" s="53" t="s">
        <v>102</v>
      </c>
      <c r="I179" s="53" t="s">
        <v>103</v>
      </c>
      <c r="J179" s="53" t="s">
        <v>114</v>
      </c>
    </row>
    <row r="180" spans="1:10">
      <c r="A180" s="51" t="s">
        <v>298</v>
      </c>
      <c r="B180" s="52">
        <v>39567</v>
      </c>
      <c r="C180" s="51" t="s">
        <v>111</v>
      </c>
      <c r="D180" s="51">
        <v>39</v>
      </c>
      <c r="E180" s="51" t="s">
        <v>124</v>
      </c>
      <c r="F180" s="53" t="s">
        <v>113</v>
      </c>
      <c r="G180" s="53" t="s">
        <v>116</v>
      </c>
      <c r="H180" s="53" t="s">
        <v>102</v>
      </c>
      <c r="I180" s="53" t="s">
        <v>130</v>
      </c>
      <c r="J180" s="53" t="s">
        <v>102</v>
      </c>
    </row>
    <row r="181" spans="1:10">
      <c r="A181" s="51" t="s">
        <v>299</v>
      </c>
      <c r="B181" s="52">
        <v>39567</v>
      </c>
      <c r="C181" s="51" t="s">
        <v>111</v>
      </c>
      <c r="D181" s="51">
        <v>27</v>
      </c>
      <c r="E181" s="51" t="s">
        <v>112</v>
      </c>
      <c r="F181" s="53" t="s">
        <v>149</v>
      </c>
      <c r="G181" s="53" t="s">
        <v>101</v>
      </c>
      <c r="H181" s="53" t="s">
        <v>102</v>
      </c>
      <c r="I181" s="53" t="s">
        <v>103</v>
      </c>
      <c r="J181" s="53" t="s">
        <v>114</v>
      </c>
    </row>
    <row r="182" spans="1:10">
      <c r="A182" s="51" t="s">
        <v>300</v>
      </c>
      <c r="B182" s="52">
        <v>39568</v>
      </c>
      <c r="C182" s="51" t="s">
        <v>106</v>
      </c>
      <c r="D182" s="51">
        <v>35</v>
      </c>
      <c r="E182" s="51" t="s">
        <v>112</v>
      </c>
      <c r="F182" s="53" t="s">
        <v>113</v>
      </c>
      <c r="G182" s="53" t="s">
        <v>116</v>
      </c>
      <c r="H182" s="53" t="s">
        <v>102</v>
      </c>
      <c r="I182" s="53" t="s">
        <v>103</v>
      </c>
      <c r="J182" s="53" t="s">
        <v>104</v>
      </c>
    </row>
    <row r="183" spans="1:10">
      <c r="A183" s="51" t="s">
        <v>301</v>
      </c>
      <c r="B183" s="52">
        <v>39568</v>
      </c>
      <c r="C183" s="51" t="s">
        <v>111</v>
      </c>
      <c r="D183" s="51">
        <v>33</v>
      </c>
      <c r="E183" s="51" t="s">
        <v>107</v>
      </c>
      <c r="F183" s="53" t="s">
        <v>100</v>
      </c>
      <c r="G183" s="53" t="s">
        <v>116</v>
      </c>
      <c r="H183" s="53" t="s">
        <v>102</v>
      </c>
      <c r="I183" s="53" t="s">
        <v>103</v>
      </c>
      <c r="J183" s="53" t="s">
        <v>104</v>
      </c>
    </row>
    <row r="184" spans="1:10">
      <c r="A184" s="51" t="s">
        <v>302</v>
      </c>
      <c r="B184" s="52">
        <v>39568</v>
      </c>
      <c r="C184" s="51" t="s">
        <v>106</v>
      </c>
      <c r="D184" s="51">
        <v>49</v>
      </c>
      <c r="E184" s="51" t="s">
        <v>124</v>
      </c>
      <c r="F184" s="53" t="s">
        <v>113</v>
      </c>
      <c r="G184" s="53" t="s">
        <v>101</v>
      </c>
      <c r="H184" s="53" t="s">
        <v>102</v>
      </c>
      <c r="I184" s="53" t="s">
        <v>103</v>
      </c>
      <c r="J184" s="53" t="s">
        <v>104</v>
      </c>
    </row>
    <row r="185" spans="1:10">
      <c r="A185" s="51" t="s">
        <v>303</v>
      </c>
      <c r="B185" s="52">
        <v>39568</v>
      </c>
      <c r="C185" s="51" t="s">
        <v>106</v>
      </c>
      <c r="D185" s="51">
        <v>35</v>
      </c>
      <c r="E185" s="51" t="s">
        <v>107</v>
      </c>
      <c r="F185" s="53" t="s">
        <v>100</v>
      </c>
      <c r="G185" s="53" t="s">
        <v>116</v>
      </c>
      <c r="H185" s="53" t="s">
        <v>104</v>
      </c>
      <c r="I185" s="53" t="s">
        <v>127</v>
      </c>
      <c r="J185" s="53" t="s">
        <v>114</v>
      </c>
    </row>
    <row r="186" spans="1:10">
      <c r="A186" s="51" t="s">
        <v>304</v>
      </c>
      <c r="B186" s="52">
        <v>39569</v>
      </c>
      <c r="C186" s="51" t="s">
        <v>106</v>
      </c>
      <c r="D186" s="51">
        <v>41</v>
      </c>
      <c r="E186" s="51" t="s">
        <v>124</v>
      </c>
      <c r="F186" s="53" t="s">
        <v>113</v>
      </c>
      <c r="G186" s="53" t="s">
        <v>116</v>
      </c>
      <c r="H186" s="53" t="s">
        <v>104</v>
      </c>
      <c r="I186" s="53" t="s">
        <v>101</v>
      </c>
      <c r="J186" s="53" t="s">
        <v>102</v>
      </c>
    </row>
    <row r="187" spans="1:10">
      <c r="A187" s="51" t="s">
        <v>305</v>
      </c>
      <c r="B187" s="52">
        <v>39569</v>
      </c>
      <c r="C187" s="51" t="s">
        <v>111</v>
      </c>
      <c r="D187" s="51">
        <v>21</v>
      </c>
      <c r="E187" s="51" t="s">
        <v>107</v>
      </c>
      <c r="F187" s="53" t="s">
        <v>100</v>
      </c>
      <c r="G187" s="53" t="s">
        <v>108</v>
      </c>
      <c r="H187" s="53" t="s">
        <v>102</v>
      </c>
      <c r="I187" s="53" t="s">
        <v>103</v>
      </c>
      <c r="J187" s="53" t="s">
        <v>102</v>
      </c>
    </row>
    <row r="188" spans="1:10">
      <c r="A188" s="51" t="s">
        <v>306</v>
      </c>
      <c r="B188" s="52">
        <v>39569</v>
      </c>
      <c r="C188" s="51" t="s">
        <v>106</v>
      </c>
      <c r="D188" s="51">
        <v>44</v>
      </c>
      <c r="E188" s="51" t="s">
        <v>107</v>
      </c>
      <c r="F188" s="53" t="s">
        <v>100</v>
      </c>
      <c r="G188" s="53" t="s">
        <v>116</v>
      </c>
      <c r="H188" s="53" t="s">
        <v>109</v>
      </c>
      <c r="I188" s="53" t="s">
        <v>127</v>
      </c>
      <c r="J188" s="53" t="s">
        <v>114</v>
      </c>
    </row>
    <row r="189" spans="1:10">
      <c r="A189" s="51" t="s">
        <v>307</v>
      </c>
      <c r="B189" s="52">
        <v>39572</v>
      </c>
      <c r="C189" s="51" t="s">
        <v>111</v>
      </c>
      <c r="D189" s="51">
        <v>46</v>
      </c>
      <c r="E189" s="51" t="s">
        <v>112</v>
      </c>
      <c r="F189" s="53" t="s">
        <v>120</v>
      </c>
      <c r="G189" s="53" t="s">
        <v>108</v>
      </c>
      <c r="H189" s="53" t="s">
        <v>104</v>
      </c>
      <c r="I189" s="53" t="s">
        <v>103</v>
      </c>
      <c r="J189" s="53" t="s">
        <v>114</v>
      </c>
    </row>
    <row r="190" spans="1:10">
      <c r="A190" s="51" t="s">
        <v>308</v>
      </c>
      <c r="B190" s="52">
        <v>39572</v>
      </c>
      <c r="C190" s="51" t="s">
        <v>106</v>
      </c>
      <c r="D190" s="51">
        <v>35</v>
      </c>
      <c r="E190" s="51" t="s">
        <v>124</v>
      </c>
      <c r="F190" s="53" t="s">
        <v>114</v>
      </c>
      <c r="G190" s="53" t="s">
        <v>116</v>
      </c>
      <c r="H190" s="53" t="s">
        <v>102</v>
      </c>
      <c r="I190" s="53" t="s">
        <v>103</v>
      </c>
      <c r="J190" s="53" t="s">
        <v>114</v>
      </c>
    </row>
    <row r="191" spans="1:10">
      <c r="A191" s="51" t="s">
        <v>309</v>
      </c>
      <c r="B191" s="52">
        <v>39572</v>
      </c>
      <c r="C191" s="51" t="s">
        <v>111</v>
      </c>
      <c r="D191" s="51">
        <v>60</v>
      </c>
      <c r="E191" s="51" t="s">
        <v>112</v>
      </c>
      <c r="F191" s="53" t="s">
        <v>100</v>
      </c>
      <c r="G191" s="53" t="s">
        <v>108</v>
      </c>
      <c r="H191" s="53" t="s">
        <v>104</v>
      </c>
      <c r="I191" s="53" t="s">
        <v>130</v>
      </c>
      <c r="J191" s="53" t="s">
        <v>104</v>
      </c>
    </row>
    <row r="192" spans="1:10">
      <c r="A192" s="51" t="s">
        <v>310</v>
      </c>
      <c r="B192" s="52">
        <v>39573</v>
      </c>
      <c r="C192" s="51" t="s">
        <v>111</v>
      </c>
      <c r="D192" s="51">
        <v>34</v>
      </c>
      <c r="E192" s="51" t="s">
        <v>107</v>
      </c>
      <c r="F192" s="53" t="s">
        <v>120</v>
      </c>
      <c r="G192" s="53" t="s">
        <v>108</v>
      </c>
      <c r="H192" s="53" t="s">
        <v>102</v>
      </c>
      <c r="I192" s="53" t="s">
        <v>103</v>
      </c>
      <c r="J192" s="53" t="s">
        <v>102</v>
      </c>
    </row>
    <row r="193" spans="1:10">
      <c r="A193" s="51" t="s">
        <v>311</v>
      </c>
      <c r="B193" s="52">
        <v>39573</v>
      </c>
      <c r="C193" s="51" t="s">
        <v>111</v>
      </c>
      <c r="D193" s="51">
        <v>56</v>
      </c>
      <c r="E193" s="51" t="s">
        <v>107</v>
      </c>
      <c r="F193" s="53" t="s">
        <v>120</v>
      </c>
      <c r="G193" s="53" t="s">
        <v>108</v>
      </c>
      <c r="H193" s="53" t="s">
        <v>102</v>
      </c>
      <c r="I193" s="53" t="s">
        <v>101</v>
      </c>
      <c r="J193" s="53" t="s">
        <v>114</v>
      </c>
    </row>
    <row r="194" spans="1:10">
      <c r="A194" s="51" t="s">
        <v>312</v>
      </c>
      <c r="B194" s="52">
        <v>39573</v>
      </c>
      <c r="C194" s="51" t="s">
        <v>106</v>
      </c>
      <c r="D194" s="51">
        <v>37</v>
      </c>
      <c r="E194" s="51" t="s">
        <v>124</v>
      </c>
      <c r="F194" s="53" t="s">
        <v>113</v>
      </c>
      <c r="G194" s="53" t="s">
        <v>116</v>
      </c>
      <c r="H194" s="53" t="s">
        <v>102</v>
      </c>
      <c r="I194" s="53" t="s">
        <v>130</v>
      </c>
      <c r="J194" s="53" t="s">
        <v>102</v>
      </c>
    </row>
    <row r="195" spans="1:10">
      <c r="A195" s="51" t="s">
        <v>313</v>
      </c>
      <c r="B195" s="52">
        <v>39573</v>
      </c>
      <c r="C195" s="51" t="s">
        <v>106</v>
      </c>
      <c r="D195" s="51">
        <v>19</v>
      </c>
      <c r="E195" s="51" t="s">
        <v>112</v>
      </c>
      <c r="F195" s="53" t="s">
        <v>100</v>
      </c>
      <c r="G195" s="53" t="s">
        <v>108</v>
      </c>
      <c r="H195" s="53" t="s">
        <v>102</v>
      </c>
      <c r="I195" s="53" t="s">
        <v>103</v>
      </c>
      <c r="J195" s="53" t="s">
        <v>114</v>
      </c>
    </row>
    <row r="196" spans="1:10">
      <c r="A196" s="51" t="s">
        <v>314</v>
      </c>
      <c r="B196" s="52">
        <v>39574</v>
      </c>
      <c r="C196" s="51" t="s">
        <v>111</v>
      </c>
      <c r="D196" s="51">
        <v>17</v>
      </c>
      <c r="E196" s="51" t="s">
        <v>107</v>
      </c>
      <c r="F196" s="53" t="s">
        <v>118</v>
      </c>
      <c r="G196" s="53" t="s">
        <v>116</v>
      </c>
      <c r="H196" s="53" t="s">
        <v>104</v>
      </c>
      <c r="I196" s="53" t="s">
        <v>103</v>
      </c>
      <c r="J196" s="53" t="s">
        <v>114</v>
      </c>
    </row>
    <row r="197" spans="1:10">
      <c r="A197" s="51" t="s">
        <v>315</v>
      </c>
      <c r="B197" s="52">
        <v>39574</v>
      </c>
      <c r="C197" s="51" t="s">
        <v>106</v>
      </c>
      <c r="D197" s="51">
        <v>17</v>
      </c>
      <c r="E197" s="51" t="s">
        <v>124</v>
      </c>
      <c r="F197" s="53" t="s">
        <v>120</v>
      </c>
      <c r="G197" s="53" t="s">
        <v>116</v>
      </c>
      <c r="H197" s="53" t="s">
        <v>104</v>
      </c>
      <c r="I197" s="53" t="s">
        <v>103</v>
      </c>
      <c r="J197" s="53" t="s">
        <v>104</v>
      </c>
    </row>
    <row r="198" spans="1:10">
      <c r="A198" s="51" t="s">
        <v>316</v>
      </c>
      <c r="B198" s="52">
        <v>39574</v>
      </c>
      <c r="C198" s="51" t="s">
        <v>111</v>
      </c>
      <c r="D198" s="51">
        <v>59</v>
      </c>
      <c r="E198" s="51" t="s">
        <v>107</v>
      </c>
      <c r="F198" s="53" t="s">
        <v>149</v>
      </c>
      <c r="G198" s="53" t="s">
        <v>116</v>
      </c>
      <c r="H198" s="53" t="s">
        <v>102</v>
      </c>
      <c r="I198" s="53" t="s">
        <v>127</v>
      </c>
      <c r="J198" s="53" t="s">
        <v>104</v>
      </c>
    </row>
    <row r="199" spans="1:10">
      <c r="A199" s="51" t="s">
        <v>317</v>
      </c>
      <c r="B199" s="52">
        <v>39574</v>
      </c>
      <c r="C199" s="51" t="s">
        <v>106</v>
      </c>
      <c r="D199" s="51">
        <v>37</v>
      </c>
      <c r="E199" s="51" t="s">
        <v>107</v>
      </c>
      <c r="F199" s="53" t="s">
        <v>100</v>
      </c>
      <c r="G199" s="53" t="s">
        <v>108</v>
      </c>
      <c r="H199" s="53" t="s">
        <v>102</v>
      </c>
      <c r="I199" s="53" t="s">
        <v>101</v>
      </c>
      <c r="J199" s="53" t="s">
        <v>104</v>
      </c>
    </row>
    <row r="200" spans="1:10">
      <c r="A200" s="51" t="s">
        <v>318</v>
      </c>
      <c r="B200" s="52">
        <v>39633</v>
      </c>
      <c r="C200" s="51" t="s">
        <v>106</v>
      </c>
      <c r="D200" s="51">
        <v>53</v>
      </c>
      <c r="E200" s="51" t="s">
        <v>124</v>
      </c>
      <c r="F200" s="53" t="s">
        <v>113</v>
      </c>
      <c r="G200" s="53" t="s">
        <v>108</v>
      </c>
      <c r="H200" s="53" t="s">
        <v>104</v>
      </c>
      <c r="I200" s="53" t="s">
        <v>103</v>
      </c>
      <c r="J200" s="53" t="s">
        <v>104</v>
      </c>
    </row>
    <row r="201" spans="1:10">
      <c r="A201" s="51" t="s">
        <v>319</v>
      </c>
      <c r="B201" s="52">
        <v>39634</v>
      </c>
      <c r="C201" s="51" t="s">
        <v>106</v>
      </c>
      <c r="D201" s="51">
        <v>37</v>
      </c>
      <c r="E201" s="51" t="s">
        <v>124</v>
      </c>
      <c r="F201" s="53" t="s">
        <v>100</v>
      </c>
      <c r="G201" s="53" t="s">
        <v>116</v>
      </c>
      <c r="H201" s="53" t="s">
        <v>102</v>
      </c>
      <c r="I201" s="53" t="s">
        <v>103</v>
      </c>
      <c r="J201" s="53" t="s">
        <v>114</v>
      </c>
    </row>
    <row r="202" spans="1:10">
      <c r="A202" s="51" t="s">
        <v>320</v>
      </c>
      <c r="B202" s="52">
        <v>39637</v>
      </c>
      <c r="C202" s="51" t="s">
        <v>321</v>
      </c>
      <c r="D202" s="51">
        <v>37</v>
      </c>
      <c r="E202" s="51" t="s">
        <v>322</v>
      </c>
      <c r="F202" s="53" t="s">
        <v>113</v>
      </c>
      <c r="G202" s="53" t="s">
        <v>116</v>
      </c>
      <c r="H202" s="53" t="s">
        <v>104</v>
      </c>
      <c r="I202" s="53" t="s">
        <v>127</v>
      </c>
      <c r="J202" s="53" t="s">
        <v>102</v>
      </c>
    </row>
    <row r="203" spans="1:10">
      <c r="A203" s="51" t="s">
        <v>323</v>
      </c>
      <c r="B203" s="52">
        <v>39637</v>
      </c>
      <c r="C203" s="51" t="s">
        <v>111</v>
      </c>
      <c r="D203" s="51">
        <v>17</v>
      </c>
      <c r="E203" s="51" t="s">
        <v>112</v>
      </c>
      <c r="F203" s="53" t="s">
        <v>149</v>
      </c>
      <c r="G203" s="53" t="s">
        <v>116</v>
      </c>
      <c r="H203" s="53" t="s">
        <v>104</v>
      </c>
      <c r="I203" s="53" t="s">
        <v>127</v>
      </c>
      <c r="J203" s="53" t="s">
        <v>104</v>
      </c>
    </row>
    <row r="204" spans="1:10">
      <c r="A204" s="51" t="s">
        <v>324</v>
      </c>
      <c r="B204" s="52">
        <v>39638</v>
      </c>
      <c r="C204" s="51" t="s">
        <v>106</v>
      </c>
      <c r="D204" s="51">
        <v>34</v>
      </c>
      <c r="E204" s="51" t="s">
        <v>107</v>
      </c>
      <c r="F204" s="53" t="s">
        <v>114</v>
      </c>
      <c r="G204" s="53" t="s">
        <v>101</v>
      </c>
      <c r="H204" s="53" t="s">
        <v>109</v>
      </c>
      <c r="I204" s="53" t="s">
        <v>103</v>
      </c>
      <c r="J204" s="53" t="s">
        <v>102</v>
      </c>
    </row>
    <row r="205" spans="1:10">
      <c r="A205" s="51" t="s">
        <v>325</v>
      </c>
      <c r="B205" s="52">
        <v>39639</v>
      </c>
      <c r="C205" s="51" t="s">
        <v>106</v>
      </c>
      <c r="D205" s="51">
        <v>37</v>
      </c>
      <c r="E205" s="51" t="s">
        <v>124</v>
      </c>
      <c r="F205" s="53" t="s">
        <v>114</v>
      </c>
      <c r="G205" s="53" t="s">
        <v>116</v>
      </c>
      <c r="H205" s="53" t="s">
        <v>109</v>
      </c>
      <c r="I205" s="53" t="s">
        <v>103</v>
      </c>
      <c r="J205" s="53" t="s">
        <v>101</v>
      </c>
    </row>
    <row r="206" spans="1:10">
      <c r="A206" s="51" t="s">
        <v>326</v>
      </c>
      <c r="B206" s="52">
        <v>39640</v>
      </c>
      <c r="C206" s="51" t="s">
        <v>111</v>
      </c>
      <c r="D206" s="51">
        <v>17</v>
      </c>
      <c r="E206" s="51" t="s">
        <v>112</v>
      </c>
      <c r="F206" s="53" t="s">
        <v>100</v>
      </c>
      <c r="G206" s="53" t="s">
        <v>108</v>
      </c>
      <c r="H206" s="53" t="s">
        <v>102</v>
      </c>
      <c r="I206" s="53" t="s">
        <v>103</v>
      </c>
      <c r="J206" s="53" t="s">
        <v>102</v>
      </c>
    </row>
    <row r="207" spans="1:10">
      <c r="A207" s="51" t="s">
        <v>327</v>
      </c>
      <c r="B207" s="52">
        <v>39641</v>
      </c>
      <c r="C207" s="51" t="s">
        <v>111</v>
      </c>
      <c r="D207" s="51">
        <v>37</v>
      </c>
      <c r="E207" s="51" t="s">
        <v>107</v>
      </c>
      <c r="F207" s="53" t="s">
        <v>113</v>
      </c>
      <c r="G207" s="53" t="s">
        <v>108</v>
      </c>
      <c r="H207" s="53" t="s">
        <v>109</v>
      </c>
      <c r="I207" s="53" t="s">
        <v>103</v>
      </c>
      <c r="J207" s="53" t="s">
        <v>101</v>
      </c>
    </row>
    <row r="208" spans="1:10">
      <c r="A208" s="51" t="s">
        <v>328</v>
      </c>
      <c r="B208" s="52">
        <v>39644</v>
      </c>
      <c r="C208" s="51" t="s">
        <v>106</v>
      </c>
      <c r="D208" s="51">
        <v>20</v>
      </c>
      <c r="E208" s="51" t="s">
        <v>124</v>
      </c>
      <c r="F208" s="53" t="s">
        <v>113</v>
      </c>
      <c r="G208" s="53" t="s">
        <v>116</v>
      </c>
      <c r="H208" s="53" t="s">
        <v>104</v>
      </c>
      <c r="I208" s="53" t="s">
        <v>103</v>
      </c>
      <c r="J208" s="53" t="s">
        <v>104</v>
      </c>
    </row>
    <row r="209" spans="1:10">
      <c r="A209" s="51" t="s">
        <v>329</v>
      </c>
      <c r="B209" s="52">
        <v>39645</v>
      </c>
      <c r="C209" s="51" t="s">
        <v>111</v>
      </c>
      <c r="D209" s="51">
        <v>42</v>
      </c>
      <c r="E209" s="51" t="s">
        <v>107</v>
      </c>
      <c r="F209" s="53" t="s">
        <v>149</v>
      </c>
      <c r="G209" s="53" t="s">
        <v>108</v>
      </c>
      <c r="H209" s="53" t="s">
        <v>102</v>
      </c>
      <c r="I209" s="53" t="s">
        <v>103</v>
      </c>
      <c r="J209" s="53" t="s">
        <v>104</v>
      </c>
    </row>
    <row r="210" spans="1:10">
      <c r="A210" s="51" t="s">
        <v>330</v>
      </c>
      <c r="B210" s="52">
        <v>39646</v>
      </c>
      <c r="C210" s="51" t="s">
        <v>111</v>
      </c>
      <c r="D210" s="51">
        <v>22</v>
      </c>
      <c r="E210" s="51" t="s">
        <v>107</v>
      </c>
      <c r="F210" s="53" t="s">
        <v>113</v>
      </c>
      <c r="G210" s="53" t="s">
        <v>116</v>
      </c>
      <c r="H210" s="53" t="s">
        <v>102</v>
      </c>
      <c r="I210" s="53" t="s">
        <v>103</v>
      </c>
      <c r="J210" s="53" t="s">
        <v>102</v>
      </c>
    </row>
    <row r="211" spans="1:10">
      <c r="A211" s="51" t="s">
        <v>331</v>
      </c>
      <c r="B211" s="52">
        <v>39647</v>
      </c>
      <c r="C211" s="51" t="s">
        <v>111</v>
      </c>
      <c r="D211" s="51">
        <v>60</v>
      </c>
      <c r="E211" s="51" t="s">
        <v>124</v>
      </c>
      <c r="F211" s="53" t="s">
        <v>113</v>
      </c>
      <c r="G211" s="53" t="s">
        <v>116</v>
      </c>
      <c r="H211" s="53" t="s">
        <v>104</v>
      </c>
      <c r="I211" s="53" t="s">
        <v>127</v>
      </c>
      <c r="J211" s="53" t="s">
        <v>101</v>
      </c>
    </row>
    <row r="212" spans="1:10">
      <c r="A212" s="51" t="s">
        <v>332</v>
      </c>
      <c r="B212" s="52">
        <v>39648</v>
      </c>
      <c r="C212" s="51" t="s">
        <v>106</v>
      </c>
      <c r="D212" s="51">
        <v>65</v>
      </c>
      <c r="E212" s="51" t="s">
        <v>112</v>
      </c>
      <c r="F212" s="53" t="s">
        <v>113</v>
      </c>
      <c r="G212" s="53" t="s">
        <v>116</v>
      </c>
      <c r="H212" s="53" t="s">
        <v>102</v>
      </c>
      <c r="I212" s="53" t="s">
        <v>103</v>
      </c>
      <c r="J212" s="53" t="s">
        <v>104</v>
      </c>
    </row>
    <row r="213" spans="1:10">
      <c r="A213" s="51" t="s">
        <v>333</v>
      </c>
      <c r="B213" s="52">
        <v>39648</v>
      </c>
      <c r="C213" s="51" t="s">
        <v>106</v>
      </c>
      <c r="D213" s="51">
        <v>60</v>
      </c>
      <c r="E213" s="51" t="s">
        <v>112</v>
      </c>
      <c r="F213" s="53" t="s">
        <v>120</v>
      </c>
      <c r="G213" s="53" t="s">
        <v>116</v>
      </c>
      <c r="H213" s="53" t="s">
        <v>102</v>
      </c>
      <c r="I213" s="53" t="s">
        <v>103</v>
      </c>
      <c r="J213" s="53" t="s">
        <v>101</v>
      </c>
    </row>
    <row r="214" spans="1:10">
      <c r="A214" s="51" t="s">
        <v>334</v>
      </c>
      <c r="B214" s="52">
        <v>39651</v>
      </c>
      <c r="C214" s="51" t="s">
        <v>106</v>
      </c>
      <c r="D214" s="51">
        <v>33</v>
      </c>
      <c r="E214" s="51" t="s">
        <v>107</v>
      </c>
      <c r="F214" s="53" t="s">
        <v>114</v>
      </c>
      <c r="G214" s="53" t="s">
        <v>101</v>
      </c>
      <c r="H214" s="53" t="s">
        <v>102</v>
      </c>
      <c r="I214" s="53" t="s">
        <v>103</v>
      </c>
      <c r="J214" s="53" t="s">
        <v>102</v>
      </c>
    </row>
    <row r="215" spans="1:10">
      <c r="A215" s="51" t="s">
        <v>335</v>
      </c>
      <c r="B215" s="52">
        <v>39652</v>
      </c>
      <c r="C215" s="51" t="s">
        <v>106</v>
      </c>
      <c r="D215" s="51">
        <v>42</v>
      </c>
      <c r="E215" s="51" t="s">
        <v>107</v>
      </c>
      <c r="F215" s="53" t="s">
        <v>113</v>
      </c>
      <c r="G215" s="53" t="s">
        <v>116</v>
      </c>
      <c r="H215" s="53" t="s">
        <v>102</v>
      </c>
      <c r="I215" s="53" t="s">
        <v>103</v>
      </c>
      <c r="J215" s="53" t="s">
        <v>104</v>
      </c>
    </row>
    <row r="216" spans="1:10">
      <c r="A216" s="51" t="s">
        <v>336</v>
      </c>
      <c r="B216" s="52">
        <v>39653</v>
      </c>
      <c r="C216" s="51" t="s">
        <v>106</v>
      </c>
      <c r="D216" s="51">
        <v>50</v>
      </c>
      <c r="E216" s="51" t="s">
        <v>107</v>
      </c>
      <c r="F216" s="53" t="s">
        <v>100</v>
      </c>
      <c r="G216" s="53" t="s">
        <v>108</v>
      </c>
      <c r="H216" s="53" t="s">
        <v>102</v>
      </c>
      <c r="I216" s="53" t="s">
        <v>103</v>
      </c>
      <c r="J216" s="53" t="s">
        <v>104</v>
      </c>
    </row>
    <row r="217" spans="1:10">
      <c r="A217" s="51" t="s">
        <v>337</v>
      </c>
      <c r="B217" s="52">
        <v>39654</v>
      </c>
      <c r="C217" s="51" t="s">
        <v>106</v>
      </c>
      <c r="D217" s="51">
        <v>42</v>
      </c>
      <c r="E217" s="51" t="s">
        <v>112</v>
      </c>
      <c r="F217" s="53" t="s">
        <v>114</v>
      </c>
      <c r="G217" s="53" t="s">
        <v>108</v>
      </c>
      <c r="H217" s="53" t="s">
        <v>109</v>
      </c>
      <c r="I217" s="53" t="s">
        <v>103</v>
      </c>
      <c r="J217" s="53" t="s">
        <v>104</v>
      </c>
    </row>
    <row r="218" spans="1:10">
      <c r="A218" s="51" t="s">
        <v>338</v>
      </c>
      <c r="B218" s="52">
        <v>39655</v>
      </c>
      <c r="C218" s="51" t="s">
        <v>106</v>
      </c>
      <c r="D218" s="51">
        <v>32</v>
      </c>
      <c r="E218" s="51" t="s">
        <v>124</v>
      </c>
      <c r="F218" s="53" t="s">
        <v>100</v>
      </c>
      <c r="G218" s="53" t="s">
        <v>116</v>
      </c>
      <c r="H218" s="53" t="s">
        <v>102</v>
      </c>
      <c r="I218" s="53" t="s">
        <v>101</v>
      </c>
      <c r="J218" s="53" t="s">
        <v>104</v>
      </c>
    </row>
    <row r="219" spans="1:10">
      <c r="A219" s="51" t="s">
        <v>339</v>
      </c>
      <c r="B219" s="52">
        <v>39658</v>
      </c>
      <c r="C219" s="51" t="s">
        <v>106</v>
      </c>
      <c r="D219" s="51">
        <v>20</v>
      </c>
      <c r="E219" s="51" t="s">
        <v>124</v>
      </c>
      <c r="F219" s="53" t="s">
        <v>120</v>
      </c>
      <c r="G219" s="53" t="s">
        <v>101</v>
      </c>
      <c r="H219" s="53" t="s">
        <v>109</v>
      </c>
      <c r="I219" s="53" t="s">
        <v>103</v>
      </c>
      <c r="J219" s="53" t="s">
        <v>104</v>
      </c>
    </row>
    <row r="220" spans="1:10">
      <c r="A220" s="51" t="s">
        <v>340</v>
      </c>
      <c r="B220" s="52">
        <v>39659</v>
      </c>
      <c r="C220" s="51" t="s">
        <v>111</v>
      </c>
      <c r="D220" s="51">
        <v>35</v>
      </c>
      <c r="E220" s="51" t="s">
        <v>107</v>
      </c>
      <c r="F220" s="53" t="s">
        <v>113</v>
      </c>
      <c r="G220" s="53" t="s">
        <v>101</v>
      </c>
      <c r="H220" s="53" t="s">
        <v>104</v>
      </c>
      <c r="I220" s="53" t="s">
        <v>103</v>
      </c>
      <c r="J220" s="53" t="s">
        <v>102</v>
      </c>
    </row>
    <row r="221" spans="1:10">
      <c r="A221" s="51" t="s">
        <v>341</v>
      </c>
      <c r="B221" s="52">
        <v>39660</v>
      </c>
      <c r="C221" s="51" t="s">
        <v>106</v>
      </c>
      <c r="D221" s="51">
        <v>38</v>
      </c>
      <c r="E221" s="51" t="s">
        <v>107</v>
      </c>
      <c r="F221" s="53" t="s">
        <v>114</v>
      </c>
      <c r="G221" s="53" t="s">
        <v>116</v>
      </c>
      <c r="H221" s="53" t="s">
        <v>102</v>
      </c>
      <c r="I221" s="53" t="s">
        <v>103</v>
      </c>
      <c r="J221" s="53" t="s">
        <v>104</v>
      </c>
    </row>
    <row r="222" spans="1:10">
      <c r="A222" s="51" t="s">
        <v>342</v>
      </c>
      <c r="B222" s="52">
        <v>39661</v>
      </c>
      <c r="C222" s="51" t="s">
        <v>111</v>
      </c>
      <c r="D222" s="51">
        <v>17</v>
      </c>
      <c r="E222" s="51" t="s">
        <v>107</v>
      </c>
      <c r="F222" s="53" t="s">
        <v>100</v>
      </c>
      <c r="G222" s="53" t="s">
        <v>116</v>
      </c>
      <c r="H222" s="53" t="s">
        <v>109</v>
      </c>
      <c r="I222" s="53" t="s">
        <v>103</v>
      </c>
      <c r="J222" s="53" t="s">
        <v>102</v>
      </c>
    </row>
    <row r="223" spans="1:10">
      <c r="A223" s="51" t="s">
        <v>343</v>
      </c>
      <c r="B223" s="52">
        <v>39661</v>
      </c>
      <c r="C223" s="51" t="s">
        <v>111</v>
      </c>
      <c r="D223" s="51">
        <v>60</v>
      </c>
      <c r="E223" s="51" t="s">
        <v>107</v>
      </c>
      <c r="F223" s="53" t="s">
        <v>100</v>
      </c>
      <c r="G223" s="53" t="s">
        <v>116</v>
      </c>
      <c r="H223" s="53" t="s">
        <v>104</v>
      </c>
      <c r="I223" s="53" t="s">
        <v>101</v>
      </c>
      <c r="J223" s="53" t="s">
        <v>104</v>
      </c>
    </row>
    <row r="224" spans="1:10">
      <c r="A224" s="51" t="s">
        <v>344</v>
      </c>
      <c r="B224" s="52">
        <v>39662</v>
      </c>
      <c r="C224" s="51" t="s">
        <v>106</v>
      </c>
      <c r="D224" s="51">
        <v>48</v>
      </c>
      <c r="E224" s="51" t="s">
        <v>107</v>
      </c>
      <c r="F224" s="53" t="s">
        <v>100</v>
      </c>
      <c r="G224" s="53" t="s">
        <v>116</v>
      </c>
      <c r="H224" s="53" t="s">
        <v>109</v>
      </c>
      <c r="I224" s="53" t="s">
        <v>103</v>
      </c>
      <c r="J224" s="53" t="s">
        <v>104</v>
      </c>
    </row>
    <row r="225" spans="1:10">
      <c r="A225" s="51" t="s">
        <v>345</v>
      </c>
      <c r="B225" s="52">
        <v>39665</v>
      </c>
      <c r="C225" s="51" t="s">
        <v>111</v>
      </c>
      <c r="D225" s="51">
        <v>18</v>
      </c>
      <c r="E225" s="51" t="s">
        <v>124</v>
      </c>
      <c r="F225" s="53" t="s">
        <v>100</v>
      </c>
      <c r="G225" s="53" t="s">
        <v>116</v>
      </c>
      <c r="H225" s="53" t="s">
        <v>102</v>
      </c>
      <c r="I225" s="53" t="s">
        <v>127</v>
      </c>
      <c r="J225" s="53" t="s">
        <v>101</v>
      </c>
    </row>
    <row r="226" spans="1:10">
      <c r="A226" s="51" t="s">
        <v>346</v>
      </c>
      <c r="B226" s="52">
        <v>39666</v>
      </c>
      <c r="C226" s="51" t="s">
        <v>111</v>
      </c>
      <c r="D226" s="51">
        <v>21</v>
      </c>
      <c r="E226" s="51" t="s">
        <v>112</v>
      </c>
      <c r="F226" s="53" t="s">
        <v>113</v>
      </c>
      <c r="G226" s="53" t="s">
        <v>108</v>
      </c>
      <c r="H226" s="53" t="s">
        <v>102</v>
      </c>
      <c r="I226" s="53" t="s">
        <v>103</v>
      </c>
      <c r="J226" s="53" t="s">
        <v>102</v>
      </c>
    </row>
    <row r="227" spans="1:10">
      <c r="A227" s="51" t="s">
        <v>347</v>
      </c>
      <c r="B227" s="52">
        <v>39667</v>
      </c>
      <c r="C227" s="51" t="s">
        <v>106</v>
      </c>
      <c r="D227" s="51">
        <v>49</v>
      </c>
      <c r="E227" s="51" t="s">
        <v>112</v>
      </c>
      <c r="F227" s="53" t="s">
        <v>100</v>
      </c>
      <c r="G227" s="53" t="s">
        <v>101</v>
      </c>
      <c r="H227" s="53" t="s">
        <v>102</v>
      </c>
      <c r="I227" s="53" t="s">
        <v>103</v>
      </c>
      <c r="J227" s="53" t="s">
        <v>102</v>
      </c>
    </row>
    <row r="228" spans="1:10">
      <c r="A228" s="51" t="s">
        <v>348</v>
      </c>
      <c r="B228" s="52">
        <v>39668</v>
      </c>
      <c r="C228" s="51" t="s">
        <v>106</v>
      </c>
      <c r="D228" s="51">
        <v>56</v>
      </c>
      <c r="E228" s="51" t="s">
        <v>107</v>
      </c>
      <c r="F228" s="53" t="s">
        <v>100</v>
      </c>
      <c r="G228" s="53" t="s">
        <v>101</v>
      </c>
      <c r="H228" s="53" t="s">
        <v>102</v>
      </c>
      <c r="I228" s="53" t="s">
        <v>103</v>
      </c>
      <c r="J228" s="53" t="s">
        <v>101</v>
      </c>
    </row>
    <row r="229" spans="1:10">
      <c r="A229" s="51" t="s">
        <v>349</v>
      </c>
      <c r="B229" s="52">
        <v>39669</v>
      </c>
      <c r="C229" s="51" t="s">
        <v>106</v>
      </c>
      <c r="D229" s="51">
        <v>59</v>
      </c>
      <c r="E229" s="51" t="s">
        <v>124</v>
      </c>
      <c r="F229" s="53" t="s">
        <v>114</v>
      </c>
      <c r="G229" s="53" t="s">
        <v>101</v>
      </c>
      <c r="H229" s="53" t="s">
        <v>109</v>
      </c>
      <c r="I229" s="53" t="s">
        <v>103</v>
      </c>
      <c r="J229" s="53" t="s">
        <v>102</v>
      </c>
    </row>
    <row r="230" spans="1:10">
      <c r="A230" s="51" t="s">
        <v>350</v>
      </c>
      <c r="B230" s="52">
        <v>39672</v>
      </c>
      <c r="C230" s="51" t="s">
        <v>106</v>
      </c>
      <c r="D230" s="51">
        <v>32</v>
      </c>
      <c r="E230" s="51" t="s">
        <v>107</v>
      </c>
      <c r="F230" s="53" t="s">
        <v>120</v>
      </c>
      <c r="G230" s="53" t="s">
        <v>116</v>
      </c>
      <c r="H230" s="53" t="s">
        <v>109</v>
      </c>
      <c r="I230" s="53" t="s">
        <v>127</v>
      </c>
      <c r="J230" s="53" t="s">
        <v>104</v>
      </c>
    </row>
    <row r="231" spans="1:10">
      <c r="A231" s="51" t="s">
        <v>351</v>
      </c>
      <c r="B231" s="52">
        <v>39673</v>
      </c>
      <c r="C231" s="51" t="s">
        <v>106</v>
      </c>
      <c r="D231" s="51">
        <v>37</v>
      </c>
      <c r="E231" s="51" t="s">
        <v>124</v>
      </c>
      <c r="F231" s="53" t="s">
        <v>100</v>
      </c>
      <c r="G231" s="53" t="s">
        <v>108</v>
      </c>
      <c r="H231" s="53" t="s">
        <v>109</v>
      </c>
      <c r="I231" s="53" t="s">
        <v>103</v>
      </c>
      <c r="J231" s="53" t="s">
        <v>104</v>
      </c>
    </row>
    <row r="232" spans="1:10">
      <c r="A232" s="51" t="s">
        <v>352</v>
      </c>
      <c r="B232" s="52">
        <v>39674</v>
      </c>
      <c r="C232" s="51" t="s">
        <v>106</v>
      </c>
      <c r="D232" s="51">
        <v>37</v>
      </c>
      <c r="E232" s="51" t="s">
        <v>107</v>
      </c>
      <c r="F232" s="53" t="s">
        <v>120</v>
      </c>
      <c r="G232" s="53" t="s">
        <v>108</v>
      </c>
      <c r="H232" s="53" t="s">
        <v>102</v>
      </c>
      <c r="I232" s="53" t="s">
        <v>101</v>
      </c>
      <c r="J232" s="53" t="s">
        <v>101</v>
      </c>
    </row>
    <row r="233" spans="1:10">
      <c r="A233" s="51" t="s">
        <v>353</v>
      </c>
      <c r="B233" s="52">
        <v>39674</v>
      </c>
      <c r="C233" s="51" t="s">
        <v>106</v>
      </c>
      <c r="D233" s="51">
        <v>59</v>
      </c>
      <c r="E233" s="51" t="s">
        <v>107</v>
      </c>
      <c r="F233" s="53" t="s">
        <v>100</v>
      </c>
      <c r="G233" s="53" t="s">
        <v>108</v>
      </c>
      <c r="H233" s="53" t="s">
        <v>104</v>
      </c>
      <c r="I233" s="53" t="s">
        <v>127</v>
      </c>
      <c r="J233" s="53" t="s">
        <v>104</v>
      </c>
    </row>
    <row r="234" spans="1:10">
      <c r="A234" s="51" t="s">
        <v>354</v>
      </c>
      <c r="B234" s="52">
        <v>39675</v>
      </c>
      <c r="C234" s="51" t="s">
        <v>111</v>
      </c>
      <c r="D234" s="51">
        <v>20</v>
      </c>
      <c r="E234" s="51" t="s">
        <v>107</v>
      </c>
      <c r="F234" s="53" t="s">
        <v>149</v>
      </c>
      <c r="G234" s="53" t="s">
        <v>116</v>
      </c>
      <c r="H234" s="53" t="s">
        <v>104</v>
      </c>
      <c r="I234" s="53" t="s">
        <v>103</v>
      </c>
      <c r="J234" s="53" t="s">
        <v>102</v>
      </c>
    </row>
    <row r="235" spans="1:10">
      <c r="A235" s="51" t="s">
        <v>355</v>
      </c>
      <c r="B235" s="52">
        <v>39676</v>
      </c>
      <c r="C235" s="51" t="s">
        <v>106</v>
      </c>
      <c r="D235" s="51">
        <v>37</v>
      </c>
      <c r="E235" s="51" t="s">
        <v>112</v>
      </c>
      <c r="F235" s="53" t="s">
        <v>100</v>
      </c>
      <c r="G235" s="53" t="s">
        <v>108</v>
      </c>
      <c r="H235" s="53" t="s">
        <v>104</v>
      </c>
      <c r="I235" s="53" t="s">
        <v>127</v>
      </c>
      <c r="J235" s="53" t="s">
        <v>102</v>
      </c>
    </row>
    <row r="236" spans="1:10">
      <c r="A236" s="51" t="s">
        <v>356</v>
      </c>
      <c r="B236" s="52">
        <v>39679</v>
      </c>
      <c r="C236" s="51" t="s">
        <v>106</v>
      </c>
      <c r="D236" s="51">
        <v>50</v>
      </c>
      <c r="E236" s="51" t="s">
        <v>124</v>
      </c>
      <c r="F236" s="53" t="s">
        <v>100</v>
      </c>
      <c r="G236" s="53" t="s">
        <v>116</v>
      </c>
      <c r="H236" s="53" t="s">
        <v>102</v>
      </c>
      <c r="I236" s="53" t="s">
        <v>127</v>
      </c>
      <c r="J236" s="53" t="s">
        <v>102</v>
      </c>
    </row>
    <row r="237" spans="1:10">
      <c r="A237" s="51" t="s">
        <v>357</v>
      </c>
      <c r="B237" s="52">
        <v>39680</v>
      </c>
      <c r="C237" s="51" t="s">
        <v>106</v>
      </c>
      <c r="D237" s="51">
        <v>19</v>
      </c>
      <c r="E237" s="51" t="s">
        <v>112</v>
      </c>
      <c r="F237" s="53" t="s">
        <v>100</v>
      </c>
      <c r="G237" s="53" t="s">
        <v>101</v>
      </c>
      <c r="H237" s="53" t="s">
        <v>102</v>
      </c>
      <c r="I237" s="53" t="s">
        <v>103</v>
      </c>
      <c r="J237" s="53" t="s">
        <v>101</v>
      </c>
    </row>
    <row r="238" spans="1:10">
      <c r="A238" s="51" t="s">
        <v>358</v>
      </c>
      <c r="B238" s="52">
        <v>39681</v>
      </c>
      <c r="C238" s="51" t="s">
        <v>111</v>
      </c>
      <c r="D238" s="51">
        <v>21</v>
      </c>
      <c r="E238" s="51" t="s">
        <v>107</v>
      </c>
      <c r="F238" s="53" t="s">
        <v>120</v>
      </c>
      <c r="G238" s="53" t="s">
        <v>116</v>
      </c>
      <c r="H238" s="53" t="s">
        <v>104</v>
      </c>
      <c r="I238" s="53" t="s">
        <v>103</v>
      </c>
      <c r="J238" s="53" t="s">
        <v>102</v>
      </c>
    </row>
    <row r="239" spans="1:10">
      <c r="A239" s="51" t="s">
        <v>359</v>
      </c>
      <c r="B239" s="52">
        <v>39682</v>
      </c>
      <c r="C239" s="51" t="s">
        <v>106</v>
      </c>
      <c r="D239" s="51">
        <v>59</v>
      </c>
      <c r="E239" s="51" t="s">
        <v>107</v>
      </c>
      <c r="F239" s="53" t="s">
        <v>100</v>
      </c>
      <c r="G239" s="53" t="s">
        <v>116</v>
      </c>
      <c r="H239" s="53" t="s">
        <v>109</v>
      </c>
      <c r="I239" s="53" t="s">
        <v>103</v>
      </c>
      <c r="J239" s="53" t="s">
        <v>101</v>
      </c>
    </row>
    <row r="240" spans="1:10">
      <c r="A240" s="51" t="s">
        <v>360</v>
      </c>
      <c r="B240" s="52">
        <v>39683</v>
      </c>
      <c r="C240" s="51" t="s">
        <v>106</v>
      </c>
      <c r="D240" s="51">
        <v>65</v>
      </c>
      <c r="E240" s="51" t="s">
        <v>107</v>
      </c>
      <c r="F240" s="53" t="s">
        <v>113</v>
      </c>
      <c r="G240" s="53" t="s">
        <v>101</v>
      </c>
      <c r="H240" s="53" t="s">
        <v>102</v>
      </c>
      <c r="I240" s="53" t="s">
        <v>127</v>
      </c>
      <c r="J240" s="53" t="s">
        <v>104</v>
      </c>
    </row>
    <row r="241" spans="1:10">
      <c r="A241" s="51" t="s">
        <v>361</v>
      </c>
      <c r="B241" s="52">
        <v>39686</v>
      </c>
      <c r="C241" s="51" t="s">
        <v>111</v>
      </c>
      <c r="D241" s="51">
        <v>51</v>
      </c>
      <c r="E241" s="51" t="s">
        <v>112</v>
      </c>
      <c r="F241" s="53" t="s">
        <v>120</v>
      </c>
      <c r="G241" s="53" t="s">
        <v>116</v>
      </c>
      <c r="H241" s="53" t="s">
        <v>102</v>
      </c>
      <c r="I241" s="53" t="s">
        <v>103</v>
      </c>
      <c r="J241" s="53" t="s">
        <v>101</v>
      </c>
    </row>
    <row r="242" spans="1:10">
      <c r="A242" s="51" t="s">
        <v>362</v>
      </c>
      <c r="B242" s="52">
        <v>39687</v>
      </c>
      <c r="C242" s="51" t="s">
        <v>106</v>
      </c>
      <c r="D242" s="51">
        <v>37</v>
      </c>
      <c r="E242" s="51" t="s">
        <v>112</v>
      </c>
      <c r="F242" s="53" t="s">
        <v>114</v>
      </c>
      <c r="G242" s="53" t="s">
        <v>116</v>
      </c>
      <c r="H242" s="53" t="s">
        <v>109</v>
      </c>
      <c r="I242" s="53" t="s">
        <v>103</v>
      </c>
      <c r="J242" s="53" t="s">
        <v>104</v>
      </c>
    </row>
    <row r="243" spans="1:10">
      <c r="A243" s="51" t="s">
        <v>363</v>
      </c>
      <c r="B243" s="52">
        <v>39687</v>
      </c>
      <c r="C243" s="51" t="s">
        <v>106</v>
      </c>
      <c r="D243" s="51">
        <v>17</v>
      </c>
      <c r="E243" s="51" t="s">
        <v>124</v>
      </c>
      <c r="F243" s="53" t="s">
        <v>100</v>
      </c>
      <c r="G243" s="53" t="s">
        <v>116</v>
      </c>
      <c r="H243" s="53" t="s">
        <v>109</v>
      </c>
      <c r="I243" s="53" t="s">
        <v>103</v>
      </c>
      <c r="J243" s="53" t="s">
        <v>102</v>
      </c>
    </row>
    <row r="244" spans="1:10">
      <c r="A244" s="51" t="s">
        <v>364</v>
      </c>
      <c r="B244" s="52">
        <v>39688</v>
      </c>
      <c r="C244" s="51" t="s">
        <v>111</v>
      </c>
      <c r="D244" s="51">
        <v>56</v>
      </c>
      <c r="E244" s="51" t="s">
        <v>107</v>
      </c>
      <c r="F244" s="53" t="s">
        <v>100</v>
      </c>
      <c r="G244" s="53" t="s">
        <v>108</v>
      </c>
      <c r="H244" s="53" t="s">
        <v>102</v>
      </c>
      <c r="I244" s="53" t="s">
        <v>103</v>
      </c>
      <c r="J244" s="53" t="s">
        <v>101</v>
      </c>
    </row>
    <row r="245" spans="1:10">
      <c r="A245" s="51" t="s">
        <v>365</v>
      </c>
      <c r="B245" s="52">
        <v>39689</v>
      </c>
      <c r="C245" s="51" t="s">
        <v>106</v>
      </c>
      <c r="D245" s="51">
        <v>31</v>
      </c>
      <c r="E245" s="51" t="s">
        <v>107</v>
      </c>
      <c r="F245" s="53" t="s">
        <v>120</v>
      </c>
      <c r="G245" s="53" t="s">
        <v>116</v>
      </c>
      <c r="H245" s="53" t="s">
        <v>104</v>
      </c>
      <c r="I245" s="53" t="s">
        <v>103</v>
      </c>
      <c r="J245" s="53" t="s">
        <v>104</v>
      </c>
    </row>
    <row r="246" spans="1:10">
      <c r="A246" s="51" t="s">
        <v>366</v>
      </c>
      <c r="B246" s="52">
        <v>39709</v>
      </c>
      <c r="C246" s="51" t="s">
        <v>111</v>
      </c>
      <c r="D246" s="51">
        <v>19</v>
      </c>
      <c r="E246" s="51" t="s">
        <v>112</v>
      </c>
      <c r="F246" s="53" t="s">
        <v>149</v>
      </c>
      <c r="G246" s="53" t="s">
        <v>108</v>
      </c>
      <c r="H246" s="53" t="s">
        <v>104</v>
      </c>
      <c r="I246" s="53" t="s">
        <v>103</v>
      </c>
      <c r="J246" s="53" t="s">
        <v>104</v>
      </c>
    </row>
    <row r="247" spans="1:10">
      <c r="A247" s="51" t="s">
        <v>367</v>
      </c>
      <c r="B247" s="52">
        <v>39710</v>
      </c>
      <c r="C247" s="51" t="s">
        <v>111</v>
      </c>
      <c r="D247" s="51">
        <v>65</v>
      </c>
      <c r="E247" s="51" t="s">
        <v>124</v>
      </c>
      <c r="F247" s="53" t="s">
        <v>100</v>
      </c>
      <c r="G247" s="53" t="s">
        <v>101</v>
      </c>
      <c r="H247" s="53" t="s">
        <v>102</v>
      </c>
      <c r="I247" s="53" t="s">
        <v>127</v>
      </c>
      <c r="J247" s="53" t="s">
        <v>104</v>
      </c>
    </row>
    <row r="248" spans="1:10">
      <c r="A248" s="51" t="s">
        <v>368</v>
      </c>
      <c r="B248" s="52">
        <v>39711</v>
      </c>
      <c r="C248" s="51" t="s">
        <v>106</v>
      </c>
      <c r="D248" s="51">
        <v>44</v>
      </c>
      <c r="E248" s="51" t="s">
        <v>107</v>
      </c>
      <c r="F248" s="53" t="s">
        <v>120</v>
      </c>
      <c r="G248" s="53" t="s">
        <v>108</v>
      </c>
      <c r="H248" s="53" t="s">
        <v>109</v>
      </c>
      <c r="I248" s="53" t="s">
        <v>127</v>
      </c>
      <c r="J248" s="53" t="s">
        <v>101</v>
      </c>
    </row>
    <row r="249" spans="1:10">
      <c r="A249" s="51" t="s">
        <v>369</v>
      </c>
      <c r="B249" s="52">
        <v>39711</v>
      </c>
      <c r="C249" s="51" t="s">
        <v>106</v>
      </c>
      <c r="D249" s="51">
        <v>48</v>
      </c>
      <c r="E249" s="51" t="s">
        <v>124</v>
      </c>
      <c r="F249" s="53" t="s">
        <v>100</v>
      </c>
      <c r="G249" s="53" t="s">
        <v>108</v>
      </c>
      <c r="H249" s="53" t="s">
        <v>109</v>
      </c>
      <c r="I249" s="53" t="s">
        <v>127</v>
      </c>
      <c r="J249" s="53" t="s">
        <v>104</v>
      </c>
    </row>
    <row r="250" spans="1:10">
      <c r="A250" s="51" t="s">
        <v>370</v>
      </c>
      <c r="B250" s="52">
        <v>39714</v>
      </c>
      <c r="C250" s="51" t="s">
        <v>111</v>
      </c>
      <c r="D250" s="51">
        <v>39</v>
      </c>
      <c r="E250" s="51" t="s">
        <v>107</v>
      </c>
      <c r="F250" s="53" t="s">
        <v>113</v>
      </c>
      <c r="G250" s="53" t="s">
        <v>116</v>
      </c>
      <c r="H250" s="53" t="s">
        <v>102</v>
      </c>
      <c r="I250" s="53" t="s">
        <v>101</v>
      </c>
      <c r="J250" s="53" t="s">
        <v>101</v>
      </c>
    </row>
    <row r="251" spans="1:10">
      <c r="A251" s="51" t="s">
        <v>371</v>
      </c>
      <c r="B251" s="52">
        <v>39715</v>
      </c>
      <c r="C251" s="51" t="s">
        <v>106</v>
      </c>
      <c r="D251" s="51">
        <v>59</v>
      </c>
      <c r="E251" s="51" t="s">
        <v>112</v>
      </c>
      <c r="F251" s="53" t="s">
        <v>120</v>
      </c>
      <c r="G251" s="53" t="s">
        <v>116</v>
      </c>
      <c r="H251" s="53" t="s">
        <v>109</v>
      </c>
      <c r="I251" s="53" t="s">
        <v>103</v>
      </c>
      <c r="J251" s="53" t="s">
        <v>102</v>
      </c>
    </row>
    <row r="252" spans="1:10">
      <c r="A252" s="51" t="s">
        <v>372</v>
      </c>
      <c r="B252" s="52">
        <v>39716</v>
      </c>
      <c r="C252" s="51" t="s">
        <v>111</v>
      </c>
      <c r="D252" s="51">
        <v>23</v>
      </c>
      <c r="E252" s="51" t="s">
        <v>112</v>
      </c>
      <c r="F252" s="53" t="s">
        <v>182</v>
      </c>
      <c r="G252" s="53" t="s">
        <v>101</v>
      </c>
      <c r="H252" s="53" t="s">
        <v>109</v>
      </c>
      <c r="I252" s="53" t="s">
        <v>103</v>
      </c>
      <c r="J252" s="53" t="s">
        <v>102</v>
      </c>
    </row>
    <row r="253" spans="1:10">
      <c r="A253" s="51" t="s">
        <v>373</v>
      </c>
      <c r="B253" s="52">
        <v>39717</v>
      </c>
      <c r="C253" s="51" t="s">
        <v>111</v>
      </c>
      <c r="D253" s="51">
        <v>52</v>
      </c>
      <c r="E253" s="51" t="s">
        <v>107</v>
      </c>
      <c r="F253" s="53" t="s">
        <v>113</v>
      </c>
      <c r="G253" s="53" t="s">
        <v>108</v>
      </c>
      <c r="H253" s="53" t="s">
        <v>109</v>
      </c>
      <c r="I253" s="53" t="s">
        <v>103</v>
      </c>
      <c r="J253" s="53" t="s">
        <v>101</v>
      </c>
    </row>
    <row r="254" spans="1:10">
      <c r="A254" s="51" t="s">
        <v>374</v>
      </c>
      <c r="B254" s="52">
        <v>39718</v>
      </c>
      <c r="C254" s="51" t="s">
        <v>106</v>
      </c>
      <c r="D254" s="51">
        <v>18</v>
      </c>
      <c r="E254" s="51" t="s">
        <v>124</v>
      </c>
      <c r="F254" s="53" t="s">
        <v>100</v>
      </c>
      <c r="G254" s="53" t="s">
        <v>108</v>
      </c>
      <c r="H254" s="53" t="s">
        <v>109</v>
      </c>
      <c r="I254" s="53" t="s">
        <v>103</v>
      </c>
      <c r="J254" s="53" t="s">
        <v>101</v>
      </c>
    </row>
    <row r="255" spans="1:10">
      <c r="A255" s="51" t="s">
        <v>375</v>
      </c>
      <c r="B255" s="52">
        <v>39721</v>
      </c>
      <c r="C255" s="51" t="s">
        <v>111</v>
      </c>
      <c r="D255" s="51">
        <v>53</v>
      </c>
      <c r="E255" s="51" t="s">
        <v>124</v>
      </c>
      <c r="F255" s="53" t="s">
        <v>120</v>
      </c>
      <c r="G255" s="53" t="s">
        <v>116</v>
      </c>
      <c r="H255" s="53" t="s">
        <v>104</v>
      </c>
      <c r="I255" s="53" t="s">
        <v>101</v>
      </c>
      <c r="J255" s="53" t="s">
        <v>101</v>
      </c>
    </row>
    <row r="256" spans="1:10">
      <c r="A256" s="51" t="s">
        <v>376</v>
      </c>
      <c r="B256" s="52">
        <v>39722</v>
      </c>
      <c r="C256" s="51" t="s">
        <v>111</v>
      </c>
      <c r="D256" s="51">
        <v>48</v>
      </c>
      <c r="E256" s="51" t="s">
        <v>112</v>
      </c>
      <c r="F256" s="53" t="s">
        <v>113</v>
      </c>
      <c r="G256" s="53" t="s">
        <v>108</v>
      </c>
      <c r="H256" s="53" t="s">
        <v>102</v>
      </c>
      <c r="I256" s="53" t="s">
        <v>103</v>
      </c>
      <c r="J256" s="53" t="s">
        <v>102</v>
      </c>
    </row>
    <row r="257" spans="1:10">
      <c r="A257" s="51" t="s">
        <v>377</v>
      </c>
      <c r="B257" s="52">
        <v>39723</v>
      </c>
      <c r="C257" s="51" t="s">
        <v>111</v>
      </c>
      <c r="D257" s="51">
        <v>51</v>
      </c>
      <c r="E257" s="51" t="s">
        <v>124</v>
      </c>
      <c r="F257" s="53" t="s">
        <v>100</v>
      </c>
      <c r="G257" s="53" t="s">
        <v>116</v>
      </c>
      <c r="H257" s="53" t="s">
        <v>104</v>
      </c>
      <c r="I257" s="53" t="s">
        <v>130</v>
      </c>
      <c r="J257" s="53" t="s">
        <v>101</v>
      </c>
    </row>
    <row r="258" spans="1:10">
      <c r="A258" s="51" t="s">
        <v>378</v>
      </c>
      <c r="B258" s="52">
        <v>39724</v>
      </c>
      <c r="C258" s="51" t="s">
        <v>106</v>
      </c>
      <c r="D258" s="51">
        <v>59</v>
      </c>
      <c r="E258" s="51" t="s">
        <v>107</v>
      </c>
      <c r="F258" s="53" t="s">
        <v>113</v>
      </c>
      <c r="G258" s="53" t="s">
        <v>116</v>
      </c>
      <c r="H258" s="53" t="s">
        <v>102</v>
      </c>
      <c r="I258" s="53" t="s">
        <v>103</v>
      </c>
      <c r="J258" s="53" t="s">
        <v>102</v>
      </c>
    </row>
    <row r="259" spans="1:10">
      <c r="A259" s="51" t="s">
        <v>379</v>
      </c>
      <c r="B259" s="52">
        <v>39724</v>
      </c>
      <c r="C259" s="51" t="s">
        <v>106</v>
      </c>
      <c r="D259" s="51">
        <v>32</v>
      </c>
      <c r="E259" s="51" t="s">
        <v>112</v>
      </c>
      <c r="F259" s="53" t="s">
        <v>113</v>
      </c>
      <c r="G259" s="53" t="s">
        <v>101</v>
      </c>
      <c r="H259" s="53" t="s">
        <v>102</v>
      </c>
      <c r="I259" s="53" t="s">
        <v>127</v>
      </c>
      <c r="J259" s="53" t="s">
        <v>101</v>
      </c>
    </row>
    <row r="260" spans="1:10">
      <c r="A260" s="51" t="s">
        <v>380</v>
      </c>
      <c r="B260" s="52">
        <v>39725</v>
      </c>
      <c r="C260" s="51" t="s">
        <v>106</v>
      </c>
      <c r="D260" s="51">
        <v>48</v>
      </c>
      <c r="E260" s="51" t="s">
        <v>124</v>
      </c>
      <c r="F260" s="53" t="s">
        <v>100</v>
      </c>
      <c r="G260" s="53" t="s">
        <v>101</v>
      </c>
      <c r="H260" s="53" t="s">
        <v>102</v>
      </c>
      <c r="I260" s="53" t="s">
        <v>127</v>
      </c>
      <c r="J260" s="53" t="s">
        <v>104</v>
      </c>
    </row>
    <row r="261" spans="1:10">
      <c r="A261" s="51" t="s">
        <v>381</v>
      </c>
      <c r="B261" s="52">
        <v>39728</v>
      </c>
      <c r="C261" s="51" t="s">
        <v>106</v>
      </c>
      <c r="D261" s="51">
        <v>47</v>
      </c>
      <c r="E261" s="51" t="s">
        <v>112</v>
      </c>
      <c r="F261" s="53" t="s">
        <v>100</v>
      </c>
      <c r="G261" s="53" t="s">
        <v>108</v>
      </c>
      <c r="H261" s="53" t="s">
        <v>109</v>
      </c>
      <c r="I261" s="53" t="s">
        <v>103</v>
      </c>
      <c r="J261" s="53" t="s">
        <v>104</v>
      </c>
    </row>
    <row r="262" spans="1:10">
      <c r="A262" s="51" t="s">
        <v>382</v>
      </c>
      <c r="B262" s="52">
        <v>39729</v>
      </c>
      <c r="C262" s="51" t="s">
        <v>106</v>
      </c>
      <c r="D262" s="51">
        <v>48</v>
      </c>
      <c r="E262" s="51" t="s">
        <v>112</v>
      </c>
      <c r="F262" s="53" t="s">
        <v>113</v>
      </c>
      <c r="G262" s="53" t="s">
        <v>116</v>
      </c>
      <c r="H262" s="53" t="s">
        <v>102</v>
      </c>
      <c r="I262" s="53" t="s">
        <v>130</v>
      </c>
      <c r="J262" s="53" t="s">
        <v>101</v>
      </c>
    </row>
    <row r="263" spans="1:10">
      <c r="A263" s="51" t="s">
        <v>383</v>
      </c>
      <c r="B263" s="52">
        <v>39730</v>
      </c>
      <c r="C263" s="51" t="s">
        <v>111</v>
      </c>
      <c r="D263" s="51">
        <v>40</v>
      </c>
      <c r="E263" s="51" t="s">
        <v>107</v>
      </c>
      <c r="F263" s="53" t="s">
        <v>120</v>
      </c>
      <c r="G263" s="53" t="s">
        <v>116</v>
      </c>
      <c r="H263" s="53" t="s">
        <v>109</v>
      </c>
      <c r="I263" s="53" t="s">
        <v>127</v>
      </c>
      <c r="J263" s="53" t="s">
        <v>102</v>
      </c>
    </row>
    <row r="264" spans="1:10">
      <c r="A264" s="51" t="s">
        <v>384</v>
      </c>
      <c r="B264" s="52">
        <v>39731</v>
      </c>
      <c r="C264" s="51" t="s">
        <v>111</v>
      </c>
      <c r="D264" s="51">
        <v>21</v>
      </c>
      <c r="E264" s="51" t="s">
        <v>124</v>
      </c>
      <c r="F264" s="53" t="s">
        <v>113</v>
      </c>
      <c r="G264" s="53" t="s">
        <v>116</v>
      </c>
      <c r="H264" s="53" t="s">
        <v>102</v>
      </c>
      <c r="I264" s="53" t="s">
        <v>103</v>
      </c>
      <c r="J264" s="53" t="s">
        <v>101</v>
      </c>
    </row>
    <row r="265" spans="1:10">
      <c r="A265" s="51" t="s">
        <v>385</v>
      </c>
      <c r="B265" s="52">
        <v>39732</v>
      </c>
      <c r="C265" s="51" t="s">
        <v>111</v>
      </c>
      <c r="D265" s="51">
        <v>56</v>
      </c>
      <c r="E265" s="51" t="s">
        <v>107</v>
      </c>
      <c r="F265" s="53" t="s">
        <v>113</v>
      </c>
      <c r="G265" s="53" t="s">
        <v>116</v>
      </c>
      <c r="H265" s="53" t="s">
        <v>102</v>
      </c>
      <c r="I265" s="53" t="s">
        <v>127</v>
      </c>
      <c r="J265" s="53" t="s">
        <v>102</v>
      </c>
    </row>
    <row r="266" spans="1:10">
      <c r="A266" s="51" t="s">
        <v>386</v>
      </c>
      <c r="B266" s="52">
        <v>39735</v>
      </c>
      <c r="C266" s="51" t="s">
        <v>111</v>
      </c>
      <c r="D266" s="51">
        <v>17</v>
      </c>
      <c r="E266" s="51" t="s">
        <v>112</v>
      </c>
      <c r="F266" s="53" t="s">
        <v>149</v>
      </c>
      <c r="G266" s="53" t="s">
        <v>116</v>
      </c>
      <c r="H266" s="53" t="s">
        <v>109</v>
      </c>
      <c r="I266" s="53" t="s">
        <v>103</v>
      </c>
      <c r="J266" s="53" t="s">
        <v>104</v>
      </c>
    </row>
    <row r="267" spans="1:10">
      <c r="A267" s="51" t="s">
        <v>387</v>
      </c>
      <c r="B267" s="52">
        <v>39736</v>
      </c>
      <c r="C267" s="51" t="s">
        <v>111</v>
      </c>
      <c r="D267" s="51">
        <v>33</v>
      </c>
      <c r="E267" s="51" t="s">
        <v>112</v>
      </c>
      <c r="F267" s="53" t="s">
        <v>113</v>
      </c>
      <c r="G267" s="53" t="s">
        <v>116</v>
      </c>
      <c r="H267" s="53" t="s">
        <v>102</v>
      </c>
      <c r="I267" s="53" t="s">
        <v>103</v>
      </c>
      <c r="J267" s="53" t="s">
        <v>102</v>
      </c>
    </row>
    <row r="268" spans="1:10">
      <c r="A268" s="51" t="s">
        <v>388</v>
      </c>
      <c r="B268" s="52">
        <v>39737</v>
      </c>
      <c r="C268" s="51" t="s">
        <v>111</v>
      </c>
      <c r="D268" s="51">
        <v>33</v>
      </c>
      <c r="E268" s="51" t="s">
        <v>124</v>
      </c>
      <c r="F268" s="53" t="s">
        <v>100</v>
      </c>
      <c r="G268" s="53" t="s">
        <v>116</v>
      </c>
      <c r="H268" s="53" t="s">
        <v>104</v>
      </c>
      <c r="I268" s="53" t="s">
        <v>103</v>
      </c>
      <c r="J268" s="53" t="s">
        <v>101</v>
      </c>
    </row>
    <row r="269" spans="1:10">
      <c r="A269" s="51" t="s">
        <v>389</v>
      </c>
      <c r="B269" s="52">
        <v>39737</v>
      </c>
      <c r="C269" s="51" t="s">
        <v>106</v>
      </c>
      <c r="D269" s="51">
        <v>41</v>
      </c>
      <c r="E269" s="51" t="s">
        <v>107</v>
      </c>
      <c r="F269" s="53" t="s">
        <v>120</v>
      </c>
      <c r="G269" s="53" t="s">
        <v>108</v>
      </c>
      <c r="H269" s="53" t="s">
        <v>104</v>
      </c>
      <c r="I269" s="53" t="s">
        <v>103</v>
      </c>
      <c r="J269" s="53" t="s">
        <v>101</v>
      </c>
    </row>
    <row r="270" spans="1:10">
      <c r="A270" s="51" t="s">
        <v>390</v>
      </c>
      <c r="B270" s="52">
        <v>39738</v>
      </c>
      <c r="C270" s="51" t="s">
        <v>111</v>
      </c>
      <c r="D270" s="51">
        <v>60</v>
      </c>
      <c r="E270" s="51" t="s">
        <v>124</v>
      </c>
      <c r="F270" s="53" t="s">
        <v>100</v>
      </c>
      <c r="G270" s="53" t="s">
        <v>101</v>
      </c>
      <c r="H270" s="53" t="s">
        <v>109</v>
      </c>
      <c r="I270" s="53" t="s">
        <v>103</v>
      </c>
      <c r="J270" s="53" t="s">
        <v>104</v>
      </c>
    </row>
    <row r="271" spans="1:10">
      <c r="A271" s="51" t="s">
        <v>391</v>
      </c>
      <c r="B271" s="52">
        <v>39739</v>
      </c>
      <c r="C271" s="51" t="s">
        <v>106</v>
      </c>
      <c r="D271" s="51">
        <v>41</v>
      </c>
      <c r="E271" s="51" t="s">
        <v>107</v>
      </c>
      <c r="F271" s="53" t="s">
        <v>100</v>
      </c>
      <c r="G271" s="53" t="s">
        <v>116</v>
      </c>
      <c r="H271" s="53" t="s">
        <v>104</v>
      </c>
      <c r="I271" s="53" t="s">
        <v>127</v>
      </c>
      <c r="J271" s="53" t="s">
        <v>102</v>
      </c>
    </row>
    <row r="272" spans="1:10">
      <c r="A272" s="51" t="s">
        <v>392</v>
      </c>
      <c r="B272" s="52">
        <v>39742</v>
      </c>
      <c r="C272" s="51" t="s">
        <v>106</v>
      </c>
      <c r="D272" s="51">
        <v>46</v>
      </c>
      <c r="E272" s="51" t="s">
        <v>112</v>
      </c>
      <c r="F272" s="53" t="s">
        <v>100</v>
      </c>
      <c r="G272" s="53" t="s">
        <v>116</v>
      </c>
      <c r="H272" s="53" t="s">
        <v>109</v>
      </c>
      <c r="I272" s="53" t="s">
        <v>130</v>
      </c>
      <c r="J272" s="53" t="s">
        <v>101</v>
      </c>
    </row>
    <row r="273" spans="1:10">
      <c r="A273" s="51" t="s">
        <v>393</v>
      </c>
      <c r="B273" s="52">
        <v>39743</v>
      </c>
      <c r="C273" s="51" t="s">
        <v>111</v>
      </c>
      <c r="D273" s="51">
        <v>17</v>
      </c>
      <c r="E273" s="51" t="s">
        <v>107</v>
      </c>
      <c r="F273" s="53" t="s">
        <v>100</v>
      </c>
      <c r="G273" s="53" t="s">
        <v>116</v>
      </c>
      <c r="H273" s="53" t="s">
        <v>102</v>
      </c>
      <c r="I273" s="53" t="s">
        <v>127</v>
      </c>
      <c r="J273" s="53" t="s">
        <v>102</v>
      </c>
    </row>
    <row r="274" spans="1:10">
      <c r="A274" s="51" t="s">
        <v>394</v>
      </c>
      <c r="B274" s="52">
        <v>39744</v>
      </c>
      <c r="C274" s="51" t="s">
        <v>106</v>
      </c>
      <c r="D274" s="51">
        <v>24</v>
      </c>
      <c r="E274" s="51" t="s">
        <v>112</v>
      </c>
      <c r="F274" s="53" t="s">
        <v>100</v>
      </c>
      <c r="G274" s="53" t="s">
        <v>116</v>
      </c>
      <c r="H274" s="53" t="s">
        <v>104</v>
      </c>
      <c r="I274" s="53" t="s">
        <v>127</v>
      </c>
      <c r="J274" s="53" t="s">
        <v>101</v>
      </c>
    </row>
    <row r="275" spans="1:10">
      <c r="A275" s="51" t="s">
        <v>395</v>
      </c>
      <c r="B275" s="52">
        <v>39745</v>
      </c>
      <c r="C275" s="51" t="s">
        <v>106</v>
      </c>
      <c r="D275" s="51">
        <v>59</v>
      </c>
      <c r="E275" s="51" t="s">
        <v>107</v>
      </c>
      <c r="F275" s="53" t="s">
        <v>113</v>
      </c>
      <c r="G275" s="53" t="s">
        <v>101</v>
      </c>
      <c r="H275" s="53" t="s">
        <v>109</v>
      </c>
      <c r="I275" s="53" t="s">
        <v>103</v>
      </c>
      <c r="J275" s="53" t="s">
        <v>102</v>
      </c>
    </row>
    <row r="276" spans="1:10">
      <c r="A276" s="51" t="s">
        <v>396</v>
      </c>
      <c r="B276" s="52">
        <v>39746</v>
      </c>
      <c r="C276" s="51" t="s">
        <v>106</v>
      </c>
      <c r="D276" s="51">
        <v>33</v>
      </c>
      <c r="E276" s="51" t="s">
        <v>107</v>
      </c>
      <c r="F276" s="53" t="s">
        <v>100</v>
      </c>
      <c r="G276" s="53" t="s">
        <v>101</v>
      </c>
      <c r="H276" s="53" t="s">
        <v>102</v>
      </c>
      <c r="I276" s="53" t="s">
        <v>103</v>
      </c>
      <c r="J276" s="53" t="s">
        <v>102</v>
      </c>
    </row>
    <row r="277" spans="1:10">
      <c r="A277" s="51" t="s">
        <v>397</v>
      </c>
      <c r="B277" s="52">
        <v>39749</v>
      </c>
      <c r="C277" s="51" t="s">
        <v>106</v>
      </c>
      <c r="D277" s="51">
        <v>59</v>
      </c>
      <c r="E277" s="51" t="s">
        <v>107</v>
      </c>
      <c r="F277" s="53" t="s">
        <v>100</v>
      </c>
      <c r="G277" s="53" t="s">
        <v>116</v>
      </c>
      <c r="H277" s="53" t="s">
        <v>102</v>
      </c>
      <c r="I277" s="53" t="s">
        <v>127</v>
      </c>
      <c r="J277" s="53" t="s">
        <v>104</v>
      </c>
    </row>
    <row r="278" spans="1:10">
      <c r="A278" s="51" t="s">
        <v>398</v>
      </c>
      <c r="B278" s="52">
        <v>39750</v>
      </c>
      <c r="C278" s="51" t="s">
        <v>111</v>
      </c>
      <c r="D278" s="51">
        <v>47</v>
      </c>
      <c r="E278" s="51" t="s">
        <v>112</v>
      </c>
      <c r="F278" s="53" t="s">
        <v>118</v>
      </c>
      <c r="G278" s="53" t="s">
        <v>108</v>
      </c>
      <c r="H278" s="53" t="s">
        <v>104</v>
      </c>
      <c r="I278" s="53" t="s">
        <v>103</v>
      </c>
      <c r="J278" s="53" t="s">
        <v>102</v>
      </c>
    </row>
    <row r="279" spans="1:10">
      <c r="A279" s="51" t="s">
        <v>399</v>
      </c>
      <c r="B279" s="52">
        <v>39750</v>
      </c>
      <c r="C279" s="51" t="s">
        <v>111</v>
      </c>
      <c r="D279" s="51">
        <v>46</v>
      </c>
      <c r="E279" s="51" t="s">
        <v>112</v>
      </c>
      <c r="F279" s="53" t="s">
        <v>149</v>
      </c>
      <c r="G279" s="53" t="s">
        <v>108</v>
      </c>
      <c r="H279" s="53" t="s">
        <v>109</v>
      </c>
      <c r="I279" s="53" t="s">
        <v>103</v>
      </c>
      <c r="J279" s="53" t="s">
        <v>102</v>
      </c>
    </row>
    <row r="280" spans="1:10">
      <c r="A280" s="51" t="s">
        <v>400</v>
      </c>
      <c r="B280" s="52">
        <v>39765</v>
      </c>
      <c r="C280" s="51" t="s">
        <v>111</v>
      </c>
      <c r="D280" s="51">
        <v>17</v>
      </c>
      <c r="E280" s="51" t="s">
        <v>107</v>
      </c>
      <c r="F280" s="53" t="s">
        <v>118</v>
      </c>
      <c r="G280" s="53" t="s">
        <v>116</v>
      </c>
      <c r="H280" s="53" t="s">
        <v>102</v>
      </c>
      <c r="I280" s="53" t="s">
        <v>127</v>
      </c>
      <c r="J280" s="53" t="s">
        <v>101</v>
      </c>
    </row>
    <row r="281" spans="1:10">
      <c r="A281" s="51" t="s">
        <v>401</v>
      </c>
      <c r="B281" s="52">
        <v>39766</v>
      </c>
      <c r="C281" s="51" t="s">
        <v>106</v>
      </c>
      <c r="D281" s="51">
        <v>53</v>
      </c>
      <c r="E281" s="51" t="s">
        <v>112</v>
      </c>
      <c r="F281" s="53" t="s">
        <v>120</v>
      </c>
      <c r="G281" s="53" t="s">
        <v>101</v>
      </c>
      <c r="H281" s="53" t="s">
        <v>104</v>
      </c>
      <c r="I281" s="53" t="s">
        <v>127</v>
      </c>
      <c r="J281" s="53" t="s">
        <v>104</v>
      </c>
    </row>
    <row r="282" spans="1:10">
      <c r="A282" s="51" t="s">
        <v>402</v>
      </c>
      <c r="B282" s="52">
        <v>39767</v>
      </c>
      <c r="C282" s="51" t="s">
        <v>111</v>
      </c>
      <c r="D282" s="51">
        <v>59</v>
      </c>
      <c r="E282" s="51" t="s">
        <v>107</v>
      </c>
      <c r="F282" s="53" t="s">
        <v>149</v>
      </c>
      <c r="G282" s="53" t="s">
        <v>108</v>
      </c>
      <c r="H282" s="53" t="s">
        <v>109</v>
      </c>
      <c r="I282" s="53" t="s">
        <v>103</v>
      </c>
      <c r="J282" s="53" t="s">
        <v>102</v>
      </c>
    </row>
    <row r="283" spans="1:10">
      <c r="A283" s="51" t="s">
        <v>403</v>
      </c>
      <c r="B283" s="52">
        <v>39770</v>
      </c>
      <c r="C283" s="51" t="s">
        <v>111</v>
      </c>
      <c r="D283" s="51">
        <v>18</v>
      </c>
      <c r="E283" s="51" t="s">
        <v>112</v>
      </c>
      <c r="F283" s="53" t="s">
        <v>113</v>
      </c>
      <c r="G283" s="53" t="s">
        <v>116</v>
      </c>
      <c r="H283" s="53" t="s">
        <v>104</v>
      </c>
      <c r="I283" s="53" t="s">
        <v>103</v>
      </c>
      <c r="J283" s="53" t="s">
        <v>102</v>
      </c>
    </row>
    <row r="284" spans="1:10">
      <c r="A284" s="51" t="s">
        <v>404</v>
      </c>
      <c r="B284" s="52">
        <v>39771</v>
      </c>
      <c r="C284" s="51" t="s">
        <v>106</v>
      </c>
      <c r="D284" s="51">
        <v>21</v>
      </c>
      <c r="E284" s="51" t="s">
        <v>107</v>
      </c>
      <c r="F284" s="53" t="s">
        <v>113</v>
      </c>
      <c r="G284" s="53" t="s">
        <v>116</v>
      </c>
      <c r="H284" s="53" t="s">
        <v>102</v>
      </c>
      <c r="I284" s="53" t="s">
        <v>127</v>
      </c>
      <c r="J284" s="53" t="s">
        <v>104</v>
      </c>
    </row>
    <row r="285" spans="1:10">
      <c r="A285" s="51" t="s">
        <v>405</v>
      </c>
      <c r="B285" s="52">
        <v>39772</v>
      </c>
      <c r="C285" s="51" t="s">
        <v>106</v>
      </c>
      <c r="D285" s="51">
        <v>37</v>
      </c>
      <c r="E285" s="51" t="s">
        <v>107</v>
      </c>
      <c r="F285" s="53" t="s">
        <v>120</v>
      </c>
      <c r="G285" s="53" t="s">
        <v>116</v>
      </c>
      <c r="H285" s="53" t="s">
        <v>104</v>
      </c>
      <c r="I285" s="53" t="s">
        <v>103</v>
      </c>
      <c r="J285" s="53" t="s">
        <v>102</v>
      </c>
    </row>
    <row r="286" spans="1:10">
      <c r="A286" s="51" t="s">
        <v>406</v>
      </c>
      <c r="B286" s="52">
        <v>39773</v>
      </c>
      <c r="C286" s="51" t="s">
        <v>111</v>
      </c>
      <c r="D286" s="51">
        <v>65</v>
      </c>
      <c r="E286" s="51" t="s">
        <v>124</v>
      </c>
      <c r="F286" s="53" t="s">
        <v>113</v>
      </c>
      <c r="G286" s="53" t="s">
        <v>116</v>
      </c>
      <c r="H286" s="53" t="s">
        <v>104</v>
      </c>
      <c r="I286" s="53" t="s">
        <v>130</v>
      </c>
      <c r="J286" s="53" t="s">
        <v>101</v>
      </c>
    </row>
    <row r="287" spans="1:10">
      <c r="A287" s="51" t="s">
        <v>407</v>
      </c>
      <c r="B287" s="52">
        <v>39774</v>
      </c>
      <c r="C287" s="51" t="s">
        <v>111</v>
      </c>
      <c r="D287" s="51">
        <v>18</v>
      </c>
      <c r="E287" s="51" t="s">
        <v>124</v>
      </c>
      <c r="F287" s="53" t="s">
        <v>113</v>
      </c>
      <c r="G287" s="53" t="s">
        <v>116</v>
      </c>
      <c r="H287" s="53" t="s">
        <v>102</v>
      </c>
      <c r="I287" s="53" t="s">
        <v>130</v>
      </c>
      <c r="J287" s="53" t="s">
        <v>102</v>
      </c>
    </row>
    <row r="288" spans="1:10">
      <c r="A288" s="51" t="s">
        <v>408</v>
      </c>
      <c r="B288" s="52">
        <v>39774</v>
      </c>
      <c r="C288" s="51" t="s">
        <v>106</v>
      </c>
      <c r="D288" s="51">
        <v>33</v>
      </c>
      <c r="E288" s="51" t="s">
        <v>112</v>
      </c>
      <c r="F288" s="53" t="s">
        <v>100</v>
      </c>
      <c r="G288" s="53" t="s">
        <v>108</v>
      </c>
      <c r="H288" s="53" t="s">
        <v>102</v>
      </c>
      <c r="I288" s="53" t="s">
        <v>103</v>
      </c>
      <c r="J288" s="53" t="s">
        <v>102</v>
      </c>
    </row>
    <row r="289" spans="1:10">
      <c r="A289" s="51" t="s">
        <v>409</v>
      </c>
      <c r="B289" s="52">
        <v>39777</v>
      </c>
      <c r="C289" s="51" t="s">
        <v>111</v>
      </c>
      <c r="D289" s="51">
        <v>17</v>
      </c>
      <c r="E289" s="51" t="s">
        <v>124</v>
      </c>
      <c r="F289" s="53" t="s">
        <v>113</v>
      </c>
      <c r="G289" s="53" t="s">
        <v>108</v>
      </c>
      <c r="H289" s="53" t="s">
        <v>102</v>
      </c>
      <c r="I289" s="53" t="s">
        <v>103</v>
      </c>
      <c r="J289" s="53" t="s">
        <v>104</v>
      </c>
    </row>
    <row r="290" spans="1:10">
      <c r="A290" s="51" t="s">
        <v>410</v>
      </c>
      <c r="B290" s="52">
        <v>39778</v>
      </c>
      <c r="C290" s="51" t="s">
        <v>111</v>
      </c>
      <c r="D290" s="51">
        <v>18</v>
      </c>
      <c r="E290" s="51" t="s">
        <v>112</v>
      </c>
      <c r="F290" s="53" t="s">
        <v>113</v>
      </c>
      <c r="G290" s="53" t="s">
        <v>116</v>
      </c>
      <c r="H290" s="53" t="s">
        <v>102</v>
      </c>
      <c r="I290" s="53" t="s">
        <v>103</v>
      </c>
      <c r="J290" s="53" t="s">
        <v>102</v>
      </c>
    </row>
    <row r="291" spans="1:10">
      <c r="A291" s="51" t="s">
        <v>411</v>
      </c>
      <c r="B291" s="52">
        <v>39778</v>
      </c>
      <c r="C291" s="51" t="s">
        <v>111</v>
      </c>
      <c r="D291" s="51">
        <v>27</v>
      </c>
      <c r="E291" s="51" t="s">
        <v>107</v>
      </c>
      <c r="F291" s="53" t="s">
        <v>113</v>
      </c>
      <c r="G291" s="53" t="s">
        <v>116</v>
      </c>
      <c r="H291" s="53" t="s">
        <v>109</v>
      </c>
      <c r="I291" s="53" t="s">
        <v>103</v>
      </c>
      <c r="J291" s="53" t="s">
        <v>102</v>
      </c>
    </row>
    <row r="292" spans="1:10">
      <c r="A292" s="51" t="s">
        <v>412</v>
      </c>
      <c r="B292" s="52">
        <v>39779</v>
      </c>
      <c r="C292" s="51" t="s">
        <v>106</v>
      </c>
      <c r="D292" s="51">
        <v>31</v>
      </c>
      <c r="E292" s="51" t="s">
        <v>107</v>
      </c>
      <c r="F292" s="53" t="s">
        <v>114</v>
      </c>
      <c r="G292" s="53" t="s">
        <v>101</v>
      </c>
      <c r="H292" s="53" t="s">
        <v>109</v>
      </c>
      <c r="I292" s="53" t="s">
        <v>127</v>
      </c>
      <c r="J292" s="53" t="s">
        <v>101</v>
      </c>
    </row>
    <row r="293" spans="1:10">
      <c r="A293" s="51" t="s">
        <v>413</v>
      </c>
      <c r="B293" s="52">
        <v>39780</v>
      </c>
      <c r="C293" s="51" t="s">
        <v>111</v>
      </c>
      <c r="D293" s="51">
        <v>44</v>
      </c>
      <c r="E293" s="51" t="s">
        <v>112</v>
      </c>
      <c r="F293" s="53" t="s">
        <v>149</v>
      </c>
      <c r="G293" s="53" t="s">
        <v>108</v>
      </c>
      <c r="H293" s="53" t="s">
        <v>104</v>
      </c>
      <c r="I293" s="53" t="s">
        <v>127</v>
      </c>
      <c r="J293" s="53" t="s">
        <v>104</v>
      </c>
    </row>
    <row r="294" spans="1:10">
      <c r="A294" s="51" t="s">
        <v>414</v>
      </c>
      <c r="B294" s="52">
        <v>39780</v>
      </c>
      <c r="C294" s="51" t="s">
        <v>111</v>
      </c>
      <c r="D294" s="51">
        <v>37</v>
      </c>
      <c r="E294" s="51" t="s">
        <v>112</v>
      </c>
      <c r="F294" s="53" t="s">
        <v>182</v>
      </c>
      <c r="G294" s="53" t="s">
        <v>101</v>
      </c>
      <c r="H294" s="53" t="s">
        <v>102</v>
      </c>
      <c r="I294" s="53" t="s">
        <v>103</v>
      </c>
      <c r="J294" s="53" t="s">
        <v>104</v>
      </c>
    </row>
    <row r="295" spans="1:10">
      <c r="A295" s="51" t="s">
        <v>415</v>
      </c>
      <c r="B295" s="52">
        <v>39781</v>
      </c>
      <c r="C295" s="51" t="s">
        <v>111</v>
      </c>
      <c r="D295" s="51">
        <v>56</v>
      </c>
      <c r="E295" s="51" t="s">
        <v>107</v>
      </c>
      <c r="F295" s="53" t="s">
        <v>100</v>
      </c>
      <c r="G295" s="53" t="s">
        <v>108</v>
      </c>
      <c r="H295" s="53" t="s">
        <v>109</v>
      </c>
      <c r="I295" s="53" t="s">
        <v>103</v>
      </c>
      <c r="J295" s="53" t="s">
        <v>102</v>
      </c>
    </row>
    <row r="296" spans="1:10">
      <c r="A296" s="51" t="s">
        <v>416</v>
      </c>
      <c r="B296" s="52">
        <v>39784</v>
      </c>
      <c r="C296" s="51" t="s">
        <v>106</v>
      </c>
      <c r="D296" s="51">
        <v>48</v>
      </c>
      <c r="E296" s="51" t="s">
        <v>107</v>
      </c>
      <c r="F296" s="53" t="s">
        <v>100</v>
      </c>
      <c r="G296" s="53" t="s">
        <v>116</v>
      </c>
      <c r="H296" s="53" t="s">
        <v>104</v>
      </c>
      <c r="I296" s="53" t="s">
        <v>101</v>
      </c>
      <c r="J296" s="53" t="s">
        <v>104</v>
      </c>
    </row>
    <row r="297" spans="1:10">
      <c r="A297" s="51" t="s">
        <v>417</v>
      </c>
      <c r="B297" s="52">
        <v>39785</v>
      </c>
      <c r="C297" s="51" t="s">
        <v>106</v>
      </c>
      <c r="D297" s="51">
        <v>21</v>
      </c>
      <c r="E297" s="51" t="s">
        <v>107</v>
      </c>
      <c r="F297" s="53" t="s">
        <v>120</v>
      </c>
      <c r="G297" s="53" t="s">
        <v>116</v>
      </c>
      <c r="H297" s="53" t="s">
        <v>102</v>
      </c>
      <c r="I297" s="53" t="s">
        <v>103</v>
      </c>
      <c r="J297" s="53" t="s">
        <v>104</v>
      </c>
    </row>
    <row r="298" spans="1:10">
      <c r="A298" s="51" t="s">
        <v>418</v>
      </c>
      <c r="B298" s="52">
        <v>39785</v>
      </c>
      <c r="C298" s="51" t="s">
        <v>111</v>
      </c>
      <c r="D298" s="51">
        <v>59</v>
      </c>
      <c r="E298" s="51" t="s">
        <v>107</v>
      </c>
      <c r="F298" s="53" t="s">
        <v>100</v>
      </c>
      <c r="G298" s="53" t="s">
        <v>101</v>
      </c>
      <c r="H298" s="53" t="s">
        <v>104</v>
      </c>
      <c r="I298" s="53" t="s">
        <v>103</v>
      </c>
      <c r="J298" s="53" t="s">
        <v>102</v>
      </c>
    </row>
    <row r="299" spans="1:10">
      <c r="A299" s="51" t="s">
        <v>419</v>
      </c>
      <c r="B299" s="52">
        <v>39786</v>
      </c>
      <c r="C299" s="51" t="s">
        <v>106</v>
      </c>
      <c r="D299" s="51">
        <v>37</v>
      </c>
      <c r="E299" s="51" t="s">
        <v>124</v>
      </c>
      <c r="F299" s="53" t="s">
        <v>100</v>
      </c>
      <c r="G299" s="53" t="s">
        <v>101</v>
      </c>
      <c r="H299" s="53" t="s">
        <v>102</v>
      </c>
      <c r="I299" s="53" t="s">
        <v>103</v>
      </c>
      <c r="J299" s="53" t="s">
        <v>102</v>
      </c>
    </row>
    <row r="300" spans="1:10">
      <c r="A300" s="51" t="s">
        <v>420</v>
      </c>
      <c r="B300" s="52">
        <v>39787</v>
      </c>
      <c r="C300" s="51" t="s">
        <v>106</v>
      </c>
      <c r="D300" s="51">
        <v>41</v>
      </c>
      <c r="E300" s="51" t="s">
        <v>107</v>
      </c>
      <c r="F300" s="53" t="s">
        <v>100</v>
      </c>
      <c r="G300" s="53" t="s">
        <v>108</v>
      </c>
      <c r="H300" s="53" t="s">
        <v>104</v>
      </c>
      <c r="I300" s="53" t="s">
        <v>103</v>
      </c>
      <c r="J300" s="53" t="s">
        <v>102</v>
      </c>
    </row>
    <row r="301" spans="1:10">
      <c r="A301" s="51" t="s">
        <v>421</v>
      </c>
      <c r="B301" s="52">
        <v>39787</v>
      </c>
      <c r="C301" s="51" t="s">
        <v>106</v>
      </c>
      <c r="D301" s="51">
        <v>41</v>
      </c>
      <c r="E301" s="51" t="s">
        <v>124</v>
      </c>
      <c r="F301" s="53" t="s">
        <v>114</v>
      </c>
      <c r="G301" s="53" t="s">
        <v>101</v>
      </c>
      <c r="H301" s="53" t="s">
        <v>109</v>
      </c>
      <c r="I301" s="53" t="s">
        <v>103</v>
      </c>
      <c r="J301" s="53" t="s">
        <v>102</v>
      </c>
    </row>
    <row r="302" spans="1:10">
      <c r="A302" s="51" t="s">
        <v>422</v>
      </c>
      <c r="B302" s="52">
        <v>39788</v>
      </c>
      <c r="C302" s="51" t="s">
        <v>111</v>
      </c>
      <c r="D302" s="51">
        <v>41</v>
      </c>
      <c r="E302" s="51" t="s">
        <v>124</v>
      </c>
      <c r="F302" s="53" t="s">
        <v>100</v>
      </c>
      <c r="G302" s="53" t="s">
        <v>108</v>
      </c>
      <c r="H302" s="53" t="s">
        <v>102</v>
      </c>
      <c r="I302" s="53" t="s">
        <v>103</v>
      </c>
      <c r="J302" s="53" t="s">
        <v>101</v>
      </c>
    </row>
    <row r="303" spans="1:10">
      <c r="A303" s="51" t="s">
        <v>423</v>
      </c>
      <c r="B303" s="52">
        <v>39791</v>
      </c>
      <c r="C303" s="51" t="s">
        <v>106</v>
      </c>
      <c r="D303" s="51">
        <v>53</v>
      </c>
      <c r="E303" s="51" t="s">
        <v>107</v>
      </c>
      <c r="F303" s="53" t="s">
        <v>100</v>
      </c>
      <c r="G303" s="53" t="s">
        <v>101</v>
      </c>
      <c r="H303" s="53" t="s">
        <v>109</v>
      </c>
      <c r="I303" s="53" t="s">
        <v>127</v>
      </c>
      <c r="J303" s="53" t="s">
        <v>102</v>
      </c>
    </row>
    <row r="304" spans="1:10">
      <c r="A304" s="51" t="s">
        <v>424</v>
      </c>
      <c r="B304" s="52">
        <v>39791</v>
      </c>
      <c r="C304" s="51" t="s">
        <v>111</v>
      </c>
      <c r="D304" s="51">
        <v>32</v>
      </c>
      <c r="E304" s="51" t="s">
        <v>112</v>
      </c>
      <c r="F304" s="53" t="s">
        <v>149</v>
      </c>
      <c r="G304" s="53" t="s">
        <v>116</v>
      </c>
      <c r="H304" s="53" t="s">
        <v>104</v>
      </c>
      <c r="I304" s="53" t="s">
        <v>103</v>
      </c>
      <c r="J304" s="53" t="s">
        <v>104</v>
      </c>
    </row>
    <row r="305" spans="1:10">
      <c r="A305" s="51" t="s">
        <v>425</v>
      </c>
      <c r="B305" s="52">
        <v>39792</v>
      </c>
      <c r="C305" s="51" t="s">
        <v>106</v>
      </c>
      <c r="D305" s="51">
        <v>35</v>
      </c>
      <c r="E305" s="51" t="s">
        <v>112</v>
      </c>
      <c r="F305" s="53" t="s">
        <v>100</v>
      </c>
      <c r="G305" s="53" t="s">
        <v>101</v>
      </c>
      <c r="H305" s="53" t="s">
        <v>102</v>
      </c>
      <c r="I305" s="53" t="s">
        <v>101</v>
      </c>
      <c r="J305" s="53" t="s">
        <v>102</v>
      </c>
    </row>
    <row r="306" spans="1:10">
      <c r="A306" s="51" t="s">
        <v>426</v>
      </c>
      <c r="B306" s="52">
        <v>39793</v>
      </c>
      <c r="C306" s="51" t="s">
        <v>111</v>
      </c>
      <c r="D306" s="51">
        <v>56</v>
      </c>
      <c r="E306" s="51" t="s">
        <v>112</v>
      </c>
      <c r="F306" s="53" t="s">
        <v>149</v>
      </c>
      <c r="G306" s="53" t="s">
        <v>101</v>
      </c>
      <c r="H306" s="53" t="s">
        <v>109</v>
      </c>
      <c r="I306" s="53" t="s">
        <v>103</v>
      </c>
      <c r="J306" s="53" t="s">
        <v>104</v>
      </c>
    </row>
    <row r="307" spans="1:10">
      <c r="A307" s="51" t="s">
        <v>427</v>
      </c>
      <c r="B307" s="52">
        <v>39794</v>
      </c>
      <c r="C307" s="51" t="s">
        <v>111</v>
      </c>
      <c r="D307" s="51">
        <v>34</v>
      </c>
      <c r="E307" s="51" t="s">
        <v>107</v>
      </c>
      <c r="F307" s="53" t="s">
        <v>149</v>
      </c>
      <c r="G307" s="53" t="s">
        <v>116</v>
      </c>
      <c r="H307" s="53" t="s">
        <v>104</v>
      </c>
      <c r="I307" s="53" t="s">
        <v>103</v>
      </c>
      <c r="J307" s="53" t="s">
        <v>104</v>
      </c>
    </row>
    <row r="308" spans="1:10">
      <c r="A308" s="51" t="s">
        <v>428</v>
      </c>
      <c r="B308" s="52">
        <v>39794</v>
      </c>
      <c r="C308" s="51" t="s">
        <v>111</v>
      </c>
      <c r="D308" s="51">
        <v>31</v>
      </c>
      <c r="E308" s="51" t="s">
        <v>107</v>
      </c>
      <c r="F308" s="53" t="s">
        <v>113</v>
      </c>
      <c r="G308" s="53" t="s">
        <v>116</v>
      </c>
      <c r="H308" s="53" t="s">
        <v>109</v>
      </c>
      <c r="I308" s="53" t="s">
        <v>103</v>
      </c>
      <c r="J308" s="53" t="s">
        <v>101</v>
      </c>
    </row>
    <row r="309" spans="1:10">
      <c r="A309" s="51" t="s">
        <v>429</v>
      </c>
      <c r="B309" s="52">
        <v>39795</v>
      </c>
      <c r="C309" s="51" t="s">
        <v>106</v>
      </c>
      <c r="D309" s="51">
        <v>37</v>
      </c>
      <c r="E309" s="51" t="s">
        <v>112</v>
      </c>
      <c r="F309" s="53" t="s">
        <v>114</v>
      </c>
      <c r="G309" s="53" t="s">
        <v>101</v>
      </c>
      <c r="H309" s="53" t="s">
        <v>102</v>
      </c>
      <c r="I309" s="53" t="s">
        <v>103</v>
      </c>
      <c r="J309" s="53" t="s">
        <v>104</v>
      </c>
    </row>
    <row r="310" spans="1:10">
      <c r="A310" s="51" t="s">
        <v>430</v>
      </c>
      <c r="B310" s="52">
        <v>39798</v>
      </c>
      <c r="C310" s="51" t="s">
        <v>111</v>
      </c>
      <c r="D310" s="51">
        <v>23</v>
      </c>
      <c r="E310" s="51" t="s">
        <v>124</v>
      </c>
      <c r="F310" s="53" t="s">
        <v>100</v>
      </c>
      <c r="G310" s="53" t="s">
        <v>108</v>
      </c>
      <c r="H310" s="53" t="s">
        <v>102</v>
      </c>
      <c r="I310" s="53" t="s">
        <v>127</v>
      </c>
      <c r="J310" s="53" t="s">
        <v>104</v>
      </c>
    </row>
    <row r="311" spans="1:10">
      <c r="A311" s="51" t="s">
        <v>431</v>
      </c>
      <c r="B311" s="52">
        <v>39798</v>
      </c>
      <c r="C311" s="51" t="s">
        <v>111</v>
      </c>
      <c r="D311" s="51">
        <v>46</v>
      </c>
      <c r="E311" s="51" t="s">
        <v>124</v>
      </c>
      <c r="F311" s="53" t="s">
        <v>100</v>
      </c>
      <c r="G311" s="53" t="s">
        <v>116</v>
      </c>
      <c r="H311" s="53" t="s">
        <v>102</v>
      </c>
      <c r="I311" s="53" t="s">
        <v>103</v>
      </c>
      <c r="J311" s="53" t="s">
        <v>101</v>
      </c>
    </row>
    <row r="312" spans="1:10">
      <c r="A312" s="51" t="s">
        <v>432</v>
      </c>
      <c r="B312" s="52">
        <v>39799</v>
      </c>
      <c r="C312" s="51" t="s">
        <v>106</v>
      </c>
      <c r="D312" s="51">
        <v>33</v>
      </c>
      <c r="E312" s="51" t="s">
        <v>107</v>
      </c>
      <c r="F312" s="53" t="s">
        <v>100</v>
      </c>
      <c r="G312" s="53" t="s">
        <v>101</v>
      </c>
      <c r="H312" s="53" t="s">
        <v>104</v>
      </c>
      <c r="I312" s="53" t="s">
        <v>103</v>
      </c>
      <c r="J312" s="53" t="s">
        <v>102</v>
      </c>
    </row>
    <row r="313" spans="1:10">
      <c r="A313" s="51" t="s">
        <v>433</v>
      </c>
      <c r="B313" s="52">
        <v>39800</v>
      </c>
      <c r="C313" s="51" t="s">
        <v>106</v>
      </c>
      <c r="D313" s="51">
        <v>19</v>
      </c>
      <c r="E313" s="51" t="s">
        <v>107</v>
      </c>
      <c r="F313" s="53" t="s">
        <v>113</v>
      </c>
      <c r="G313" s="53" t="s">
        <v>108</v>
      </c>
      <c r="H313" s="53" t="s">
        <v>104</v>
      </c>
      <c r="I313" s="53" t="s">
        <v>101</v>
      </c>
      <c r="J313" s="53" t="s">
        <v>101</v>
      </c>
    </row>
    <row r="314" spans="1:10">
      <c r="A314" s="51" t="s">
        <v>434</v>
      </c>
      <c r="B314" s="52">
        <v>39800</v>
      </c>
      <c r="C314" s="51" t="s">
        <v>111</v>
      </c>
      <c r="D314" s="51">
        <v>65</v>
      </c>
      <c r="E314" s="51" t="s">
        <v>112</v>
      </c>
      <c r="F314" s="53" t="s">
        <v>113</v>
      </c>
      <c r="G314" s="53" t="s">
        <v>116</v>
      </c>
      <c r="H314" s="53" t="s">
        <v>102</v>
      </c>
      <c r="I314" s="53" t="s">
        <v>103</v>
      </c>
      <c r="J314" s="53" t="s">
        <v>104</v>
      </c>
    </row>
    <row r="315" spans="1:10">
      <c r="A315" s="51" t="s">
        <v>435</v>
      </c>
      <c r="B315" s="52">
        <v>39801</v>
      </c>
      <c r="C315" s="51" t="s">
        <v>106</v>
      </c>
      <c r="D315" s="51">
        <v>42</v>
      </c>
      <c r="E315" s="51" t="s">
        <v>124</v>
      </c>
      <c r="F315" s="53" t="s">
        <v>113</v>
      </c>
      <c r="G315" s="53" t="s">
        <v>101</v>
      </c>
      <c r="H315" s="53" t="s">
        <v>104</v>
      </c>
      <c r="I315" s="53" t="s">
        <v>101</v>
      </c>
      <c r="J315" s="53" t="s">
        <v>102</v>
      </c>
    </row>
    <row r="316" spans="1:10">
      <c r="A316" s="51" t="s">
        <v>436</v>
      </c>
      <c r="B316" s="52">
        <v>39802</v>
      </c>
      <c r="C316" s="51" t="s">
        <v>106</v>
      </c>
      <c r="D316" s="51">
        <v>39</v>
      </c>
      <c r="E316" s="51" t="s">
        <v>124</v>
      </c>
      <c r="F316" s="53" t="s">
        <v>114</v>
      </c>
      <c r="G316" s="53" t="s">
        <v>108</v>
      </c>
      <c r="H316" s="53" t="s">
        <v>109</v>
      </c>
      <c r="I316" s="53" t="s">
        <v>127</v>
      </c>
      <c r="J316" s="53" t="s">
        <v>101</v>
      </c>
    </row>
    <row r="317" spans="1:10">
      <c r="A317" s="51" t="s">
        <v>437</v>
      </c>
      <c r="B317" s="52">
        <v>39805</v>
      </c>
      <c r="C317" s="51" t="s">
        <v>106</v>
      </c>
      <c r="D317" s="51">
        <v>48</v>
      </c>
      <c r="E317" s="51" t="s">
        <v>124</v>
      </c>
      <c r="F317" s="53" t="s">
        <v>113</v>
      </c>
      <c r="G317" s="53" t="s">
        <v>116</v>
      </c>
      <c r="H317" s="53" t="s">
        <v>102</v>
      </c>
      <c r="I317" s="53" t="s">
        <v>103</v>
      </c>
      <c r="J317" s="53" t="s">
        <v>104</v>
      </c>
    </row>
    <row r="318" spans="1:10">
      <c r="A318" s="51" t="s">
        <v>438</v>
      </c>
      <c r="B318" s="52">
        <v>39814</v>
      </c>
      <c r="C318" s="51" t="s">
        <v>111</v>
      </c>
      <c r="D318" s="51">
        <v>50</v>
      </c>
      <c r="E318" s="51" t="s">
        <v>107</v>
      </c>
      <c r="F318" s="53" t="s">
        <v>149</v>
      </c>
      <c r="G318" s="53" t="s">
        <v>108</v>
      </c>
      <c r="H318" s="53" t="s">
        <v>102</v>
      </c>
      <c r="I318" s="53" t="s">
        <v>130</v>
      </c>
      <c r="J318" s="53" t="s">
        <v>104</v>
      </c>
    </row>
    <row r="319" spans="1:10">
      <c r="A319" s="51" t="s">
        <v>439</v>
      </c>
      <c r="B319" s="52">
        <v>39815</v>
      </c>
      <c r="C319" s="51" t="s">
        <v>111</v>
      </c>
      <c r="D319" s="51">
        <v>20</v>
      </c>
      <c r="E319" s="51" t="s">
        <v>112</v>
      </c>
      <c r="F319" s="53" t="s">
        <v>113</v>
      </c>
      <c r="G319" s="53" t="s">
        <v>108</v>
      </c>
      <c r="H319" s="53" t="s">
        <v>104</v>
      </c>
      <c r="I319" s="53" t="s">
        <v>101</v>
      </c>
      <c r="J319" s="53" t="s">
        <v>102</v>
      </c>
    </row>
    <row r="320" spans="1:10">
      <c r="A320" s="51" t="s">
        <v>440</v>
      </c>
      <c r="B320" s="52">
        <v>39816</v>
      </c>
      <c r="C320" s="51" t="s">
        <v>106</v>
      </c>
      <c r="D320" s="51">
        <v>20</v>
      </c>
      <c r="E320" s="51" t="s">
        <v>107</v>
      </c>
      <c r="F320" s="53" t="s">
        <v>113</v>
      </c>
      <c r="G320" s="53" t="s">
        <v>108</v>
      </c>
      <c r="H320" s="53" t="s">
        <v>102</v>
      </c>
      <c r="I320" s="53" t="s">
        <v>103</v>
      </c>
      <c r="J320" s="53" t="s">
        <v>101</v>
      </c>
    </row>
    <row r="321" spans="1:10">
      <c r="A321" s="51" t="s">
        <v>441</v>
      </c>
      <c r="B321" s="52">
        <v>39816</v>
      </c>
      <c r="C321" s="51" t="s">
        <v>111</v>
      </c>
      <c r="D321" s="51">
        <v>33</v>
      </c>
      <c r="E321" s="51" t="s">
        <v>124</v>
      </c>
      <c r="F321" s="53" t="s">
        <v>113</v>
      </c>
      <c r="G321" s="53" t="s">
        <v>116</v>
      </c>
      <c r="H321" s="53" t="s">
        <v>109</v>
      </c>
      <c r="I321" s="53" t="s">
        <v>103</v>
      </c>
      <c r="J321" s="53" t="s">
        <v>104</v>
      </c>
    </row>
    <row r="322" spans="1:10">
      <c r="A322" s="51" t="s">
        <v>442</v>
      </c>
      <c r="B322" s="52">
        <v>39819</v>
      </c>
      <c r="C322" s="51" t="s">
        <v>111</v>
      </c>
      <c r="D322" s="51">
        <v>42</v>
      </c>
      <c r="E322" s="51" t="s">
        <v>112</v>
      </c>
      <c r="F322" s="53" t="s">
        <v>113</v>
      </c>
      <c r="G322" s="53" t="s">
        <v>108</v>
      </c>
      <c r="H322" s="53" t="s">
        <v>109</v>
      </c>
      <c r="I322" s="53" t="s">
        <v>103</v>
      </c>
      <c r="J322" s="53" t="s">
        <v>102</v>
      </c>
    </row>
    <row r="323" spans="1:10">
      <c r="A323" s="51" t="s">
        <v>443</v>
      </c>
      <c r="B323" s="52">
        <v>39820</v>
      </c>
      <c r="C323" s="51" t="s">
        <v>106</v>
      </c>
      <c r="D323" s="51">
        <v>39</v>
      </c>
      <c r="E323" s="51" t="s">
        <v>124</v>
      </c>
      <c r="F323" s="53" t="s">
        <v>100</v>
      </c>
      <c r="G323" s="53" t="s">
        <v>116</v>
      </c>
      <c r="H323" s="53" t="s">
        <v>104</v>
      </c>
      <c r="I323" s="53" t="s">
        <v>130</v>
      </c>
      <c r="J323" s="53" t="s">
        <v>101</v>
      </c>
    </row>
    <row r="324" spans="1:10">
      <c r="A324" s="51" t="s">
        <v>444</v>
      </c>
      <c r="B324" s="52">
        <v>39820</v>
      </c>
      <c r="C324" s="51" t="s">
        <v>111</v>
      </c>
      <c r="D324" s="51">
        <v>53</v>
      </c>
      <c r="E324" s="51" t="s">
        <v>107</v>
      </c>
      <c r="F324" s="53" t="s">
        <v>113</v>
      </c>
      <c r="G324" s="53" t="s">
        <v>116</v>
      </c>
      <c r="H324" s="53" t="s">
        <v>102</v>
      </c>
      <c r="I324" s="53" t="s">
        <v>103</v>
      </c>
      <c r="J324" s="53" t="s">
        <v>104</v>
      </c>
    </row>
    <row r="325" spans="1:10">
      <c r="A325" s="51" t="s">
        <v>445</v>
      </c>
      <c r="B325" s="52">
        <v>39821</v>
      </c>
      <c r="C325" s="51" t="s">
        <v>111</v>
      </c>
      <c r="D325" s="51">
        <v>20</v>
      </c>
      <c r="E325" s="51" t="s">
        <v>112</v>
      </c>
      <c r="F325" s="53" t="s">
        <v>113</v>
      </c>
      <c r="G325" s="53" t="s">
        <v>101</v>
      </c>
      <c r="H325" s="53" t="s">
        <v>102</v>
      </c>
      <c r="I325" s="53" t="s">
        <v>101</v>
      </c>
      <c r="J325" s="53" t="s">
        <v>104</v>
      </c>
    </row>
    <row r="326" spans="1:10">
      <c r="A326" s="51" t="s">
        <v>446</v>
      </c>
      <c r="B326" s="52">
        <v>39822</v>
      </c>
      <c r="C326" s="51" t="s">
        <v>111</v>
      </c>
      <c r="D326" s="51">
        <v>39</v>
      </c>
      <c r="E326" s="51" t="s">
        <v>107</v>
      </c>
      <c r="F326" s="53" t="s">
        <v>149</v>
      </c>
      <c r="G326" s="53" t="s">
        <v>101</v>
      </c>
      <c r="H326" s="53" t="s">
        <v>104</v>
      </c>
      <c r="I326" s="53" t="s">
        <v>103</v>
      </c>
      <c r="J326" s="53" t="s">
        <v>102</v>
      </c>
    </row>
    <row r="327" spans="1:10">
      <c r="A327" s="51" t="s">
        <v>447</v>
      </c>
      <c r="B327" s="52">
        <v>39823</v>
      </c>
      <c r="C327" s="51" t="s">
        <v>106</v>
      </c>
      <c r="D327" s="51">
        <v>18</v>
      </c>
      <c r="E327" s="51" t="s">
        <v>107</v>
      </c>
      <c r="F327" s="53" t="s">
        <v>114</v>
      </c>
      <c r="G327" s="53" t="s">
        <v>108</v>
      </c>
      <c r="H327" s="53" t="s">
        <v>104</v>
      </c>
      <c r="I327" s="53" t="s">
        <v>130</v>
      </c>
      <c r="J327" s="53" t="s">
        <v>104</v>
      </c>
    </row>
    <row r="328" spans="1:10">
      <c r="A328" s="51" t="s">
        <v>448</v>
      </c>
      <c r="B328" s="52">
        <v>39823</v>
      </c>
      <c r="C328" s="51" t="s">
        <v>106</v>
      </c>
      <c r="D328" s="51">
        <v>19</v>
      </c>
      <c r="E328" s="51" t="s">
        <v>112</v>
      </c>
      <c r="F328" s="53" t="s">
        <v>100</v>
      </c>
      <c r="G328" s="53" t="s">
        <v>101</v>
      </c>
      <c r="H328" s="53" t="s">
        <v>104</v>
      </c>
      <c r="I328" s="53" t="s">
        <v>127</v>
      </c>
      <c r="J328" s="53" t="s">
        <v>104</v>
      </c>
    </row>
    <row r="329" spans="1:10">
      <c r="A329" s="51" t="s">
        <v>449</v>
      </c>
      <c r="B329" s="52">
        <v>39826</v>
      </c>
      <c r="C329" s="51" t="s">
        <v>111</v>
      </c>
      <c r="D329" s="51">
        <v>37</v>
      </c>
      <c r="E329" s="51" t="s">
        <v>112</v>
      </c>
      <c r="F329" s="53" t="s">
        <v>120</v>
      </c>
      <c r="G329" s="53" t="s">
        <v>116</v>
      </c>
      <c r="H329" s="53" t="s">
        <v>109</v>
      </c>
      <c r="I329" s="53" t="s">
        <v>103</v>
      </c>
      <c r="J329" s="53" t="s">
        <v>102</v>
      </c>
    </row>
    <row r="330" spans="1:10">
      <c r="A330" s="51" t="s">
        <v>450</v>
      </c>
      <c r="B330" s="52">
        <v>39836</v>
      </c>
      <c r="C330" s="51" t="s">
        <v>106</v>
      </c>
      <c r="D330" s="51">
        <v>18</v>
      </c>
      <c r="E330" s="51" t="s">
        <v>112</v>
      </c>
      <c r="F330" s="53" t="s">
        <v>120</v>
      </c>
      <c r="G330" s="53" t="s">
        <v>108</v>
      </c>
      <c r="H330" s="53" t="s">
        <v>102</v>
      </c>
      <c r="I330" s="53" t="s">
        <v>103</v>
      </c>
      <c r="J330" s="53" t="s">
        <v>101</v>
      </c>
    </row>
    <row r="331" spans="1:10">
      <c r="A331" s="51" t="s">
        <v>451</v>
      </c>
      <c r="B331" s="52">
        <v>39836</v>
      </c>
      <c r="C331" s="51" t="s">
        <v>106</v>
      </c>
      <c r="D331" s="51">
        <v>59</v>
      </c>
      <c r="E331" s="51" t="s">
        <v>107</v>
      </c>
      <c r="F331" s="53" t="s">
        <v>120</v>
      </c>
      <c r="G331" s="53" t="s">
        <v>116</v>
      </c>
      <c r="H331" s="53" t="s">
        <v>104</v>
      </c>
      <c r="I331" s="53" t="s">
        <v>103</v>
      </c>
      <c r="J331" s="53" t="s">
        <v>102</v>
      </c>
    </row>
    <row r="332" spans="1:10">
      <c r="A332" s="51" t="s">
        <v>452</v>
      </c>
      <c r="B332" s="52">
        <v>39837</v>
      </c>
      <c r="C332" s="51" t="s">
        <v>111</v>
      </c>
      <c r="D332" s="51">
        <v>37</v>
      </c>
      <c r="E332" s="51" t="s">
        <v>124</v>
      </c>
      <c r="F332" s="53" t="s">
        <v>118</v>
      </c>
      <c r="G332" s="53" t="s">
        <v>116</v>
      </c>
      <c r="H332" s="53" t="s">
        <v>102</v>
      </c>
      <c r="I332" s="53" t="s">
        <v>103</v>
      </c>
      <c r="J332" s="53" t="s">
        <v>102</v>
      </c>
    </row>
    <row r="333" spans="1:10">
      <c r="A333" s="51" t="s">
        <v>453</v>
      </c>
      <c r="B333" s="52">
        <v>39856</v>
      </c>
      <c r="C333" s="51" t="s">
        <v>106</v>
      </c>
      <c r="D333" s="51">
        <v>23</v>
      </c>
      <c r="E333" s="51" t="s">
        <v>124</v>
      </c>
      <c r="F333" s="53" t="s">
        <v>120</v>
      </c>
      <c r="G333" s="53" t="s">
        <v>101</v>
      </c>
      <c r="H333" s="53" t="s">
        <v>102</v>
      </c>
      <c r="I333" s="53" t="s">
        <v>127</v>
      </c>
      <c r="J333" s="53" t="s">
        <v>104</v>
      </c>
    </row>
    <row r="334" spans="1:10">
      <c r="A334" s="51" t="s">
        <v>454</v>
      </c>
      <c r="B334" s="52">
        <v>39857</v>
      </c>
      <c r="C334" s="51" t="s">
        <v>111</v>
      </c>
      <c r="D334" s="51">
        <v>59</v>
      </c>
      <c r="E334" s="51" t="s">
        <v>107</v>
      </c>
      <c r="F334" s="53" t="s">
        <v>113</v>
      </c>
      <c r="G334" s="53" t="s">
        <v>116</v>
      </c>
      <c r="H334" s="53" t="s">
        <v>109</v>
      </c>
      <c r="I334" s="53" t="s">
        <v>103</v>
      </c>
      <c r="J334" s="53" t="s">
        <v>102</v>
      </c>
    </row>
    <row r="335" spans="1:10">
      <c r="A335" s="51" t="s">
        <v>455</v>
      </c>
      <c r="B335" s="52">
        <v>39858</v>
      </c>
      <c r="C335" s="51" t="s">
        <v>106</v>
      </c>
      <c r="D335" s="51">
        <v>20</v>
      </c>
      <c r="E335" s="51" t="s">
        <v>107</v>
      </c>
      <c r="F335" s="53" t="s">
        <v>100</v>
      </c>
      <c r="G335" s="53" t="s">
        <v>101</v>
      </c>
      <c r="H335" s="53" t="s">
        <v>104</v>
      </c>
      <c r="I335" s="53" t="s">
        <v>127</v>
      </c>
      <c r="J335" s="53" t="s">
        <v>102</v>
      </c>
    </row>
    <row r="336" spans="1:10">
      <c r="A336" s="51" t="s">
        <v>456</v>
      </c>
      <c r="B336" s="52">
        <v>39869</v>
      </c>
      <c r="C336" s="51" t="s">
        <v>111</v>
      </c>
      <c r="D336" s="51">
        <v>53</v>
      </c>
      <c r="E336" s="51" t="s">
        <v>112</v>
      </c>
      <c r="F336" s="53" t="s">
        <v>100</v>
      </c>
      <c r="G336" s="53" t="s">
        <v>116</v>
      </c>
      <c r="H336" s="53" t="s">
        <v>104</v>
      </c>
      <c r="I336" s="53" t="s">
        <v>127</v>
      </c>
      <c r="J336" s="53" t="s">
        <v>102</v>
      </c>
    </row>
    <row r="337" spans="1:10">
      <c r="A337" s="51" t="s">
        <v>457</v>
      </c>
      <c r="B337" s="52">
        <v>39869</v>
      </c>
      <c r="C337" s="51" t="s">
        <v>111</v>
      </c>
      <c r="D337" s="51">
        <v>18</v>
      </c>
      <c r="E337" s="51" t="s">
        <v>112</v>
      </c>
      <c r="F337" s="53" t="s">
        <v>113</v>
      </c>
      <c r="G337" s="53" t="s">
        <v>116</v>
      </c>
      <c r="H337" s="53" t="s">
        <v>102</v>
      </c>
      <c r="I337" s="53" t="s">
        <v>127</v>
      </c>
      <c r="J337" s="53" t="s">
        <v>102</v>
      </c>
    </row>
    <row r="338" spans="1:10">
      <c r="A338" s="51" t="s">
        <v>458</v>
      </c>
      <c r="B338" s="52">
        <v>39870</v>
      </c>
      <c r="C338" s="51" t="s">
        <v>106</v>
      </c>
      <c r="D338" s="51">
        <v>51</v>
      </c>
      <c r="E338" s="51" t="s">
        <v>107</v>
      </c>
      <c r="F338" s="53" t="s">
        <v>120</v>
      </c>
      <c r="G338" s="53" t="s">
        <v>116</v>
      </c>
      <c r="H338" s="53" t="s">
        <v>109</v>
      </c>
      <c r="I338" s="53" t="s">
        <v>103</v>
      </c>
      <c r="J338" s="53" t="s">
        <v>101</v>
      </c>
    </row>
    <row r="339" spans="1:10">
      <c r="A339" s="51" t="s">
        <v>459</v>
      </c>
      <c r="B339" s="52">
        <v>39871</v>
      </c>
      <c r="C339" s="51" t="s">
        <v>111</v>
      </c>
      <c r="D339" s="51">
        <v>21</v>
      </c>
      <c r="E339" s="51" t="s">
        <v>107</v>
      </c>
      <c r="F339" s="53" t="s">
        <v>113</v>
      </c>
      <c r="G339" s="53" t="s">
        <v>101</v>
      </c>
      <c r="H339" s="53" t="s">
        <v>109</v>
      </c>
      <c r="I339" s="53" t="s">
        <v>103</v>
      </c>
      <c r="J339" s="53" t="s">
        <v>101</v>
      </c>
    </row>
    <row r="340" spans="1:10">
      <c r="A340" s="51" t="s">
        <v>460</v>
      </c>
      <c r="B340" s="52">
        <v>39872</v>
      </c>
      <c r="C340" s="51" t="s">
        <v>111</v>
      </c>
      <c r="D340" s="51">
        <v>38</v>
      </c>
      <c r="E340" s="51" t="s">
        <v>124</v>
      </c>
      <c r="F340" s="53" t="s">
        <v>113</v>
      </c>
      <c r="G340" s="53" t="s">
        <v>116</v>
      </c>
      <c r="H340" s="53" t="s">
        <v>102</v>
      </c>
      <c r="I340" s="53" t="s">
        <v>103</v>
      </c>
      <c r="J340" s="53" t="s">
        <v>102</v>
      </c>
    </row>
    <row r="341" spans="1:10">
      <c r="A341" s="51" t="s">
        <v>461</v>
      </c>
      <c r="B341" s="52">
        <v>39872</v>
      </c>
      <c r="C341" s="51" t="s">
        <v>106</v>
      </c>
      <c r="D341" s="51">
        <v>41</v>
      </c>
      <c r="E341" s="51" t="s">
        <v>112</v>
      </c>
      <c r="F341" s="53" t="s">
        <v>114</v>
      </c>
      <c r="G341" s="53" t="s">
        <v>108</v>
      </c>
      <c r="H341" s="53" t="s">
        <v>102</v>
      </c>
      <c r="I341" s="53" t="s">
        <v>103</v>
      </c>
      <c r="J341" s="53" t="s">
        <v>104</v>
      </c>
    </row>
    <row r="342" spans="1:10">
      <c r="A342" s="51" t="s">
        <v>462</v>
      </c>
      <c r="B342" s="52">
        <v>39875</v>
      </c>
      <c r="C342" s="51" t="s">
        <v>106</v>
      </c>
      <c r="D342" s="51">
        <v>53</v>
      </c>
      <c r="E342" s="51" t="s">
        <v>124</v>
      </c>
      <c r="F342" s="53" t="s">
        <v>113</v>
      </c>
      <c r="G342" s="53" t="s">
        <v>101</v>
      </c>
      <c r="H342" s="53" t="s">
        <v>102</v>
      </c>
      <c r="I342" s="53" t="s">
        <v>101</v>
      </c>
      <c r="J342" s="53" t="s">
        <v>102</v>
      </c>
    </row>
    <row r="343" spans="1:10">
      <c r="A343" s="51" t="s">
        <v>463</v>
      </c>
      <c r="B343" s="52">
        <v>39876</v>
      </c>
      <c r="C343" s="51" t="s">
        <v>106</v>
      </c>
      <c r="D343" s="51">
        <v>42</v>
      </c>
      <c r="E343" s="51" t="s">
        <v>107</v>
      </c>
      <c r="F343" s="53" t="s">
        <v>100</v>
      </c>
      <c r="G343" s="53" t="s">
        <v>101</v>
      </c>
      <c r="H343" s="53" t="s">
        <v>104</v>
      </c>
      <c r="I343" s="53" t="s">
        <v>130</v>
      </c>
      <c r="J343" s="53" t="s">
        <v>102</v>
      </c>
    </row>
    <row r="344" spans="1:10">
      <c r="A344" s="51" t="s">
        <v>464</v>
      </c>
      <c r="B344" s="52">
        <v>39876</v>
      </c>
      <c r="C344" s="51" t="s">
        <v>106</v>
      </c>
      <c r="D344" s="51">
        <v>18</v>
      </c>
      <c r="E344" s="51" t="s">
        <v>107</v>
      </c>
      <c r="F344" s="53" t="s">
        <v>113</v>
      </c>
      <c r="G344" s="53" t="s">
        <v>116</v>
      </c>
      <c r="H344" s="53" t="s">
        <v>109</v>
      </c>
      <c r="I344" s="53" t="s">
        <v>103</v>
      </c>
      <c r="J344" s="53" t="s">
        <v>102</v>
      </c>
    </row>
    <row r="345" spans="1:10">
      <c r="A345" s="51" t="s">
        <v>465</v>
      </c>
      <c r="B345" s="52">
        <v>39892</v>
      </c>
      <c r="C345" s="51" t="s">
        <v>111</v>
      </c>
      <c r="D345" s="51">
        <v>53</v>
      </c>
      <c r="E345" s="51" t="s">
        <v>107</v>
      </c>
      <c r="F345" s="53" t="s">
        <v>149</v>
      </c>
      <c r="G345" s="53" t="s">
        <v>108</v>
      </c>
      <c r="H345" s="53" t="s">
        <v>102</v>
      </c>
      <c r="I345" s="53" t="s">
        <v>103</v>
      </c>
      <c r="J345" s="53" t="s">
        <v>104</v>
      </c>
    </row>
    <row r="346" spans="1:10">
      <c r="A346" s="51" t="s">
        <v>466</v>
      </c>
      <c r="B346" s="52">
        <v>39892</v>
      </c>
      <c r="C346" s="51" t="s">
        <v>111</v>
      </c>
      <c r="D346" s="51">
        <v>46</v>
      </c>
      <c r="E346" s="51" t="s">
        <v>124</v>
      </c>
      <c r="F346" s="53" t="s">
        <v>100</v>
      </c>
      <c r="G346" s="53" t="s">
        <v>116</v>
      </c>
      <c r="H346" s="53" t="s">
        <v>104</v>
      </c>
      <c r="I346" s="53" t="s">
        <v>127</v>
      </c>
      <c r="J346" s="53" t="s">
        <v>102</v>
      </c>
    </row>
    <row r="347" spans="1:10">
      <c r="A347" s="51" t="s">
        <v>467</v>
      </c>
      <c r="B347" s="52">
        <v>39893</v>
      </c>
      <c r="C347" s="51" t="s">
        <v>111</v>
      </c>
      <c r="D347" s="51">
        <v>56</v>
      </c>
      <c r="E347" s="51" t="s">
        <v>112</v>
      </c>
      <c r="F347" s="53" t="s">
        <v>100</v>
      </c>
      <c r="G347" s="53" t="s">
        <v>116</v>
      </c>
      <c r="H347" s="53" t="s">
        <v>102</v>
      </c>
      <c r="I347" s="53" t="s">
        <v>103</v>
      </c>
      <c r="J347" s="53" t="s">
        <v>104</v>
      </c>
    </row>
    <row r="348" spans="1:10">
      <c r="A348" s="51" t="s">
        <v>468</v>
      </c>
      <c r="B348" s="52">
        <v>39896</v>
      </c>
      <c r="C348" s="51" t="s">
        <v>111</v>
      </c>
      <c r="D348" s="51">
        <v>42</v>
      </c>
      <c r="E348" s="51" t="s">
        <v>112</v>
      </c>
      <c r="F348" s="53" t="s">
        <v>149</v>
      </c>
      <c r="G348" s="53" t="s">
        <v>116</v>
      </c>
      <c r="H348" s="53" t="s">
        <v>109</v>
      </c>
      <c r="I348" s="53" t="s">
        <v>103</v>
      </c>
      <c r="J348" s="53" t="s">
        <v>101</v>
      </c>
    </row>
    <row r="349" spans="1:10">
      <c r="A349" s="51" t="s">
        <v>469</v>
      </c>
      <c r="B349" s="52">
        <v>39896</v>
      </c>
      <c r="C349" s="51" t="s">
        <v>111</v>
      </c>
      <c r="D349" s="51">
        <v>33</v>
      </c>
      <c r="E349" s="51" t="s">
        <v>112</v>
      </c>
      <c r="F349" s="53" t="s">
        <v>120</v>
      </c>
      <c r="G349" s="53" t="s">
        <v>108</v>
      </c>
      <c r="H349" s="53" t="s">
        <v>109</v>
      </c>
      <c r="I349" s="53" t="s">
        <v>103</v>
      </c>
      <c r="J349" s="53" t="s">
        <v>101</v>
      </c>
    </row>
    <row r="350" spans="1:10">
      <c r="A350" s="51" t="s">
        <v>470</v>
      </c>
      <c r="B350" s="52">
        <v>39897</v>
      </c>
      <c r="C350" s="51" t="s">
        <v>106</v>
      </c>
      <c r="D350" s="51">
        <v>60</v>
      </c>
      <c r="E350" s="51" t="s">
        <v>107</v>
      </c>
      <c r="F350" s="53" t="s">
        <v>113</v>
      </c>
      <c r="G350" s="53" t="s">
        <v>108</v>
      </c>
      <c r="H350" s="53" t="s">
        <v>102</v>
      </c>
      <c r="I350" s="53" t="s">
        <v>101</v>
      </c>
      <c r="J350" s="53" t="s">
        <v>101</v>
      </c>
    </row>
    <row r="351" spans="1:10">
      <c r="A351" s="51" t="s">
        <v>471</v>
      </c>
      <c r="B351" s="52">
        <v>39898</v>
      </c>
      <c r="C351" s="51" t="s">
        <v>106</v>
      </c>
      <c r="D351" s="51">
        <v>18</v>
      </c>
      <c r="E351" s="51" t="s">
        <v>112</v>
      </c>
      <c r="F351" s="53" t="s">
        <v>100</v>
      </c>
      <c r="G351" s="53" t="s">
        <v>101</v>
      </c>
      <c r="H351" s="53" t="s">
        <v>102</v>
      </c>
      <c r="I351" s="53" t="s">
        <v>127</v>
      </c>
      <c r="J351" s="53" t="s">
        <v>102</v>
      </c>
    </row>
    <row r="352" spans="1:10">
      <c r="A352" s="51" t="s">
        <v>472</v>
      </c>
      <c r="B352" s="52">
        <v>39898</v>
      </c>
      <c r="C352" s="51" t="s">
        <v>111</v>
      </c>
      <c r="D352" s="51">
        <v>42</v>
      </c>
      <c r="E352" s="51" t="s">
        <v>112</v>
      </c>
      <c r="F352" s="53" t="s">
        <v>149</v>
      </c>
      <c r="G352" s="53" t="s">
        <v>108</v>
      </c>
      <c r="H352" s="53" t="s">
        <v>104</v>
      </c>
      <c r="I352" s="53" t="s">
        <v>103</v>
      </c>
      <c r="J352" s="53" t="s">
        <v>104</v>
      </c>
    </row>
    <row r="353" spans="1:10">
      <c r="A353" s="51" t="s">
        <v>473</v>
      </c>
      <c r="B353" s="52">
        <v>39899</v>
      </c>
      <c r="C353" s="51" t="s">
        <v>106</v>
      </c>
      <c r="D353" s="51">
        <v>39</v>
      </c>
      <c r="E353" s="51" t="s">
        <v>107</v>
      </c>
      <c r="F353" s="53" t="s">
        <v>113</v>
      </c>
      <c r="G353" s="53" t="s">
        <v>108</v>
      </c>
      <c r="H353" s="53" t="s">
        <v>102</v>
      </c>
      <c r="I353" s="53" t="s">
        <v>127</v>
      </c>
      <c r="J353" s="53" t="s">
        <v>101</v>
      </c>
    </row>
    <row r="354" spans="1:10">
      <c r="A354" s="51" t="s">
        <v>474</v>
      </c>
      <c r="B354" s="52">
        <v>39900</v>
      </c>
      <c r="C354" s="51" t="s">
        <v>106</v>
      </c>
      <c r="D354" s="51">
        <v>39</v>
      </c>
      <c r="E354" s="51" t="s">
        <v>124</v>
      </c>
      <c r="F354" s="53" t="s">
        <v>120</v>
      </c>
      <c r="G354" s="53" t="s">
        <v>108</v>
      </c>
      <c r="H354" s="53" t="s">
        <v>104</v>
      </c>
      <c r="I354" s="53" t="s">
        <v>103</v>
      </c>
      <c r="J354" s="53" t="s">
        <v>102</v>
      </c>
    </row>
    <row r="355" spans="1:10">
      <c r="A355" s="51" t="s">
        <v>475</v>
      </c>
      <c r="B355" s="52">
        <v>39903</v>
      </c>
      <c r="C355" s="51" t="s">
        <v>111</v>
      </c>
      <c r="D355" s="51">
        <v>53</v>
      </c>
      <c r="E355" s="51" t="s">
        <v>112</v>
      </c>
      <c r="F355" s="53" t="s">
        <v>100</v>
      </c>
      <c r="G355" s="53" t="s">
        <v>116</v>
      </c>
      <c r="H355" s="53" t="s">
        <v>104</v>
      </c>
      <c r="I355" s="53" t="s">
        <v>103</v>
      </c>
      <c r="J355" s="53" t="s">
        <v>102</v>
      </c>
    </row>
    <row r="356" spans="1:10">
      <c r="A356" s="51" t="s">
        <v>476</v>
      </c>
      <c r="B356" s="52">
        <v>39903</v>
      </c>
      <c r="C356" s="51" t="s">
        <v>106</v>
      </c>
      <c r="D356" s="51">
        <v>60</v>
      </c>
      <c r="E356" s="51" t="s">
        <v>112</v>
      </c>
      <c r="F356" s="53" t="s">
        <v>120</v>
      </c>
      <c r="G356" s="53" t="s">
        <v>116</v>
      </c>
      <c r="H356" s="53" t="s">
        <v>102</v>
      </c>
      <c r="I356" s="53" t="s">
        <v>101</v>
      </c>
      <c r="J356" s="53" t="s">
        <v>102</v>
      </c>
    </row>
    <row r="357" spans="1:10">
      <c r="A357" s="51" t="s">
        <v>477</v>
      </c>
      <c r="B357" s="52">
        <v>39904</v>
      </c>
      <c r="C357" s="51" t="s">
        <v>106</v>
      </c>
      <c r="D357" s="51">
        <v>35</v>
      </c>
      <c r="E357" s="51" t="s">
        <v>107</v>
      </c>
      <c r="F357" s="53" t="s">
        <v>113</v>
      </c>
      <c r="G357" s="53" t="s">
        <v>116</v>
      </c>
      <c r="H357" s="53" t="s">
        <v>109</v>
      </c>
      <c r="I357" s="53" t="s">
        <v>127</v>
      </c>
      <c r="J357" s="53" t="s">
        <v>102</v>
      </c>
    </row>
    <row r="358" spans="1:10">
      <c r="A358" s="51" t="s">
        <v>478</v>
      </c>
      <c r="B358" s="52">
        <v>39905</v>
      </c>
      <c r="C358" s="51" t="s">
        <v>111</v>
      </c>
      <c r="D358" s="51">
        <v>32</v>
      </c>
      <c r="E358" s="51" t="s">
        <v>124</v>
      </c>
      <c r="F358" s="53" t="s">
        <v>100</v>
      </c>
      <c r="G358" s="53" t="s">
        <v>108</v>
      </c>
      <c r="H358" s="53" t="s">
        <v>102</v>
      </c>
      <c r="I358" s="53" t="s">
        <v>127</v>
      </c>
      <c r="J358" s="53" t="s">
        <v>102</v>
      </c>
    </row>
    <row r="359" spans="1:10">
      <c r="A359" s="51" t="s">
        <v>479</v>
      </c>
      <c r="B359" s="52">
        <v>39905</v>
      </c>
      <c r="C359" s="51" t="s">
        <v>111</v>
      </c>
      <c r="D359" s="51">
        <v>44</v>
      </c>
      <c r="E359" s="51" t="s">
        <v>107</v>
      </c>
      <c r="F359" s="53" t="s">
        <v>100</v>
      </c>
      <c r="G359" s="53" t="s">
        <v>116</v>
      </c>
      <c r="H359" s="53" t="s">
        <v>109</v>
      </c>
      <c r="I359" s="53" t="s">
        <v>130</v>
      </c>
      <c r="J359" s="53" t="s">
        <v>101</v>
      </c>
    </row>
    <row r="360" spans="1:10">
      <c r="A360" s="51" t="s">
        <v>480</v>
      </c>
      <c r="B360" s="52">
        <v>39906</v>
      </c>
      <c r="C360" s="51" t="s">
        <v>111</v>
      </c>
      <c r="D360" s="51">
        <v>35</v>
      </c>
      <c r="E360" s="51" t="s">
        <v>112</v>
      </c>
      <c r="F360" s="53" t="s">
        <v>120</v>
      </c>
      <c r="G360" s="53" t="s">
        <v>116</v>
      </c>
      <c r="H360" s="53" t="s">
        <v>102</v>
      </c>
      <c r="I360" s="53" t="s">
        <v>101</v>
      </c>
      <c r="J360" s="53" t="s">
        <v>101</v>
      </c>
    </row>
    <row r="361" spans="1:10">
      <c r="A361" s="51" t="s">
        <v>481</v>
      </c>
      <c r="B361" s="52">
        <v>39907</v>
      </c>
      <c r="C361" s="51" t="s">
        <v>106</v>
      </c>
      <c r="D361" s="51">
        <v>33</v>
      </c>
      <c r="E361" s="51" t="s">
        <v>107</v>
      </c>
      <c r="F361" s="53" t="s">
        <v>100</v>
      </c>
      <c r="G361" s="53" t="s">
        <v>116</v>
      </c>
      <c r="H361" s="53" t="s">
        <v>104</v>
      </c>
      <c r="I361" s="53" t="s">
        <v>103</v>
      </c>
      <c r="J361" s="53" t="s">
        <v>102</v>
      </c>
    </row>
    <row r="362" spans="1:10">
      <c r="A362" s="51" t="s">
        <v>482</v>
      </c>
      <c r="B362" s="52">
        <v>39907</v>
      </c>
      <c r="C362" s="51" t="s">
        <v>111</v>
      </c>
      <c r="D362" s="51">
        <v>60</v>
      </c>
      <c r="E362" s="51" t="s">
        <v>124</v>
      </c>
      <c r="F362" s="53" t="s">
        <v>100</v>
      </c>
      <c r="G362" s="53" t="s">
        <v>101</v>
      </c>
      <c r="H362" s="53" t="s">
        <v>102</v>
      </c>
      <c r="I362" s="53" t="s">
        <v>127</v>
      </c>
      <c r="J362" s="53" t="s">
        <v>102</v>
      </c>
    </row>
    <row r="363" spans="1:10">
      <c r="A363" s="51" t="s">
        <v>483</v>
      </c>
      <c r="B363" s="52">
        <v>39910</v>
      </c>
      <c r="C363" s="51" t="s">
        <v>111</v>
      </c>
      <c r="D363" s="51">
        <v>51</v>
      </c>
      <c r="E363" s="51" t="s">
        <v>124</v>
      </c>
      <c r="F363" s="53" t="s">
        <v>100</v>
      </c>
      <c r="G363" s="53" t="s">
        <v>116</v>
      </c>
      <c r="H363" s="53" t="s">
        <v>104</v>
      </c>
      <c r="I363" s="53" t="s">
        <v>103</v>
      </c>
      <c r="J363" s="53" t="s">
        <v>101</v>
      </c>
    </row>
    <row r="364" spans="1:10">
      <c r="A364" s="51" t="s">
        <v>484</v>
      </c>
      <c r="B364" s="52">
        <v>39911</v>
      </c>
      <c r="C364" s="51" t="s">
        <v>106</v>
      </c>
      <c r="D364" s="51">
        <v>41</v>
      </c>
      <c r="E364" s="51" t="s">
        <v>124</v>
      </c>
      <c r="F364" s="53" t="s">
        <v>120</v>
      </c>
      <c r="G364" s="53" t="s">
        <v>101</v>
      </c>
      <c r="H364" s="53" t="s">
        <v>102</v>
      </c>
      <c r="I364" s="53" t="s">
        <v>127</v>
      </c>
      <c r="J364" s="53" t="s">
        <v>101</v>
      </c>
    </row>
    <row r="365" spans="1:10">
      <c r="A365" s="51" t="s">
        <v>485</v>
      </c>
      <c r="B365" s="52">
        <v>39941</v>
      </c>
      <c r="C365" s="51" t="s">
        <v>106</v>
      </c>
      <c r="D365" s="51">
        <v>60</v>
      </c>
      <c r="E365" s="51" t="s">
        <v>107</v>
      </c>
      <c r="F365" s="53" t="s">
        <v>113</v>
      </c>
      <c r="G365" s="53" t="s">
        <v>116</v>
      </c>
      <c r="H365" s="53" t="s">
        <v>109</v>
      </c>
      <c r="I365" s="53" t="s">
        <v>103</v>
      </c>
      <c r="J365" s="53" t="s">
        <v>101</v>
      </c>
    </row>
    <row r="366" spans="1:10">
      <c r="A366" s="51" t="s">
        <v>486</v>
      </c>
      <c r="B366" s="52">
        <v>39941</v>
      </c>
      <c r="C366" s="51" t="s">
        <v>111</v>
      </c>
      <c r="D366" s="51">
        <v>23</v>
      </c>
      <c r="E366" s="51" t="s">
        <v>112</v>
      </c>
      <c r="F366" s="53" t="s">
        <v>149</v>
      </c>
      <c r="G366" s="53" t="s">
        <v>116</v>
      </c>
      <c r="H366" s="53" t="s">
        <v>102</v>
      </c>
      <c r="I366" s="53" t="s">
        <v>103</v>
      </c>
      <c r="J366" s="53" t="s">
        <v>102</v>
      </c>
    </row>
    <row r="367" spans="1:10">
      <c r="A367" s="51" t="s">
        <v>487</v>
      </c>
      <c r="B367" s="52">
        <v>39942</v>
      </c>
      <c r="C367" s="51" t="s">
        <v>106</v>
      </c>
      <c r="D367" s="51">
        <v>42</v>
      </c>
      <c r="E367" s="51" t="s">
        <v>107</v>
      </c>
      <c r="F367" s="53" t="s">
        <v>114</v>
      </c>
      <c r="G367" s="53" t="s">
        <v>108</v>
      </c>
      <c r="H367" s="53" t="s">
        <v>102</v>
      </c>
      <c r="I367" s="53" t="s">
        <v>103</v>
      </c>
      <c r="J367" s="53" t="s">
        <v>102</v>
      </c>
    </row>
    <row r="368" spans="1:10">
      <c r="A368" s="51" t="s">
        <v>488</v>
      </c>
      <c r="B368" s="52">
        <v>39945</v>
      </c>
      <c r="C368" s="51" t="s">
        <v>106</v>
      </c>
      <c r="D368" s="51">
        <v>59</v>
      </c>
      <c r="E368" s="51" t="s">
        <v>107</v>
      </c>
      <c r="F368" s="53" t="s">
        <v>113</v>
      </c>
      <c r="G368" s="53" t="s">
        <v>116</v>
      </c>
      <c r="H368" s="53" t="s">
        <v>102</v>
      </c>
      <c r="I368" s="53" t="s">
        <v>103</v>
      </c>
      <c r="J368" s="53" t="s">
        <v>104</v>
      </c>
    </row>
    <row r="369" spans="1:10">
      <c r="A369" s="51" t="s">
        <v>489</v>
      </c>
      <c r="B369" s="52">
        <v>39945</v>
      </c>
      <c r="C369" s="51" t="s">
        <v>106</v>
      </c>
      <c r="D369" s="51">
        <v>26</v>
      </c>
      <c r="E369" s="51" t="s">
        <v>107</v>
      </c>
      <c r="F369" s="53" t="s">
        <v>100</v>
      </c>
      <c r="G369" s="53" t="s">
        <v>116</v>
      </c>
      <c r="H369" s="53" t="s">
        <v>104</v>
      </c>
      <c r="I369" s="53" t="s">
        <v>130</v>
      </c>
      <c r="J369" s="53" t="s">
        <v>101</v>
      </c>
    </row>
    <row r="370" spans="1:10">
      <c r="A370" s="51" t="s">
        <v>490</v>
      </c>
      <c r="B370" s="52">
        <v>39946</v>
      </c>
      <c r="C370" s="51" t="s">
        <v>111</v>
      </c>
      <c r="D370" s="51">
        <v>18</v>
      </c>
      <c r="E370" s="51" t="s">
        <v>112</v>
      </c>
      <c r="F370" s="53" t="s">
        <v>113</v>
      </c>
      <c r="G370" s="53" t="s">
        <v>116</v>
      </c>
      <c r="H370" s="53" t="s">
        <v>102</v>
      </c>
      <c r="I370" s="53" t="s">
        <v>103</v>
      </c>
      <c r="J370" s="53" t="s">
        <v>104</v>
      </c>
    </row>
    <row r="371" spans="1:10">
      <c r="A371" s="51" t="s">
        <v>491</v>
      </c>
      <c r="B371" s="52">
        <v>39947</v>
      </c>
      <c r="C371" s="51" t="s">
        <v>106</v>
      </c>
      <c r="D371" s="51">
        <v>17</v>
      </c>
      <c r="E371" s="51" t="s">
        <v>107</v>
      </c>
      <c r="F371" s="53" t="s">
        <v>120</v>
      </c>
      <c r="G371" s="53" t="s">
        <v>116</v>
      </c>
      <c r="H371" s="53" t="s">
        <v>104</v>
      </c>
      <c r="I371" s="53" t="s">
        <v>103</v>
      </c>
      <c r="J371" s="53" t="s">
        <v>102</v>
      </c>
    </row>
    <row r="372" spans="1:10">
      <c r="A372" s="51" t="s">
        <v>492</v>
      </c>
      <c r="B372" s="52">
        <v>39947</v>
      </c>
      <c r="C372" s="51" t="s">
        <v>111</v>
      </c>
      <c r="D372" s="51">
        <v>59</v>
      </c>
      <c r="E372" s="51" t="s">
        <v>124</v>
      </c>
      <c r="F372" s="53" t="s">
        <v>149</v>
      </c>
      <c r="G372" s="53" t="s">
        <v>116</v>
      </c>
      <c r="H372" s="53" t="s">
        <v>102</v>
      </c>
      <c r="I372" s="53" t="s">
        <v>103</v>
      </c>
      <c r="J372" s="53" t="s">
        <v>104</v>
      </c>
    </row>
    <row r="373" spans="1:10">
      <c r="A373" s="51" t="s">
        <v>493</v>
      </c>
      <c r="B373" s="52">
        <v>39948</v>
      </c>
      <c r="C373" s="51" t="s">
        <v>106</v>
      </c>
      <c r="D373" s="51">
        <v>17</v>
      </c>
      <c r="E373" s="51" t="s">
        <v>112</v>
      </c>
      <c r="F373" s="53" t="s">
        <v>100</v>
      </c>
      <c r="G373" s="53" t="s">
        <v>116</v>
      </c>
      <c r="H373" s="53" t="s">
        <v>102</v>
      </c>
      <c r="I373" s="53" t="s">
        <v>103</v>
      </c>
      <c r="J373" s="53" t="s">
        <v>102</v>
      </c>
    </row>
    <row r="374" spans="1:10">
      <c r="A374" s="51" t="s">
        <v>494</v>
      </c>
      <c r="B374" s="52">
        <v>39949</v>
      </c>
      <c r="C374" s="51" t="s">
        <v>111</v>
      </c>
      <c r="D374" s="51">
        <v>19</v>
      </c>
      <c r="E374" s="51" t="s">
        <v>107</v>
      </c>
      <c r="F374" s="53" t="s">
        <v>118</v>
      </c>
      <c r="G374" s="53" t="s">
        <v>108</v>
      </c>
      <c r="H374" s="53" t="s">
        <v>102</v>
      </c>
      <c r="I374" s="53" t="s">
        <v>127</v>
      </c>
      <c r="J374" s="53" t="s">
        <v>104</v>
      </c>
    </row>
    <row r="375" spans="1:10">
      <c r="A375" s="51" t="s">
        <v>495</v>
      </c>
      <c r="B375" s="52">
        <v>39952</v>
      </c>
      <c r="C375" s="51" t="s">
        <v>106</v>
      </c>
      <c r="D375" s="51">
        <v>44</v>
      </c>
      <c r="E375" s="51" t="s">
        <v>112</v>
      </c>
      <c r="F375" s="53" t="s">
        <v>114</v>
      </c>
      <c r="G375" s="53" t="s">
        <v>116</v>
      </c>
      <c r="H375" s="53" t="s">
        <v>102</v>
      </c>
      <c r="I375" s="53" t="s">
        <v>103</v>
      </c>
      <c r="J375" s="53" t="s">
        <v>102</v>
      </c>
    </row>
    <row r="376" spans="1:10">
      <c r="A376" s="51" t="s">
        <v>496</v>
      </c>
      <c r="B376" s="52">
        <v>39952</v>
      </c>
      <c r="C376" s="51" t="s">
        <v>111</v>
      </c>
      <c r="D376" s="51">
        <v>18</v>
      </c>
      <c r="E376" s="51" t="s">
        <v>112</v>
      </c>
      <c r="F376" s="53" t="s">
        <v>113</v>
      </c>
      <c r="G376" s="53" t="s">
        <v>116</v>
      </c>
      <c r="H376" s="53" t="s">
        <v>104</v>
      </c>
      <c r="I376" s="53" t="s">
        <v>103</v>
      </c>
      <c r="J376" s="53" t="s">
        <v>102</v>
      </c>
    </row>
    <row r="377" spans="1:10">
      <c r="A377" s="51" t="s">
        <v>497</v>
      </c>
      <c r="B377" s="52">
        <v>39953</v>
      </c>
      <c r="C377" s="51" t="s">
        <v>106</v>
      </c>
      <c r="D377" s="51">
        <v>39</v>
      </c>
      <c r="E377" s="51" t="s">
        <v>112</v>
      </c>
      <c r="F377" s="53" t="s">
        <v>100</v>
      </c>
      <c r="G377" s="53" t="s">
        <v>108</v>
      </c>
      <c r="H377" s="53" t="s">
        <v>109</v>
      </c>
      <c r="I377" s="53" t="s">
        <v>103</v>
      </c>
      <c r="J377" s="53" t="s">
        <v>102</v>
      </c>
    </row>
    <row r="378" spans="1:10">
      <c r="A378" s="51" t="s">
        <v>498</v>
      </c>
      <c r="B378" s="52">
        <v>39954</v>
      </c>
      <c r="C378" s="51" t="s">
        <v>106</v>
      </c>
      <c r="D378" s="51">
        <v>33</v>
      </c>
      <c r="E378" s="51" t="s">
        <v>107</v>
      </c>
      <c r="F378" s="53" t="s">
        <v>100</v>
      </c>
      <c r="G378" s="53" t="s">
        <v>108</v>
      </c>
      <c r="H378" s="53" t="s">
        <v>102</v>
      </c>
      <c r="I378" s="53" t="s">
        <v>103</v>
      </c>
      <c r="J378" s="53" t="s">
        <v>101</v>
      </c>
    </row>
    <row r="379" spans="1:10">
      <c r="A379" s="51" t="s">
        <v>499</v>
      </c>
      <c r="B379" s="52">
        <v>39954</v>
      </c>
      <c r="C379" s="51" t="s">
        <v>111</v>
      </c>
      <c r="D379" s="51">
        <v>59</v>
      </c>
      <c r="E379" s="51" t="s">
        <v>112</v>
      </c>
      <c r="F379" s="53" t="s">
        <v>100</v>
      </c>
      <c r="G379" s="53" t="s">
        <v>116</v>
      </c>
      <c r="H379" s="53" t="s">
        <v>109</v>
      </c>
      <c r="I379" s="53" t="s">
        <v>103</v>
      </c>
      <c r="J379" s="53" t="s">
        <v>102</v>
      </c>
    </row>
    <row r="380" spans="1:10">
      <c r="A380" s="51" t="s">
        <v>500</v>
      </c>
      <c r="B380" s="52">
        <v>39994</v>
      </c>
      <c r="C380" s="51" t="s">
        <v>106</v>
      </c>
      <c r="D380" s="51">
        <v>18</v>
      </c>
      <c r="E380" s="51" t="s">
        <v>112</v>
      </c>
      <c r="F380" s="53" t="s">
        <v>100</v>
      </c>
      <c r="G380" s="53" t="s">
        <v>116</v>
      </c>
      <c r="H380" s="53" t="s">
        <v>102</v>
      </c>
      <c r="I380" s="53" t="s">
        <v>101</v>
      </c>
      <c r="J380" s="53" t="s">
        <v>102</v>
      </c>
    </row>
    <row r="381" spans="1:10">
      <c r="A381" s="51" t="s">
        <v>501</v>
      </c>
      <c r="B381" s="52">
        <v>39994</v>
      </c>
      <c r="C381" s="51" t="s">
        <v>111</v>
      </c>
      <c r="D381" s="51">
        <v>37</v>
      </c>
      <c r="E381" s="51" t="s">
        <v>112</v>
      </c>
      <c r="F381" s="53" t="s">
        <v>100</v>
      </c>
      <c r="G381" s="53" t="s">
        <v>116</v>
      </c>
      <c r="H381" s="53" t="s">
        <v>109</v>
      </c>
      <c r="I381" s="53" t="s">
        <v>130</v>
      </c>
      <c r="J381" s="53" t="s">
        <v>102</v>
      </c>
    </row>
    <row r="382" spans="1:10">
      <c r="A382" s="51" t="s">
        <v>502</v>
      </c>
      <c r="B382" s="52">
        <v>39995</v>
      </c>
      <c r="C382" s="51" t="s">
        <v>106</v>
      </c>
      <c r="D382" s="51">
        <v>39</v>
      </c>
      <c r="E382" s="51" t="s">
        <v>112</v>
      </c>
      <c r="F382" s="53" t="s">
        <v>100</v>
      </c>
      <c r="G382" s="53" t="s">
        <v>116</v>
      </c>
      <c r="H382" s="53" t="s">
        <v>104</v>
      </c>
      <c r="I382" s="53" t="s">
        <v>103</v>
      </c>
      <c r="J382" s="53" t="s">
        <v>102</v>
      </c>
    </row>
    <row r="383" spans="1:10">
      <c r="A383" s="51" t="s">
        <v>503</v>
      </c>
      <c r="B383" s="52">
        <v>39996</v>
      </c>
      <c r="C383" s="51" t="s">
        <v>106</v>
      </c>
      <c r="D383" s="51">
        <v>37</v>
      </c>
      <c r="E383" s="51" t="s">
        <v>112</v>
      </c>
      <c r="F383" s="53" t="s">
        <v>113</v>
      </c>
      <c r="G383" s="53" t="s">
        <v>116</v>
      </c>
      <c r="H383" s="53" t="s">
        <v>104</v>
      </c>
      <c r="I383" s="53" t="s">
        <v>103</v>
      </c>
      <c r="J383" s="53" t="s">
        <v>102</v>
      </c>
    </row>
    <row r="384" spans="1:10">
      <c r="A384" s="51" t="s">
        <v>504</v>
      </c>
      <c r="B384" s="52">
        <v>39996</v>
      </c>
      <c r="C384" s="51" t="s">
        <v>106</v>
      </c>
      <c r="D384" s="51">
        <v>59</v>
      </c>
      <c r="E384" s="51" t="s">
        <v>107</v>
      </c>
      <c r="F384" s="53" t="s">
        <v>100</v>
      </c>
      <c r="G384" s="53" t="s">
        <v>108</v>
      </c>
      <c r="H384" s="53" t="s">
        <v>104</v>
      </c>
      <c r="I384" s="53" t="s">
        <v>103</v>
      </c>
      <c r="J384" s="53" t="s">
        <v>104</v>
      </c>
    </row>
    <row r="385" spans="1:10">
      <c r="A385" s="51" t="s">
        <v>505</v>
      </c>
      <c r="B385" s="52">
        <v>39997</v>
      </c>
      <c r="C385" s="51" t="s">
        <v>106</v>
      </c>
      <c r="D385" s="51">
        <v>39</v>
      </c>
      <c r="E385" s="51" t="s">
        <v>124</v>
      </c>
      <c r="F385" s="53" t="s">
        <v>113</v>
      </c>
      <c r="G385" s="53" t="s">
        <v>101</v>
      </c>
      <c r="H385" s="53" t="s">
        <v>109</v>
      </c>
      <c r="I385" s="53" t="s">
        <v>103</v>
      </c>
      <c r="J385" s="53" t="s">
        <v>104</v>
      </c>
    </row>
    <row r="386" spans="1:10">
      <c r="A386" s="51" t="s">
        <v>506</v>
      </c>
      <c r="B386" s="52">
        <v>39998</v>
      </c>
      <c r="C386" s="51" t="s">
        <v>106</v>
      </c>
      <c r="D386" s="51">
        <v>21</v>
      </c>
      <c r="E386" s="51" t="s">
        <v>107</v>
      </c>
      <c r="F386" s="53" t="s">
        <v>100</v>
      </c>
      <c r="G386" s="53" t="s">
        <v>116</v>
      </c>
      <c r="H386" s="53" t="s">
        <v>102</v>
      </c>
      <c r="I386" s="53" t="s">
        <v>103</v>
      </c>
      <c r="J386" s="53" t="s">
        <v>104</v>
      </c>
    </row>
    <row r="387" spans="1:10">
      <c r="A387" s="51" t="s">
        <v>507</v>
      </c>
      <c r="B387" s="52">
        <v>40001</v>
      </c>
      <c r="C387" s="51" t="s">
        <v>106</v>
      </c>
      <c r="D387" s="51">
        <v>23</v>
      </c>
      <c r="E387" s="51" t="s">
        <v>107</v>
      </c>
      <c r="F387" s="53" t="s">
        <v>100</v>
      </c>
      <c r="G387" s="53" t="s">
        <v>116</v>
      </c>
      <c r="H387" s="53" t="s">
        <v>102</v>
      </c>
      <c r="I387" s="53" t="s">
        <v>130</v>
      </c>
      <c r="J387" s="53" t="s">
        <v>101</v>
      </c>
    </row>
    <row r="388" spans="1:10">
      <c r="A388" s="51" t="s">
        <v>508</v>
      </c>
      <c r="B388" s="52">
        <v>40001</v>
      </c>
      <c r="C388" s="51" t="s">
        <v>106</v>
      </c>
      <c r="D388" s="51">
        <v>51</v>
      </c>
      <c r="E388" s="51" t="s">
        <v>107</v>
      </c>
      <c r="F388" s="53" t="s">
        <v>113</v>
      </c>
      <c r="G388" s="53" t="s">
        <v>101</v>
      </c>
      <c r="H388" s="53" t="s">
        <v>109</v>
      </c>
      <c r="I388" s="53" t="s">
        <v>103</v>
      </c>
      <c r="J388" s="53" t="s">
        <v>102</v>
      </c>
    </row>
    <row r="389" spans="1:10">
      <c r="A389" s="51" t="s">
        <v>509</v>
      </c>
      <c r="B389" s="52">
        <v>40002</v>
      </c>
      <c r="C389" s="51" t="s">
        <v>106</v>
      </c>
      <c r="D389" s="51">
        <v>37</v>
      </c>
      <c r="E389" s="51" t="s">
        <v>107</v>
      </c>
      <c r="F389" s="53" t="s">
        <v>113</v>
      </c>
      <c r="G389" s="53" t="s">
        <v>116</v>
      </c>
      <c r="H389" s="53" t="s">
        <v>109</v>
      </c>
      <c r="I389" s="53" t="s">
        <v>103</v>
      </c>
      <c r="J389" s="53" t="s">
        <v>102</v>
      </c>
    </row>
    <row r="390" spans="1:10">
      <c r="A390" s="51" t="s">
        <v>510</v>
      </c>
      <c r="B390" s="52">
        <v>40003</v>
      </c>
      <c r="C390" s="51" t="s">
        <v>111</v>
      </c>
      <c r="D390" s="51">
        <v>47</v>
      </c>
      <c r="E390" s="51" t="s">
        <v>124</v>
      </c>
      <c r="F390" s="53" t="s">
        <v>120</v>
      </c>
      <c r="G390" s="53" t="s">
        <v>101</v>
      </c>
      <c r="H390" s="53" t="s">
        <v>109</v>
      </c>
      <c r="I390" s="53" t="s">
        <v>103</v>
      </c>
      <c r="J390" s="53" t="s">
        <v>102</v>
      </c>
    </row>
    <row r="391" spans="1:10">
      <c r="A391" s="51" t="s">
        <v>511</v>
      </c>
      <c r="B391" s="52">
        <v>40003</v>
      </c>
      <c r="C391" s="51" t="s">
        <v>111</v>
      </c>
      <c r="D391" s="51">
        <v>20</v>
      </c>
      <c r="E391" s="51" t="s">
        <v>124</v>
      </c>
      <c r="F391" s="53" t="s">
        <v>113</v>
      </c>
      <c r="G391" s="53" t="s">
        <v>108</v>
      </c>
      <c r="H391" s="53" t="s">
        <v>104</v>
      </c>
      <c r="I391" s="53" t="s">
        <v>103</v>
      </c>
      <c r="J391" s="53" t="s">
        <v>101</v>
      </c>
    </row>
    <row r="392" spans="1:10">
      <c r="A392" s="51" t="s">
        <v>512</v>
      </c>
      <c r="B392" s="52">
        <v>40004</v>
      </c>
      <c r="C392" s="51" t="s">
        <v>111</v>
      </c>
      <c r="D392" s="51">
        <v>51</v>
      </c>
      <c r="E392" s="51" t="s">
        <v>112</v>
      </c>
      <c r="F392" s="53" t="s">
        <v>149</v>
      </c>
      <c r="G392" s="53" t="s">
        <v>101</v>
      </c>
      <c r="H392" s="53" t="s">
        <v>102</v>
      </c>
      <c r="I392" s="53" t="s">
        <v>103</v>
      </c>
      <c r="J392" s="53" t="s">
        <v>101</v>
      </c>
    </row>
    <row r="393" spans="1:10">
      <c r="A393" s="51" t="s">
        <v>513</v>
      </c>
      <c r="B393" s="52">
        <v>40005</v>
      </c>
      <c r="C393" s="51" t="s">
        <v>106</v>
      </c>
      <c r="D393" s="51">
        <v>39</v>
      </c>
      <c r="E393" s="51" t="s">
        <v>112</v>
      </c>
      <c r="F393" s="53" t="s">
        <v>113</v>
      </c>
      <c r="G393" s="53" t="s">
        <v>116</v>
      </c>
      <c r="H393" s="53" t="s">
        <v>109</v>
      </c>
      <c r="I393" s="53" t="s">
        <v>103</v>
      </c>
      <c r="J393" s="53" t="s">
        <v>104</v>
      </c>
    </row>
    <row r="394" spans="1:10">
      <c r="A394" s="51" t="s">
        <v>514</v>
      </c>
      <c r="B394" s="52">
        <v>40005</v>
      </c>
      <c r="C394" s="51" t="s">
        <v>106</v>
      </c>
      <c r="D394" s="51">
        <v>27</v>
      </c>
      <c r="E394" s="51" t="s">
        <v>124</v>
      </c>
      <c r="F394" s="53" t="s">
        <v>113</v>
      </c>
      <c r="G394" s="53" t="s">
        <v>116</v>
      </c>
      <c r="H394" s="53" t="s">
        <v>102</v>
      </c>
      <c r="I394" s="53" t="s">
        <v>103</v>
      </c>
      <c r="J394" s="53" t="s">
        <v>102</v>
      </c>
    </row>
    <row r="395" spans="1:10">
      <c r="A395" s="51" t="s">
        <v>515</v>
      </c>
      <c r="B395" s="52">
        <v>40008</v>
      </c>
      <c r="C395" s="51" t="s">
        <v>111</v>
      </c>
      <c r="D395" s="51">
        <v>23</v>
      </c>
      <c r="E395" s="51" t="s">
        <v>112</v>
      </c>
      <c r="F395" s="53" t="s">
        <v>120</v>
      </c>
      <c r="G395" s="53" t="s">
        <v>116</v>
      </c>
      <c r="H395" s="53" t="s">
        <v>109</v>
      </c>
      <c r="I395" s="53" t="s">
        <v>103</v>
      </c>
      <c r="J395" s="53" t="s">
        <v>102</v>
      </c>
    </row>
    <row r="396" spans="1:10">
      <c r="A396" s="51" t="s">
        <v>516</v>
      </c>
      <c r="B396" s="52">
        <v>40009</v>
      </c>
      <c r="C396" s="51" t="s">
        <v>111</v>
      </c>
      <c r="D396" s="51">
        <v>60</v>
      </c>
      <c r="E396" s="51" t="s">
        <v>107</v>
      </c>
      <c r="F396" s="53" t="s">
        <v>120</v>
      </c>
      <c r="G396" s="53" t="s">
        <v>101</v>
      </c>
      <c r="H396" s="53" t="s">
        <v>109</v>
      </c>
      <c r="I396" s="53" t="s">
        <v>103</v>
      </c>
      <c r="J396" s="53" t="s">
        <v>102</v>
      </c>
    </row>
    <row r="397" spans="1:10">
      <c r="A397" s="51" t="s">
        <v>517</v>
      </c>
      <c r="B397" s="52">
        <v>40010</v>
      </c>
      <c r="C397" s="51" t="s">
        <v>106</v>
      </c>
      <c r="D397" s="51">
        <v>60</v>
      </c>
      <c r="E397" s="51" t="s">
        <v>112</v>
      </c>
      <c r="F397" s="53" t="s">
        <v>114</v>
      </c>
      <c r="G397" s="53" t="s">
        <v>116</v>
      </c>
      <c r="H397" s="53" t="s">
        <v>104</v>
      </c>
      <c r="I397" s="53" t="s">
        <v>103</v>
      </c>
      <c r="J397" s="53" t="s">
        <v>102</v>
      </c>
    </row>
    <row r="398" spans="1:10">
      <c r="A398" s="51" t="s">
        <v>518</v>
      </c>
      <c r="B398" s="52">
        <v>40010</v>
      </c>
      <c r="C398" s="51" t="s">
        <v>106</v>
      </c>
      <c r="D398" s="51">
        <v>50</v>
      </c>
      <c r="E398" s="51" t="s">
        <v>112</v>
      </c>
      <c r="F398" s="53" t="s">
        <v>113</v>
      </c>
      <c r="G398" s="53" t="s">
        <v>108</v>
      </c>
      <c r="H398" s="53" t="s">
        <v>104</v>
      </c>
      <c r="I398" s="53" t="s">
        <v>103</v>
      </c>
      <c r="J398" s="53" t="s">
        <v>102</v>
      </c>
    </row>
    <row r="399" spans="1:10">
      <c r="A399" s="51" t="s">
        <v>519</v>
      </c>
      <c r="B399" s="52">
        <v>40011</v>
      </c>
      <c r="C399" s="51" t="s">
        <v>106</v>
      </c>
      <c r="D399" s="51">
        <v>35</v>
      </c>
      <c r="E399" s="51" t="s">
        <v>112</v>
      </c>
      <c r="F399" s="53" t="s">
        <v>100</v>
      </c>
      <c r="G399" s="53" t="s">
        <v>108</v>
      </c>
      <c r="H399" s="53" t="s">
        <v>104</v>
      </c>
      <c r="I399" s="53" t="s">
        <v>103</v>
      </c>
      <c r="J399" s="53" t="s">
        <v>102</v>
      </c>
    </row>
    <row r="400" spans="1:10">
      <c r="A400" s="51" t="s">
        <v>520</v>
      </c>
      <c r="B400" s="52">
        <v>40012</v>
      </c>
      <c r="C400" s="51" t="s">
        <v>106</v>
      </c>
      <c r="D400" s="51">
        <v>39</v>
      </c>
      <c r="E400" s="51" t="s">
        <v>107</v>
      </c>
      <c r="F400" s="53" t="s">
        <v>100</v>
      </c>
      <c r="G400" s="53" t="s">
        <v>108</v>
      </c>
      <c r="H400" s="53" t="s">
        <v>104</v>
      </c>
      <c r="I400" s="53" t="s">
        <v>103</v>
      </c>
      <c r="J400" s="53" t="s">
        <v>101</v>
      </c>
    </row>
    <row r="401" spans="1:10">
      <c r="A401" s="51" t="s">
        <v>521</v>
      </c>
      <c r="B401" s="52">
        <v>40039</v>
      </c>
      <c r="C401" s="51" t="s">
        <v>111</v>
      </c>
      <c r="D401" s="51">
        <v>33</v>
      </c>
      <c r="E401" s="51" t="s">
        <v>124</v>
      </c>
      <c r="F401" s="53" t="s">
        <v>100</v>
      </c>
      <c r="G401" s="53" t="s">
        <v>101</v>
      </c>
      <c r="H401" s="53" t="s">
        <v>109</v>
      </c>
      <c r="I401" s="53" t="s">
        <v>103</v>
      </c>
      <c r="J401" s="53" t="s">
        <v>101</v>
      </c>
    </row>
    <row r="402" spans="1:10">
      <c r="A402" s="51" t="s">
        <v>522</v>
      </c>
      <c r="B402" s="52">
        <v>40039</v>
      </c>
      <c r="C402" s="51" t="s">
        <v>98</v>
      </c>
      <c r="D402" s="51">
        <v>17</v>
      </c>
      <c r="E402" s="51" t="s">
        <v>523</v>
      </c>
      <c r="F402" s="53" t="s">
        <v>101</v>
      </c>
      <c r="G402" s="53" t="s">
        <v>108</v>
      </c>
      <c r="H402" s="53" t="s">
        <v>109</v>
      </c>
      <c r="I402" s="53" t="s">
        <v>127</v>
      </c>
      <c r="J402" s="53" t="s">
        <v>102</v>
      </c>
    </row>
    <row r="403" spans="1:10">
      <c r="A403" s="51" t="s">
        <v>524</v>
      </c>
      <c r="B403" s="52">
        <v>40040</v>
      </c>
      <c r="C403" s="51" t="s">
        <v>111</v>
      </c>
      <c r="D403" s="51">
        <v>48</v>
      </c>
      <c r="E403" s="51" t="s">
        <v>107</v>
      </c>
      <c r="F403" s="53" t="s">
        <v>525</v>
      </c>
      <c r="G403" s="53" t="s">
        <v>108</v>
      </c>
      <c r="H403" s="53" t="s">
        <v>104</v>
      </c>
      <c r="I403" s="53" t="s">
        <v>103</v>
      </c>
      <c r="J403" s="53" t="s">
        <v>101</v>
      </c>
    </row>
    <row r="404" spans="1:10">
      <c r="A404" s="51" t="s">
        <v>526</v>
      </c>
      <c r="B404" s="52">
        <v>40040</v>
      </c>
      <c r="C404" s="51" t="s">
        <v>111</v>
      </c>
      <c r="D404" s="51">
        <v>55</v>
      </c>
      <c r="E404" s="51" t="s">
        <v>107</v>
      </c>
      <c r="F404" s="53" t="s">
        <v>182</v>
      </c>
      <c r="G404" s="53" t="s">
        <v>116</v>
      </c>
      <c r="H404" s="53" t="s">
        <v>104</v>
      </c>
      <c r="I404" s="53" t="s">
        <v>127</v>
      </c>
      <c r="J404" s="53" t="s">
        <v>104</v>
      </c>
    </row>
    <row r="405" spans="1:10">
      <c r="A405" s="51" t="s">
        <v>527</v>
      </c>
      <c r="B405" s="52">
        <v>40043</v>
      </c>
      <c r="C405" s="51" t="s">
        <v>106</v>
      </c>
      <c r="D405" s="51">
        <v>32</v>
      </c>
      <c r="E405" s="51" t="s">
        <v>107</v>
      </c>
      <c r="F405" s="53" t="s">
        <v>114</v>
      </c>
      <c r="G405" s="53" t="s">
        <v>101</v>
      </c>
      <c r="H405" s="53" t="s">
        <v>109</v>
      </c>
      <c r="I405" s="53" t="s">
        <v>103</v>
      </c>
      <c r="J405" s="53" t="s">
        <v>104</v>
      </c>
    </row>
    <row r="406" spans="1:10">
      <c r="A406" s="51" t="s">
        <v>528</v>
      </c>
      <c r="B406" s="52">
        <v>40044</v>
      </c>
      <c r="C406" s="51" t="s">
        <v>106</v>
      </c>
      <c r="D406" s="51">
        <v>18</v>
      </c>
      <c r="E406" s="51" t="s">
        <v>107</v>
      </c>
      <c r="F406" s="53" t="s">
        <v>529</v>
      </c>
      <c r="G406" s="53" t="s">
        <v>108</v>
      </c>
      <c r="H406" s="53" t="s">
        <v>104</v>
      </c>
      <c r="I406" s="53" t="s">
        <v>130</v>
      </c>
      <c r="J406" s="53" t="s">
        <v>101</v>
      </c>
    </row>
    <row r="407" spans="1:10">
      <c r="A407" s="51" t="s">
        <v>530</v>
      </c>
      <c r="B407" s="52">
        <v>40044</v>
      </c>
      <c r="C407" s="51" t="s">
        <v>106</v>
      </c>
      <c r="D407" s="51">
        <v>50</v>
      </c>
      <c r="E407" s="51" t="s">
        <v>107</v>
      </c>
      <c r="F407" s="53" t="s">
        <v>529</v>
      </c>
      <c r="G407" s="53" t="s">
        <v>108</v>
      </c>
      <c r="H407" s="53" t="s">
        <v>109</v>
      </c>
      <c r="I407" s="53" t="s">
        <v>103</v>
      </c>
      <c r="J407" s="53" t="s">
        <v>102</v>
      </c>
    </row>
    <row r="408" spans="1:10">
      <c r="A408" s="51" t="s">
        <v>531</v>
      </c>
      <c r="B408" s="52">
        <v>40045</v>
      </c>
      <c r="C408" s="51" t="s">
        <v>111</v>
      </c>
      <c r="D408" s="51">
        <v>20</v>
      </c>
      <c r="E408" s="51" t="s">
        <v>107</v>
      </c>
      <c r="F408" s="53" t="s">
        <v>529</v>
      </c>
      <c r="G408" s="53" t="s">
        <v>108</v>
      </c>
      <c r="H408" s="53" t="s">
        <v>109</v>
      </c>
      <c r="I408" s="53" t="s">
        <v>103</v>
      </c>
      <c r="J408" s="53" t="s">
        <v>101</v>
      </c>
    </row>
    <row r="409" spans="1:10">
      <c r="A409" s="51" t="s">
        <v>532</v>
      </c>
      <c r="B409" s="52">
        <v>40045</v>
      </c>
      <c r="C409" s="51" t="s">
        <v>111</v>
      </c>
      <c r="D409" s="51">
        <v>27</v>
      </c>
      <c r="E409" s="51" t="s">
        <v>124</v>
      </c>
      <c r="F409" s="53" t="s">
        <v>100</v>
      </c>
      <c r="G409" s="53" t="s">
        <v>116</v>
      </c>
      <c r="H409" s="53" t="s">
        <v>109</v>
      </c>
      <c r="I409" s="53" t="s">
        <v>103</v>
      </c>
      <c r="J409" s="53" t="s">
        <v>102</v>
      </c>
    </row>
    <row r="410" spans="1:10">
      <c r="A410" s="51" t="s">
        <v>533</v>
      </c>
      <c r="B410" s="52">
        <v>40046</v>
      </c>
      <c r="C410" s="51" t="s">
        <v>111</v>
      </c>
      <c r="D410" s="51">
        <v>26</v>
      </c>
      <c r="E410" s="51" t="s">
        <v>107</v>
      </c>
      <c r="F410" s="53" t="s">
        <v>529</v>
      </c>
      <c r="G410" s="53" t="s">
        <v>101</v>
      </c>
      <c r="H410" s="53" t="s">
        <v>104</v>
      </c>
      <c r="I410" s="53" t="s">
        <v>103</v>
      </c>
      <c r="J410" s="53" t="s">
        <v>101</v>
      </c>
    </row>
    <row r="411" spans="1:10">
      <c r="A411" s="51" t="s">
        <v>534</v>
      </c>
      <c r="B411" s="52">
        <v>40047</v>
      </c>
      <c r="C411" s="51" t="s">
        <v>106</v>
      </c>
      <c r="D411" s="51">
        <v>21</v>
      </c>
      <c r="E411" s="51" t="s">
        <v>124</v>
      </c>
      <c r="F411" s="53" t="s">
        <v>118</v>
      </c>
      <c r="G411" s="53" t="s">
        <v>116</v>
      </c>
      <c r="H411" s="53" t="s">
        <v>109</v>
      </c>
      <c r="I411" s="53" t="s">
        <v>103</v>
      </c>
      <c r="J411" s="53" t="s">
        <v>101</v>
      </c>
    </row>
    <row r="412" spans="1:10">
      <c r="A412" s="51" t="s">
        <v>535</v>
      </c>
      <c r="B412" s="52">
        <v>40047</v>
      </c>
      <c r="C412" s="51" t="s">
        <v>111</v>
      </c>
      <c r="D412" s="51">
        <v>20</v>
      </c>
      <c r="E412" s="51" t="s">
        <v>107</v>
      </c>
      <c r="F412" s="53" t="s">
        <v>118</v>
      </c>
      <c r="G412" s="53" t="s">
        <v>116</v>
      </c>
      <c r="H412" s="53" t="s">
        <v>109</v>
      </c>
      <c r="I412" s="53" t="s">
        <v>103</v>
      </c>
      <c r="J412" s="53" t="s">
        <v>104</v>
      </c>
    </row>
    <row r="413" spans="1:10">
      <c r="A413" s="51" t="s">
        <v>536</v>
      </c>
      <c r="B413" s="52">
        <v>40050</v>
      </c>
      <c r="C413" s="51" t="s">
        <v>106</v>
      </c>
      <c r="D413" s="51">
        <v>20</v>
      </c>
      <c r="E413" s="51" t="s">
        <v>112</v>
      </c>
      <c r="F413" s="53" t="s">
        <v>529</v>
      </c>
      <c r="G413" s="53" t="s">
        <v>116</v>
      </c>
      <c r="H413" s="53" t="s">
        <v>109</v>
      </c>
      <c r="I413" s="53" t="s">
        <v>103</v>
      </c>
      <c r="J413" s="53" t="s">
        <v>102</v>
      </c>
    </row>
    <row r="414" spans="1:10">
      <c r="A414" s="51" t="s">
        <v>537</v>
      </c>
      <c r="B414" s="52">
        <v>40050</v>
      </c>
      <c r="C414" s="51" t="s">
        <v>111</v>
      </c>
      <c r="D414" s="51">
        <v>32</v>
      </c>
      <c r="E414" s="51" t="s">
        <v>124</v>
      </c>
      <c r="F414" s="53" t="s">
        <v>118</v>
      </c>
      <c r="G414" s="53" t="s">
        <v>116</v>
      </c>
      <c r="H414" s="53" t="s">
        <v>104</v>
      </c>
      <c r="I414" s="53" t="s">
        <v>103</v>
      </c>
      <c r="J414" s="53" t="s">
        <v>102</v>
      </c>
    </row>
    <row r="415" spans="1:10">
      <c r="A415" s="51" t="s">
        <v>538</v>
      </c>
      <c r="B415" s="52">
        <v>40051</v>
      </c>
      <c r="C415" s="51" t="s">
        <v>111</v>
      </c>
      <c r="D415" s="51">
        <v>39</v>
      </c>
      <c r="E415" s="51" t="s">
        <v>112</v>
      </c>
      <c r="F415" s="53" t="s">
        <v>182</v>
      </c>
      <c r="G415" s="53" t="s">
        <v>101</v>
      </c>
      <c r="H415" s="53" t="s">
        <v>104</v>
      </c>
      <c r="I415" s="53" t="s">
        <v>127</v>
      </c>
      <c r="J415" s="53" t="s">
        <v>104</v>
      </c>
    </row>
    <row r="416" spans="1:10">
      <c r="A416" s="51" t="s">
        <v>539</v>
      </c>
      <c r="B416" s="52">
        <v>40052</v>
      </c>
      <c r="C416" s="51" t="s">
        <v>106</v>
      </c>
      <c r="D416" s="51">
        <v>56</v>
      </c>
      <c r="E416" s="51" t="s">
        <v>112</v>
      </c>
      <c r="F416" s="53" t="s">
        <v>529</v>
      </c>
      <c r="G416" s="53" t="s">
        <v>108</v>
      </c>
      <c r="H416" s="53" t="s">
        <v>109</v>
      </c>
      <c r="I416" s="53" t="s">
        <v>130</v>
      </c>
      <c r="J416" s="53" t="s">
        <v>104</v>
      </c>
    </row>
    <row r="417" spans="1:10">
      <c r="A417" s="51" t="s">
        <v>540</v>
      </c>
      <c r="B417" s="52">
        <v>40052</v>
      </c>
      <c r="C417" s="51" t="s">
        <v>111</v>
      </c>
      <c r="D417" s="51">
        <v>60</v>
      </c>
      <c r="E417" s="51" t="s">
        <v>124</v>
      </c>
      <c r="F417" s="53" t="s">
        <v>525</v>
      </c>
      <c r="G417" s="53" t="s">
        <v>101</v>
      </c>
      <c r="H417" s="53" t="s">
        <v>109</v>
      </c>
      <c r="I417" s="53" t="s">
        <v>127</v>
      </c>
      <c r="J417" s="53" t="s">
        <v>101</v>
      </c>
    </row>
    <row r="418" spans="1:10">
      <c r="A418" s="51" t="s">
        <v>541</v>
      </c>
      <c r="B418" s="52">
        <v>40053</v>
      </c>
      <c r="C418" s="51" t="s">
        <v>111</v>
      </c>
      <c r="D418" s="51">
        <v>49</v>
      </c>
      <c r="E418" s="51" t="s">
        <v>112</v>
      </c>
      <c r="F418" s="53" t="s">
        <v>525</v>
      </c>
      <c r="G418" s="53" t="s">
        <v>116</v>
      </c>
      <c r="H418" s="53" t="s">
        <v>104</v>
      </c>
      <c r="I418" s="53" t="s">
        <v>103</v>
      </c>
      <c r="J418" s="53" t="s">
        <v>102</v>
      </c>
    </row>
    <row r="419" spans="1:10">
      <c r="A419" s="51" t="s">
        <v>542</v>
      </c>
      <c r="B419" s="52">
        <v>40053</v>
      </c>
      <c r="C419" s="51" t="s">
        <v>106</v>
      </c>
      <c r="D419" s="51">
        <v>65</v>
      </c>
      <c r="E419" s="51" t="s">
        <v>107</v>
      </c>
      <c r="F419" s="53" t="s">
        <v>529</v>
      </c>
      <c r="G419" s="53" t="s">
        <v>101</v>
      </c>
      <c r="H419" s="53" t="s">
        <v>109</v>
      </c>
      <c r="I419" s="53" t="s">
        <v>127</v>
      </c>
      <c r="J419" s="53" t="s">
        <v>102</v>
      </c>
    </row>
    <row r="420" spans="1:10">
      <c r="A420" s="51" t="s">
        <v>543</v>
      </c>
      <c r="B420" s="52">
        <v>40054</v>
      </c>
      <c r="C420" s="51" t="s">
        <v>111</v>
      </c>
      <c r="D420" s="51">
        <v>23</v>
      </c>
      <c r="E420" s="51" t="s">
        <v>107</v>
      </c>
      <c r="F420" s="53" t="s">
        <v>118</v>
      </c>
      <c r="G420" s="53" t="s">
        <v>108</v>
      </c>
      <c r="H420" s="53" t="s">
        <v>109</v>
      </c>
      <c r="I420" s="53" t="s">
        <v>103</v>
      </c>
      <c r="J420" s="53" t="s">
        <v>101</v>
      </c>
    </row>
    <row r="421" spans="1:10">
      <c r="A421" s="51" t="s">
        <v>544</v>
      </c>
      <c r="B421" s="52">
        <v>40057</v>
      </c>
      <c r="C421" s="51" t="s">
        <v>111</v>
      </c>
      <c r="D421" s="51">
        <v>17</v>
      </c>
      <c r="E421" s="51" t="s">
        <v>107</v>
      </c>
      <c r="F421" s="53" t="s">
        <v>525</v>
      </c>
      <c r="G421" s="53" t="s">
        <v>116</v>
      </c>
      <c r="H421" s="53" t="s">
        <v>109</v>
      </c>
      <c r="I421" s="53" t="s">
        <v>103</v>
      </c>
      <c r="J421" s="53" t="s">
        <v>102</v>
      </c>
    </row>
    <row r="422" spans="1:10">
      <c r="A422" s="51" t="s">
        <v>545</v>
      </c>
      <c r="B422" s="52">
        <v>40057</v>
      </c>
      <c r="C422" s="51" t="s">
        <v>111</v>
      </c>
      <c r="D422" s="51">
        <v>44</v>
      </c>
      <c r="E422" s="51" t="s">
        <v>112</v>
      </c>
      <c r="F422" s="53" t="s">
        <v>529</v>
      </c>
      <c r="G422" s="53" t="s">
        <v>108</v>
      </c>
      <c r="H422" s="53" t="s">
        <v>104</v>
      </c>
      <c r="I422" s="53" t="s">
        <v>103</v>
      </c>
      <c r="J422" s="53" t="s">
        <v>102</v>
      </c>
    </row>
    <row r="423" spans="1:10">
      <c r="A423" s="51" t="s">
        <v>546</v>
      </c>
      <c r="B423" s="52">
        <v>40058</v>
      </c>
      <c r="C423" s="51" t="s">
        <v>106</v>
      </c>
      <c r="D423" s="51">
        <v>18</v>
      </c>
      <c r="E423" s="51" t="s">
        <v>112</v>
      </c>
      <c r="F423" s="53" t="s">
        <v>529</v>
      </c>
      <c r="G423" s="53" t="s">
        <v>116</v>
      </c>
      <c r="H423" s="53" t="s">
        <v>104</v>
      </c>
      <c r="I423" s="53" t="s">
        <v>103</v>
      </c>
      <c r="J423" s="53" t="s">
        <v>102</v>
      </c>
    </row>
    <row r="424" spans="1:10">
      <c r="A424" s="51" t="s">
        <v>547</v>
      </c>
      <c r="B424" s="52">
        <v>40058</v>
      </c>
      <c r="C424" s="51" t="s">
        <v>106</v>
      </c>
      <c r="D424" s="51">
        <v>40</v>
      </c>
      <c r="E424" s="51" t="s">
        <v>112</v>
      </c>
      <c r="F424" s="53" t="s">
        <v>529</v>
      </c>
      <c r="G424" s="53" t="s">
        <v>101</v>
      </c>
      <c r="H424" s="53" t="s">
        <v>109</v>
      </c>
      <c r="I424" s="53" t="s">
        <v>103</v>
      </c>
      <c r="J424" s="53" t="s">
        <v>101</v>
      </c>
    </row>
    <row r="425" spans="1:10">
      <c r="A425" s="51" t="s">
        <v>548</v>
      </c>
      <c r="B425" s="52">
        <v>40059</v>
      </c>
      <c r="C425" s="51" t="s">
        <v>106</v>
      </c>
      <c r="D425" s="51">
        <v>47</v>
      </c>
      <c r="E425" s="51" t="s">
        <v>124</v>
      </c>
      <c r="F425" s="53" t="s">
        <v>114</v>
      </c>
      <c r="G425" s="53" t="s">
        <v>101</v>
      </c>
      <c r="H425" s="53" t="s">
        <v>104</v>
      </c>
      <c r="I425" s="53" t="s">
        <v>103</v>
      </c>
      <c r="J425" s="53" t="s">
        <v>102</v>
      </c>
    </row>
    <row r="426" spans="1:10">
      <c r="A426" s="51" t="s">
        <v>549</v>
      </c>
      <c r="B426" s="52">
        <v>40060</v>
      </c>
      <c r="C426" s="51" t="s">
        <v>111</v>
      </c>
      <c r="D426" s="51">
        <v>30</v>
      </c>
      <c r="E426" s="51" t="s">
        <v>107</v>
      </c>
      <c r="F426" s="53" t="s">
        <v>182</v>
      </c>
      <c r="G426" s="53" t="s">
        <v>108</v>
      </c>
      <c r="H426" s="53" t="s">
        <v>109</v>
      </c>
      <c r="I426" s="53" t="s">
        <v>127</v>
      </c>
      <c r="J426" s="53" t="s">
        <v>101</v>
      </c>
    </row>
    <row r="427" spans="1:10">
      <c r="A427" s="51" t="s">
        <v>550</v>
      </c>
      <c r="B427" s="52">
        <v>40060</v>
      </c>
      <c r="C427" s="51" t="s">
        <v>111</v>
      </c>
      <c r="D427" s="51">
        <v>53</v>
      </c>
      <c r="E427" s="51" t="s">
        <v>112</v>
      </c>
      <c r="F427" s="53" t="s">
        <v>529</v>
      </c>
      <c r="G427" s="53" t="s">
        <v>101</v>
      </c>
      <c r="H427" s="53" t="s">
        <v>109</v>
      </c>
      <c r="I427" s="53" t="s">
        <v>127</v>
      </c>
      <c r="J427" s="53" t="s">
        <v>102</v>
      </c>
    </row>
    <row r="428" spans="1:10">
      <c r="A428" s="51" t="s">
        <v>551</v>
      </c>
      <c r="B428" s="52">
        <v>40061</v>
      </c>
      <c r="C428" s="51" t="s">
        <v>111</v>
      </c>
      <c r="D428" s="51">
        <v>40</v>
      </c>
      <c r="E428" s="51" t="s">
        <v>107</v>
      </c>
      <c r="F428" s="53" t="s">
        <v>118</v>
      </c>
      <c r="G428" s="53" t="s">
        <v>116</v>
      </c>
      <c r="H428" s="53" t="s">
        <v>109</v>
      </c>
      <c r="I428" s="53" t="s">
        <v>103</v>
      </c>
      <c r="J428" s="53" t="s">
        <v>102</v>
      </c>
    </row>
    <row r="429" spans="1:10">
      <c r="A429" s="51" t="s">
        <v>552</v>
      </c>
      <c r="B429" s="52">
        <v>40061</v>
      </c>
      <c r="C429" s="51" t="s">
        <v>106</v>
      </c>
      <c r="D429" s="51">
        <v>56</v>
      </c>
      <c r="E429" s="51" t="s">
        <v>112</v>
      </c>
      <c r="F429" s="53" t="s">
        <v>529</v>
      </c>
      <c r="G429" s="53" t="s">
        <v>108</v>
      </c>
      <c r="H429" s="53" t="s">
        <v>104</v>
      </c>
      <c r="I429" s="53" t="s">
        <v>103</v>
      </c>
      <c r="J429" s="53" t="s">
        <v>104</v>
      </c>
    </row>
    <row r="430" spans="1:10">
      <c r="A430" s="51" t="s">
        <v>553</v>
      </c>
      <c r="B430" s="52">
        <v>40064</v>
      </c>
      <c r="C430" s="51" t="s">
        <v>111</v>
      </c>
      <c r="D430" s="51">
        <v>51</v>
      </c>
      <c r="E430" s="51" t="s">
        <v>107</v>
      </c>
      <c r="F430" s="53" t="s">
        <v>182</v>
      </c>
      <c r="G430" s="53" t="s">
        <v>116</v>
      </c>
      <c r="H430" s="53" t="s">
        <v>109</v>
      </c>
      <c r="I430" s="53" t="s">
        <v>103</v>
      </c>
      <c r="J430" s="53" t="s">
        <v>104</v>
      </c>
    </row>
    <row r="431" spans="1:10">
      <c r="A431" s="51" t="s">
        <v>554</v>
      </c>
      <c r="B431" s="52">
        <v>40065</v>
      </c>
      <c r="C431" s="51" t="s">
        <v>111</v>
      </c>
      <c r="D431" s="51">
        <v>56</v>
      </c>
      <c r="E431" s="51" t="s">
        <v>124</v>
      </c>
      <c r="F431" s="53" t="s">
        <v>113</v>
      </c>
      <c r="G431" s="53" t="s">
        <v>116</v>
      </c>
      <c r="H431" s="53" t="s">
        <v>109</v>
      </c>
      <c r="I431" s="53" t="s">
        <v>103</v>
      </c>
      <c r="J431" s="53" t="s">
        <v>104</v>
      </c>
    </row>
    <row r="432" spans="1:10">
      <c r="A432" s="51" t="s">
        <v>555</v>
      </c>
      <c r="B432" s="52">
        <v>40065</v>
      </c>
      <c r="C432" s="51" t="s">
        <v>106</v>
      </c>
      <c r="D432" s="51">
        <v>48</v>
      </c>
      <c r="E432" s="51" t="s">
        <v>107</v>
      </c>
      <c r="F432" s="53" t="s">
        <v>182</v>
      </c>
      <c r="G432" s="53" t="s">
        <v>116</v>
      </c>
      <c r="H432" s="53" t="s">
        <v>109</v>
      </c>
      <c r="I432" s="53" t="s">
        <v>103</v>
      </c>
      <c r="J432" s="53" t="s">
        <v>102</v>
      </c>
    </row>
    <row r="433" spans="1:10">
      <c r="A433" s="51" t="s">
        <v>556</v>
      </c>
      <c r="B433" s="52">
        <v>40066</v>
      </c>
      <c r="C433" s="51" t="s">
        <v>106</v>
      </c>
      <c r="D433" s="51">
        <v>53</v>
      </c>
      <c r="E433" s="51" t="s">
        <v>112</v>
      </c>
      <c r="F433" s="53" t="s">
        <v>118</v>
      </c>
      <c r="G433" s="53" t="s">
        <v>108</v>
      </c>
      <c r="H433" s="53" t="s">
        <v>104</v>
      </c>
      <c r="I433" s="53" t="s">
        <v>127</v>
      </c>
      <c r="J433" s="53" t="s">
        <v>102</v>
      </c>
    </row>
    <row r="434" spans="1:10">
      <c r="A434" s="51" t="s">
        <v>557</v>
      </c>
      <c r="B434" s="52">
        <v>40066</v>
      </c>
      <c r="C434" s="51" t="s">
        <v>111</v>
      </c>
      <c r="D434" s="51">
        <v>56</v>
      </c>
      <c r="E434" s="51" t="s">
        <v>107</v>
      </c>
      <c r="F434" s="53" t="s">
        <v>525</v>
      </c>
      <c r="G434" s="53" t="s">
        <v>108</v>
      </c>
      <c r="H434" s="53" t="s">
        <v>109</v>
      </c>
      <c r="I434" s="53" t="s">
        <v>127</v>
      </c>
      <c r="J434" s="53" t="s">
        <v>101</v>
      </c>
    </row>
    <row r="435" spans="1:10">
      <c r="A435" s="51" t="s">
        <v>558</v>
      </c>
      <c r="B435" s="52">
        <v>40067</v>
      </c>
      <c r="C435" s="51" t="s">
        <v>106</v>
      </c>
      <c r="D435" s="51">
        <v>53</v>
      </c>
      <c r="E435" s="51" t="s">
        <v>112</v>
      </c>
      <c r="F435" s="53" t="s">
        <v>529</v>
      </c>
      <c r="G435" s="53" t="s">
        <v>108</v>
      </c>
      <c r="H435" s="53" t="s">
        <v>104</v>
      </c>
      <c r="I435" s="53" t="s">
        <v>103</v>
      </c>
      <c r="J435" s="53" t="s">
        <v>101</v>
      </c>
    </row>
    <row r="436" spans="1:10">
      <c r="A436" s="51" t="s">
        <v>559</v>
      </c>
      <c r="B436" s="52">
        <v>40068</v>
      </c>
      <c r="C436" s="51" t="s">
        <v>111</v>
      </c>
      <c r="D436" s="51">
        <v>39</v>
      </c>
      <c r="E436" s="51" t="s">
        <v>112</v>
      </c>
      <c r="F436" s="53" t="s">
        <v>182</v>
      </c>
      <c r="G436" s="53" t="s">
        <v>108</v>
      </c>
      <c r="H436" s="53" t="s">
        <v>104</v>
      </c>
      <c r="I436" s="53" t="s">
        <v>103</v>
      </c>
      <c r="J436" s="53" t="s">
        <v>101</v>
      </c>
    </row>
    <row r="437" spans="1:10">
      <c r="A437" s="51" t="s">
        <v>560</v>
      </c>
      <c r="B437" s="52">
        <v>40068</v>
      </c>
      <c r="C437" s="51" t="s">
        <v>111</v>
      </c>
      <c r="D437" s="51">
        <v>59</v>
      </c>
      <c r="E437" s="51" t="s">
        <v>124</v>
      </c>
      <c r="F437" s="53" t="s">
        <v>100</v>
      </c>
      <c r="G437" s="53" t="s">
        <v>116</v>
      </c>
      <c r="H437" s="53" t="s">
        <v>109</v>
      </c>
      <c r="I437" s="53" t="s">
        <v>103</v>
      </c>
      <c r="J437" s="53" t="s">
        <v>102</v>
      </c>
    </row>
    <row r="438" spans="1:10">
      <c r="A438" s="51" t="s">
        <v>561</v>
      </c>
      <c r="B438" s="52">
        <v>40071</v>
      </c>
      <c r="C438" s="51" t="s">
        <v>106</v>
      </c>
      <c r="D438" s="51">
        <v>39</v>
      </c>
      <c r="E438" s="51" t="s">
        <v>107</v>
      </c>
      <c r="F438" s="53" t="s">
        <v>529</v>
      </c>
      <c r="G438" s="53" t="s">
        <v>116</v>
      </c>
      <c r="H438" s="53" t="s">
        <v>109</v>
      </c>
      <c r="I438" s="53" t="s">
        <v>127</v>
      </c>
      <c r="J438" s="53" t="s">
        <v>102</v>
      </c>
    </row>
    <row r="439" spans="1:10">
      <c r="A439" s="51" t="s">
        <v>562</v>
      </c>
      <c r="B439" s="52">
        <v>40071</v>
      </c>
      <c r="C439" s="51" t="s">
        <v>106</v>
      </c>
      <c r="D439" s="51">
        <v>38</v>
      </c>
      <c r="E439" s="51" t="s">
        <v>112</v>
      </c>
      <c r="F439" s="53" t="s">
        <v>529</v>
      </c>
      <c r="G439" s="53" t="s">
        <v>108</v>
      </c>
      <c r="H439" s="53" t="s">
        <v>109</v>
      </c>
      <c r="I439" s="53" t="s">
        <v>127</v>
      </c>
      <c r="J439" s="53" t="s">
        <v>104</v>
      </c>
    </row>
    <row r="440" spans="1:10">
      <c r="A440" s="51" t="s">
        <v>563</v>
      </c>
      <c r="B440" s="52">
        <v>40072</v>
      </c>
      <c r="C440" s="51" t="s">
        <v>111</v>
      </c>
      <c r="D440" s="51">
        <v>35</v>
      </c>
      <c r="E440" s="51" t="s">
        <v>112</v>
      </c>
      <c r="F440" s="53" t="s">
        <v>118</v>
      </c>
      <c r="G440" s="53" t="s">
        <v>116</v>
      </c>
      <c r="H440" s="53" t="s">
        <v>104</v>
      </c>
      <c r="I440" s="53" t="s">
        <v>127</v>
      </c>
      <c r="J440" s="53" t="s">
        <v>102</v>
      </c>
    </row>
    <row r="441" spans="1:10">
      <c r="A441" s="51" t="s">
        <v>564</v>
      </c>
      <c r="B441" s="52">
        <v>40073</v>
      </c>
      <c r="C441" s="51" t="s">
        <v>111</v>
      </c>
      <c r="D441" s="51">
        <v>56</v>
      </c>
      <c r="E441" s="51" t="s">
        <v>124</v>
      </c>
      <c r="F441" s="53" t="s">
        <v>529</v>
      </c>
      <c r="G441" s="53" t="s">
        <v>116</v>
      </c>
      <c r="H441" s="53" t="s">
        <v>109</v>
      </c>
      <c r="I441" s="53" t="s">
        <v>103</v>
      </c>
      <c r="J441" s="53" t="s">
        <v>102</v>
      </c>
    </row>
    <row r="442" spans="1:10">
      <c r="A442" s="51" t="s">
        <v>565</v>
      </c>
      <c r="B442" s="52">
        <v>40073</v>
      </c>
      <c r="C442" s="51" t="s">
        <v>106</v>
      </c>
      <c r="D442" s="51">
        <v>39</v>
      </c>
      <c r="E442" s="51" t="s">
        <v>107</v>
      </c>
      <c r="F442" s="53" t="s">
        <v>529</v>
      </c>
      <c r="G442" s="53" t="s">
        <v>116</v>
      </c>
      <c r="H442" s="53" t="s">
        <v>109</v>
      </c>
      <c r="I442" s="53" t="s">
        <v>103</v>
      </c>
      <c r="J442" s="53" t="s">
        <v>102</v>
      </c>
    </row>
    <row r="443" spans="1:10">
      <c r="A443" s="51" t="s">
        <v>566</v>
      </c>
      <c r="B443" s="52">
        <v>40074</v>
      </c>
      <c r="C443" s="51" t="s">
        <v>111</v>
      </c>
      <c r="D443" s="51">
        <v>46</v>
      </c>
      <c r="E443" s="51" t="s">
        <v>107</v>
      </c>
      <c r="F443" s="53" t="s">
        <v>118</v>
      </c>
      <c r="G443" s="53" t="s">
        <v>108</v>
      </c>
      <c r="H443" s="53" t="s">
        <v>109</v>
      </c>
      <c r="I443" s="53" t="s">
        <v>103</v>
      </c>
      <c r="J443" s="53" t="s">
        <v>102</v>
      </c>
    </row>
    <row r="444" spans="1:10">
      <c r="A444" s="51" t="s">
        <v>567</v>
      </c>
      <c r="B444" s="52">
        <v>40074</v>
      </c>
      <c r="C444" s="51" t="s">
        <v>111</v>
      </c>
      <c r="D444" s="51">
        <v>23</v>
      </c>
      <c r="E444" s="51" t="s">
        <v>107</v>
      </c>
      <c r="F444" s="53" t="s">
        <v>118</v>
      </c>
      <c r="G444" s="53" t="s">
        <v>101</v>
      </c>
      <c r="H444" s="53" t="s">
        <v>109</v>
      </c>
      <c r="I444" s="53" t="s">
        <v>130</v>
      </c>
      <c r="J444" s="53" t="s">
        <v>101</v>
      </c>
    </row>
    <row r="445" spans="1:10">
      <c r="A445" s="51" t="s">
        <v>568</v>
      </c>
      <c r="B445" s="52">
        <v>40075</v>
      </c>
      <c r="C445" s="51" t="s">
        <v>106</v>
      </c>
      <c r="D445" s="51">
        <v>21</v>
      </c>
      <c r="E445" s="51" t="s">
        <v>107</v>
      </c>
      <c r="F445" s="53" t="s">
        <v>101</v>
      </c>
      <c r="G445" s="53" t="s">
        <v>116</v>
      </c>
      <c r="H445" s="53" t="s">
        <v>104</v>
      </c>
      <c r="I445" s="53" t="s">
        <v>127</v>
      </c>
      <c r="J445" s="53" t="s">
        <v>101</v>
      </c>
    </row>
    <row r="446" spans="1:10">
      <c r="A446" s="51" t="s">
        <v>569</v>
      </c>
      <c r="B446" s="52">
        <v>40078</v>
      </c>
      <c r="C446" s="51" t="s">
        <v>111</v>
      </c>
      <c r="D446" s="51">
        <v>37</v>
      </c>
      <c r="E446" s="51" t="s">
        <v>124</v>
      </c>
      <c r="F446" s="53" t="s">
        <v>525</v>
      </c>
      <c r="G446" s="53" t="s">
        <v>108</v>
      </c>
      <c r="H446" s="53" t="s">
        <v>109</v>
      </c>
      <c r="I446" s="53" t="s">
        <v>103</v>
      </c>
      <c r="J446" s="53" t="s">
        <v>104</v>
      </c>
    </row>
    <row r="447" spans="1:10">
      <c r="A447" s="51" t="s">
        <v>570</v>
      </c>
      <c r="B447" s="52">
        <v>40078</v>
      </c>
      <c r="C447" s="51" t="s">
        <v>106</v>
      </c>
      <c r="D447" s="51">
        <v>33</v>
      </c>
      <c r="E447" s="51" t="s">
        <v>107</v>
      </c>
      <c r="F447" s="53" t="s">
        <v>118</v>
      </c>
      <c r="G447" s="53" t="s">
        <v>101</v>
      </c>
      <c r="H447" s="53" t="s">
        <v>109</v>
      </c>
      <c r="I447" s="53" t="s">
        <v>130</v>
      </c>
      <c r="J447" s="53" t="s">
        <v>102</v>
      </c>
    </row>
    <row r="448" spans="1:10">
      <c r="A448" s="51" t="s">
        <v>571</v>
      </c>
      <c r="B448" s="52">
        <v>40079</v>
      </c>
      <c r="C448" s="51" t="s">
        <v>111</v>
      </c>
      <c r="D448" s="51">
        <v>24</v>
      </c>
      <c r="E448" s="51" t="s">
        <v>124</v>
      </c>
      <c r="F448" s="53" t="s">
        <v>118</v>
      </c>
      <c r="G448" s="53" t="s">
        <v>101</v>
      </c>
      <c r="H448" s="53" t="s">
        <v>104</v>
      </c>
      <c r="I448" s="53" t="s">
        <v>127</v>
      </c>
      <c r="J448" s="53" t="s">
        <v>102</v>
      </c>
    </row>
    <row r="449" spans="1:10">
      <c r="A449" s="51" t="s">
        <v>572</v>
      </c>
      <c r="B449" s="52">
        <v>40079</v>
      </c>
      <c r="C449" s="51" t="s">
        <v>106</v>
      </c>
      <c r="D449" s="51">
        <v>17</v>
      </c>
      <c r="E449" s="51" t="s">
        <v>107</v>
      </c>
      <c r="F449" s="53" t="s">
        <v>114</v>
      </c>
      <c r="G449" s="53" t="s">
        <v>101</v>
      </c>
      <c r="H449" s="53" t="s">
        <v>109</v>
      </c>
      <c r="I449" s="53" t="s">
        <v>127</v>
      </c>
      <c r="J449" s="53" t="s">
        <v>102</v>
      </c>
    </row>
    <row r="450" spans="1:10">
      <c r="A450" s="51" t="s">
        <v>573</v>
      </c>
      <c r="B450" s="52">
        <v>40080</v>
      </c>
      <c r="C450" s="51" t="s">
        <v>111</v>
      </c>
      <c r="D450" s="51">
        <v>17</v>
      </c>
      <c r="E450" s="51" t="s">
        <v>107</v>
      </c>
      <c r="F450" s="53" t="s">
        <v>118</v>
      </c>
      <c r="G450" s="53" t="s">
        <v>101</v>
      </c>
      <c r="H450" s="53" t="s">
        <v>109</v>
      </c>
      <c r="I450" s="53" t="s">
        <v>101</v>
      </c>
      <c r="J450" s="53" t="s">
        <v>102</v>
      </c>
    </row>
    <row r="451" spans="1:10">
      <c r="A451" s="51" t="s">
        <v>574</v>
      </c>
      <c r="B451" s="52">
        <v>40081</v>
      </c>
      <c r="C451" s="51" t="s">
        <v>111</v>
      </c>
      <c r="D451" s="51">
        <v>37</v>
      </c>
      <c r="E451" s="51" t="s">
        <v>107</v>
      </c>
      <c r="F451" s="53" t="s">
        <v>529</v>
      </c>
      <c r="G451" s="53" t="s">
        <v>108</v>
      </c>
      <c r="H451" s="53" t="s">
        <v>109</v>
      </c>
      <c r="I451" s="53" t="s">
        <v>103</v>
      </c>
      <c r="J451" s="53" t="s">
        <v>104</v>
      </c>
    </row>
    <row r="452" spans="1:10">
      <c r="A452" s="51" t="s">
        <v>575</v>
      </c>
      <c r="B452" s="52">
        <v>40081</v>
      </c>
      <c r="C452" s="51" t="s">
        <v>106</v>
      </c>
      <c r="D452" s="51">
        <v>44</v>
      </c>
      <c r="E452" s="51" t="s">
        <v>124</v>
      </c>
      <c r="F452" s="53" t="s">
        <v>118</v>
      </c>
      <c r="G452" s="53" t="s">
        <v>116</v>
      </c>
      <c r="H452" s="53" t="s">
        <v>104</v>
      </c>
      <c r="I452" s="53" t="s">
        <v>127</v>
      </c>
      <c r="J452" s="53" t="s">
        <v>104</v>
      </c>
    </row>
    <row r="453" spans="1:10">
      <c r="A453" s="51" t="s">
        <v>576</v>
      </c>
      <c r="B453" s="52">
        <v>40082</v>
      </c>
      <c r="C453" s="51" t="s">
        <v>106</v>
      </c>
      <c r="D453" s="51">
        <v>18</v>
      </c>
      <c r="E453" s="51" t="s">
        <v>107</v>
      </c>
      <c r="F453" s="53" t="s">
        <v>529</v>
      </c>
      <c r="G453" s="53" t="s">
        <v>116</v>
      </c>
      <c r="H453" s="53" t="s">
        <v>109</v>
      </c>
      <c r="I453" s="53" t="s">
        <v>101</v>
      </c>
      <c r="J453" s="53" t="s">
        <v>102</v>
      </c>
    </row>
    <row r="454" spans="1:10">
      <c r="A454" s="51" t="s">
        <v>577</v>
      </c>
      <c r="B454" s="52">
        <v>40092</v>
      </c>
      <c r="C454" s="51" t="s">
        <v>106</v>
      </c>
      <c r="D454" s="51">
        <v>39</v>
      </c>
      <c r="E454" s="51" t="s">
        <v>112</v>
      </c>
      <c r="F454" s="53" t="s">
        <v>529</v>
      </c>
      <c r="G454" s="53" t="s">
        <v>116</v>
      </c>
      <c r="H454" s="53" t="s">
        <v>109</v>
      </c>
      <c r="I454" s="53" t="s">
        <v>127</v>
      </c>
      <c r="J454" s="53" t="s">
        <v>102</v>
      </c>
    </row>
    <row r="455" spans="1:10">
      <c r="A455" s="51" t="s">
        <v>578</v>
      </c>
      <c r="B455" s="52">
        <v>40093</v>
      </c>
      <c r="C455" s="51" t="s">
        <v>106</v>
      </c>
      <c r="D455" s="51">
        <v>47</v>
      </c>
      <c r="E455" s="51" t="s">
        <v>107</v>
      </c>
      <c r="F455" s="53" t="s">
        <v>118</v>
      </c>
      <c r="G455" s="53" t="s">
        <v>101</v>
      </c>
      <c r="H455" s="53" t="s">
        <v>104</v>
      </c>
      <c r="I455" s="53" t="s">
        <v>103</v>
      </c>
      <c r="J455" s="53" t="s">
        <v>104</v>
      </c>
    </row>
    <row r="456" spans="1:10">
      <c r="A456" s="51" t="s">
        <v>579</v>
      </c>
      <c r="B456" s="52">
        <v>40094</v>
      </c>
      <c r="C456" s="51" t="s">
        <v>106</v>
      </c>
      <c r="D456" s="51">
        <v>47</v>
      </c>
      <c r="E456" s="51" t="s">
        <v>112</v>
      </c>
      <c r="F456" s="53" t="s">
        <v>529</v>
      </c>
      <c r="G456" s="53" t="s">
        <v>101</v>
      </c>
      <c r="H456" s="53" t="s">
        <v>109</v>
      </c>
      <c r="I456" s="53" t="s">
        <v>103</v>
      </c>
      <c r="J456" s="53" t="s">
        <v>104</v>
      </c>
    </row>
    <row r="457" spans="1:10">
      <c r="A457" s="51" t="s">
        <v>580</v>
      </c>
      <c r="B457" s="52">
        <v>40094</v>
      </c>
      <c r="C457" s="51" t="s">
        <v>106</v>
      </c>
      <c r="D457" s="51">
        <v>59</v>
      </c>
      <c r="E457" s="51" t="s">
        <v>112</v>
      </c>
      <c r="F457" s="53" t="s">
        <v>529</v>
      </c>
      <c r="G457" s="53" t="s">
        <v>116</v>
      </c>
      <c r="H457" s="53" t="s">
        <v>109</v>
      </c>
      <c r="I457" s="53" t="s">
        <v>130</v>
      </c>
      <c r="J457" s="53" t="s">
        <v>102</v>
      </c>
    </row>
    <row r="458" spans="1:10">
      <c r="A458" s="51" t="s">
        <v>581</v>
      </c>
      <c r="B458" s="52">
        <v>40095</v>
      </c>
      <c r="C458" s="51" t="s">
        <v>106</v>
      </c>
      <c r="D458" s="51">
        <v>27</v>
      </c>
      <c r="E458" s="51" t="s">
        <v>124</v>
      </c>
      <c r="F458" s="53" t="s">
        <v>182</v>
      </c>
      <c r="G458" s="53" t="s">
        <v>116</v>
      </c>
      <c r="H458" s="53" t="s">
        <v>104</v>
      </c>
      <c r="I458" s="53" t="s">
        <v>103</v>
      </c>
      <c r="J458" s="53" t="s">
        <v>104</v>
      </c>
    </row>
    <row r="459" spans="1:10">
      <c r="A459" s="51" t="s">
        <v>582</v>
      </c>
      <c r="B459" s="52">
        <v>40095</v>
      </c>
      <c r="C459" s="51" t="s">
        <v>106</v>
      </c>
      <c r="D459" s="51">
        <v>39</v>
      </c>
      <c r="E459" s="51" t="s">
        <v>112</v>
      </c>
      <c r="F459" s="53" t="s">
        <v>118</v>
      </c>
      <c r="G459" s="53" t="s">
        <v>108</v>
      </c>
      <c r="H459" s="53" t="s">
        <v>109</v>
      </c>
      <c r="I459" s="53" t="s">
        <v>103</v>
      </c>
      <c r="J459" s="53" t="s">
        <v>101</v>
      </c>
    </row>
    <row r="460" spans="1:10">
      <c r="A460" s="51" t="s">
        <v>583</v>
      </c>
      <c r="B460" s="52">
        <v>40096</v>
      </c>
      <c r="C460" s="51" t="s">
        <v>106</v>
      </c>
      <c r="D460" s="51">
        <v>39</v>
      </c>
      <c r="E460" s="51" t="s">
        <v>107</v>
      </c>
      <c r="F460" s="53" t="s">
        <v>118</v>
      </c>
      <c r="G460" s="53" t="s">
        <v>108</v>
      </c>
      <c r="H460" s="53" t="s">
        <v>109</v>
      </c>
      <c r="I460" s="53" t="s">
        <v>103</v>
      </c>
      <c r="J460" s="53" t="s">
        <v>102</v>
      </c>
    </row>
    <row r="461" spans="1:10">
      <c r="A461" s="51" t="s">
        <v>584</v>
      </c>
      <c r="B461" s="52">
        <v>40099</v>
      </c>
      <c r="C461" s="51" t="s">
        <v>111</v>
      </c>
      <c r="D461" s="51">
        <v>17</v>
      </c>
      <c r="E461" s="51" t="s">
        <v>124</v>
      </c>
      <c r="F461" s="53" t="s">
        <v>182</v>
      </c>
      <c r="G461" s="53" t="s">
        <v>108</v>
      </c>
      <c r="H461" s="53" t="s">
        <v>109</v>
      </c>
      <c r="I461" s="53" t="s">
        <v>103</v>
      </c>
      <c r="J461" s="53" t="s">
        <v>101</v>
      </c>
    </row>
    <row r="462" spans="1:10">
      <c r="A462" s="51" t="s">
        <v>585</v>
      </c>
      <c r="B462" s="52">
        <v>40099</v>
      </c>
      <c r="C462" s="51" t="s">
        <v>111</v>
      </c>
      <c r="D462" s="51">
        <v>32</v>
      </c>
      <c r="E462" s="51" t="s">
        <v>124</v>
      </c>
      <c r="F462" s="53" t="s">
        <v>529</v>
      </c>
      <c r="G462" s="53" t="s">
        <v>116</v>
      </c>
      <c r="H462" s="53" t="s">
        <v>104</v>
      </c>
      <c r="I462" s="53" t="s">
        <v>101</v>
      </c>
      <c r="J462" s="53" t="s">
        <v>102</v>
      </c>
    </row>
    <row r="463" spans="1:10">
      <c r="A463" s="51" t="s">
        <v>586</v>
      </c>
      <c r="B463" s="52">
        <v>40100</v>
      </c>
      <c r="C463" s="51" t="s">
        <v>106</v>
      </c>
      <c r="D463" s="51">
        <v>39</v>
      </c>
      <c r="E463" s="51" t="s">
        <v>107</v>
      </c>
      <c r="F463" s="53" t="s">
        <v>182</v>
      </c>
      <c r="G463" s="53" t="s">
        <v>116</v>
      </c>
      <c r="H463" s="53" t="s">
        <v>104</v>
      </c>
      <c r="I463" s="53" t="s">
        <v>103</v>
      </c>
      <c r="J463" s="53" t="s">
        <v>104</v>
      </c>
    </row>
    <row r="464" spans="1:10">
      <c r="A464" s="51" t="s">
        <v>587</v>
      </c>
      <c r="B464" s="52">
        <v>40101</v>
      </c>
      <c r="C464" s="51" t="s">
        <v>106</v>
      </c>
      <c r="D464" s="51">
        <v>60</v>
      </c>
      <c r="E464" s="51" t="s">
        <v>107</v>
      </c>
      <c r="F464" s="53" t="s">
        <v>118</v>
      </c>
      <c r="G464" s="53" t="s">
        <v>116</v>
      </c>
      <c r="H464" s="53" t="s">
        <v>109</v>
      </c>
      <c r="I464" s="53" t="s">
        <v>103</v>
      </c>
      <c r="J464" s="53" t="s">
        <v>102</v>
      </c>
    </row>
    <row r="465" spans="1:10">
      <c r="A465" s="51" t="s">
        <v>588</v>
      </c>
      <c r="B465" s="52">
        <v>40102</v>
      </c>
      <c r="C465" s="51" t="s">
        <v>111</v>
      </c>
      <c r="D465" s="51">
        <v>37</v>
      </c>
      <c r="E465" s="51" t="s">
        <v>112</v>
      </c>
      <c r="F465" s="53" t="s">
        <v>113</v>
      </c>
      <c r="G465" s="53" t="s">
        <v>108</v>
      </c>
      <c r="H465" s="53" t="s">
        <v>109</v>
      </c>
      <c r="I465" s="53" t="s">
        <v>103</v>
      </c>
      <c r="J465" s="53" t="s">
        <v>104</v>
      </c>
    </row>
    <row r="466" spans="1:10">
      <c r="A466" s="51" t="s">
        <v>589</v>
      </c>
      <c r="B466" s="52">
        <v>40102</v>
      </c>
      <c r="C466" s="51" t="s">
        <v>111</v>
      </c>
      <c r="D466" s="51">
        <v>56</v>
      </c>
      <c r="E466" s="51" t="s">
        <v>112</v>
      </c>
      <c r="F466" s="53" t="s">
        <v>120</v>
      </c>
      <c r="G466" s="53" t="s">
        <v>108</v>
      </c>
      <c r="H466" s="53" t="s">
        <v>109</v>
      </c>
      <c r="I466" s="53" t="s">
        <v>127</v>
      </c>
      <c r="J466" s="53" t="s">
        <v>102</v>
      </c>
    </row>
    <row r="467" spans="1:10">
      <c r="A467" s="51" t="s">
        <v>590</v>
      </c>
      <c r="B467" s="52">
        <v>40103</v>
      </c>
      <c r="C467" s="51" t="s">
        <v>111</v>
      </c>
      <c r="D467" s="51">
        <v>24</v>
      </c>
      <c r="E467" s="51" t="s">
        <v>112</v>
      </c>
      <c r="F467" s="53" t="s">
        <v>118</v>
      </c>
      <c r="G467" s="53" t="s">
        <v>108</v>
      </c>
      <c r="H467" s="53" t="s">
        <v>109</v>
      </c>
      <c r="I467" s="53" t="s">
        <v>127</v>
      </c>
      <c r="J467" s="53" t="s">
        <v>102</v>
      </c>
    </row>
    <row r="468" spans="1:10">
      <c r="A468" s="51" t="s">
        <v>591</v>
      </c>
      <c r="B468" s="52">
        <v>40103</v>
      </c>
      <c r="C468" s="51" t="s">
        <v>111</v>
      </c>
      <c r="D468" s="51">
        <v>37</v>
      </c>
      <c r="E468" s="51" t="s">
        <v>107</v>
      </c>
      <c r="F468" s="53" t="s">
        <v>118</v>
      </c>
      <c r="G468" s="53" t="s">
        <v>108</v>
      </c>
      <c r="H468" s="53" t="s">
        <v>109</v>
      </c>
      <c r="I468" s="53" t="s">
        <v>103</v>
      </c>
      <c r="J468" s="53" t="s">
        <v>102</v>
      </c>
    </row>
    <row r="469" spans="1:10">
      <c r="A469" s="51" t="s">
        <v>592</v>
      </c>
      <c r="B469" s="52">
        <v>40106</v>
      </c>
      <c r="C469" s="51" t="s">
        <v>111</v>
      </c>
      <c r="D469" s="51">
        <v>53</v>
      </c>
      <c r="E469" s="51" t="s">
        <v>124</v>
      </c>
      <c r="F469" s="53" t="s">
        <v>529</v>
      </c>
      <c r="G469" s="53" t="s">
        <v>116</v>
      </c>
      <c r="H469" s="53" t="s">
        <v>109</v>
      </c>
      <c r="I469" s="53" t="s">
        <v>130</v>
      </c>
      <c r="J469" s="53" t="s">
        <v>102</v>
      </c>
    </row>
    <row r="470" spans="1:10">
      <c r="A470" s="51" t="s">
        <v>593</v>
      </c>
      <c r="B470" s="52">
        <v>40107</v>
      </c>
      <c r="C470" s="51" t="s">
        <v>111</v>
      </c>
      <c r="D470" s="51">
        <v>37</v>
      </c>
      <c r="E470" s="51" t="s">
        <v>107</v>
      </c>
      <c r="F470" s="53" t="s">
        <v>529</v>
      </c>
      <c r="G470" s="53" t="s">
        <v>101</v>
      </c>
      <c r="H470" s="53" t="s">
        <v>109</v>
      </c>
      <c r="I470" s="53" t="s">
        <v>130</v>
      </c>
      <c r="J470" s="53" t="s">
        <v>102</v>
      </c>
    </row>
    <row r="471" spans="1:10">
      <c r="A471" s="51" t="s">
        <v>594</v>
      </c>
      <c r="B471" s="52">
        <v>40107</v>
      </c>
      <c r="C471" s="51" t="s">
        <v>106</v>
      </c>
      <c r="D471" s="51">
        <v>37</v>
      </c>
      <c r="E471" s="51" t="s">
        <v>107</v>
      </c>
      <c r="F471" s="53" t="s">
        <v>118</v>
      </c>
      <c r="G471" s="53" t="s">
        <v>101</v>
      </c>
      <c r="H471" s="53" t="s">
        <v>104</v>
      </c>
      <c r="I471" s="53" t="s">
        <v>103</v>
      </c>
      <c r="J471" s="53" t="s">
        <v>101</v>
      </c>
    </row>
    <row r="472" spans="1:10">
      <c r="A472" s="51" t="s">
        <v>595</v>
      </c>
      <c r="B472" s="52">
        <v>40108</v>
      </c>
      <c r="C472" s="51" t="s">
        <v>111</v>
      </c>
      <c r="D472" s="51">
        <v>18</v>
      </c>
      <c r="E472" s="51" t="s">
        <v>112</v>
      </c>
      <c r="F472" s="53" t="s">
        <v>182</v>
      </c>
      <c r="G472" s="53" t="s">
        <v>101</v>
      </c>
      <c r="H472" s="53" t="s">
        <v>109</v>
      </c>
      <c r="I472" s="53" t="s">
        <v>103</v>
      </c>
      <c r="J472" s="53" t="s">
        <v>104</v>
      </c>
    </row>
    <row r="473" spans="1:10">
      <c r="A473" s="51" t="s">
        <v>596</v>
      </c>
      <c r="B473" s="52">
        <v>40109</v>
      </c>
      <c r="C473" s="51" t="s">
        <v>111</v>
      </c>
      <c r="D473" s="51">
        <v>48</v>
      </c>
      <c r="E473" s="51" t="s">
        <v>124</v>
      </c>
      <c r="F473" s="53" t="s">
        <v>529</v>
      </c>
      <c r="G473" s="53" t="s">
        <v>116</v>
      </c>
      <c r="H473" s="53" t="s">
        <v>109</v>
      </c>
      <c r="I473" s="53" t="s">
        <v>103</v>
      </c>
      <c r="J473" s="53" t="s">
        <v>104</v>
      </c>
    </row>
    <row r="474" spans="1:10">
      <c r="A474" s="51" t="s">
        <v>597</v>
      </c>
      <c r="B474" s="52">
        <v>40110</v>
      </c>
      <c r="C474" s="51" t="s">
        <v>106</v>
      </c>
      <c r="D474" s="51">
        <v>33</v>
      </c>
      <c r="E474" s="51" t="s">
        <v>112</v>
      </c>
      <c r="F474" s="53" t="s">
        <v>529</v>
      </c>
      <c r="G474" s="53" t="s">
        <v>108</v>
      </c>
      <c r="H474" s="53" t="s">
        <v>104</v>
      </c>
      <c r="I474" s="53" t="s">
        <v>103</v>
      </c>
      <c r="J474" s="53" t="s">
        <v>104</v>
      </c>
    </row>
    <row r="475" spans="1:10">
      <c r="A475" s="51" t="s">
        <v>598</v>
      </c>
      <c r="B475" s="52">
        <v>40110</v>
      </c>
      <c r="C475" s="51" t="s">
        <v>106</v>
      </c>
      <c r="D475" s="51">
        <v>32</v>
      </c>
      <c r="E475" s="51" t="s">
        <v>112</v>
      </c>
      <c r="F475" s="53" t="s">
        <v>182</v>
      </c>
      <c r="G475" s="53" t="s">
        <v>108</v>
      </c>
      <c r="H475" s="53" t="s">
        <v>109</v>
      </c>
      <c r="I475" s="53" t="s">
        <v>103</v>
      </c>
      <c r="J475" s="53" t="s">
        <v>102</v>
      </c>
    </row>
    <row r="476" spans="1:10">
      <c r="A476" s="51" t="s">
        <v>599</v>
      </c>
      <c r="B476" s="52">
        <v>40113</v>
      </c>
      <c r="C476" s="51" t="s">
        <v>106</v>
      </c>
      <c r="D476" s="51">
        <v>18</v>
      </c>
      <c r="E476" s="51" t="s">
        <v>107</v>
      </c>
      <c r="F476" s="53" t="s">
        <v>182</v>
      </c>
      <c r="G476" s="53" t="s">
        <v>116</v>
      </c>
      <c r="H476" s="53" t="s">
        <v>109</v>
      </c>
      <c r="I476" s="53" t="s">
        <v>127</v>
      </c>
      <c r="J476" s="53" t="s">
        <v>102</v>
      </c>
    </row>
    <row r="477" spans="1:10">
      <c r="A477" s="51" t="s">
        <v>600</v>
      </c>
      <c r="B477" s="52">
        <v>40113</v>
      </c>
      <c r="C477" s="51" t="s">
        <v>106</v>
      </c>
      <c r="D477" s="51">
        <v>51</v>
      </c>
      <c r="E477" s="51" t="s">
        <v>112</v>
      </c>
      <c r="F477" s="53" t="s">
        <v>118</v>
      </c>
      <c r="G477" s="53" t="s">
        <v>116</v>
      </c>
      <c r="H477" s="53" t="s">
        <v>109</v>
      </c>
      <c r="I477" s="53" t="s">
        <v>127</v>
      </c>
      <c r="J477" s="53" t="s">
        <v>104</v>
      </c>
    </row>
    <row r="478" spans="1:10">
      <c r="A478" s="51" t="s">
        <v>601</v>
      </c>
      <c r="B478" s="52">
        <v>40120</v>
      </c>
      <c r="C478" s="51" t="s">
        <v>111</v>
      </c>
      <c r="D478" s="51">
        <v>19</v>
      </c>
      <c r="E478" s="51" t="s">
        <v>124</v>
      </c>
      <c r="F478" s="53" t="s">
        <v>182</v>
      </c>
      <c r="G478" s="53" t="s">
        <v>108</v>
      </c>
      <c r="H478" s="53" t="s">
        <v>109</v>
      </c>
      <c r="I478" s="53" t="s">
        <v>103</v>
      </c>
      <c r="J478" s="53" t="s">
        <v>102</v>
      </c>
    </row>
    <row r="479" spans="1:10">
      <c r="A479" s="51" t="s">
        <v>602</v>
      </c>
      <c r="B479" s="52">
        <v>40121</v>
      </c>
      <c r="C479" s="51" t="s">
        <v>111</v>
      </c>
      <c r="D479" s="51">
        <v>56</v>
      </c>
      <c r="E479" s="51" t="s">
        <v>107</v>
      </c>
      <c r="F479" s="53" t="s">
        <v>113</v>
      </c>
      <c r="G479" s="53" t="s">
        <v>108</v>
      </c>
      <c r="H479" s="53" t="s">
        <v>109</v>
      </c>
      <c r="I479" s="53" t="s">
        <v>127</v>
      </c>
      <c r="J479" s="53" t="s">
        <v>101</v>
      </c>
    </row>
    <row r="480" spans="1:10">
      <c r="A480" s="51" t="s">
        <v>603</v>
      </c>
      <c r="B480" s="52">
        <v>40121</v>
      </c>
      <c r="C480" s="51" t="s">
        <v>106</v>
      </c>
      <c r="D480" s="51">
        <v>42</v>
      </c>
      <c r="E480" s="51" t="s">
        <v>112</v>
      </c>
      <c r="F480" s="53" t="s">
        <v>101</v>
      </c>
      <c r="G480" s="53" t="s">
        <v>116</v>
      </c>
      <c r="H480" s="53" t="s">
        <v>104</v>
      </c>
      <c r="I480" s="53" t="s">
        <v>130</v>
      </c>
      <c r="J480" s="53" t="s">
        <v>102</v>
      </c>
    </row>
    <row r="481" spans="1:10">
      <c r="A481" s="51" t="s">
        <v>604</v>
      </c>
      <c r="B481" s="52">
        <v>40122</v>
      </c>
      <c r="C481" s="51" t="s">
        <v>106</v>
      </c>
      <c r="D481" s="51">
        <v>49</v>
      </c>
      <c r="E481" s="51" t="s">
        <v>124</v>
      </c>
      <c r="F481" s="53" t="s">
        <v>118</v>
      </c>
      <c r="G481" s="53" t="s">
        <v>116</v>
      </c>
      <c r="H481" s="53" t="s">
        <v>104</v>
      </c>
      <c r="I481" s="53" t="s">
        <v>103</v>
      </c>
      <c r="J481" s="53" t="s">
        <v>102</v>
      </c>
    </row>
    <row r="482" spans="1:10">
      <c r="A482" s="51" t="s">
        <v>605</v>
      </c>
      <c r="B482" s="52">
        <v>40123</v>
      </c>
      <c r="C482" s="51" t="s">
        <v>106</v>
      </c>
      <c r="D482" s="51">
        <v>19</v>
      </c>
      <c r="E482" s="51" t="s">
        <v>112</v>
      </c>
      <c r="F482" s="53" t="s">
        <v>529</v>
      </c>
      <c r="G482" s="53" t="s">
        <v>116</v>
      </c>
      <c r="H482" s="53" t="s">
        <v>109</v>
      </c>
      <c r="I482" s="53" t="s">
        <v>103</v>
      </c>
      <c r="J482" s="53" t="s">
        <v>104</v>
      </c>
    </row>
    <row r="483" spans="1:10">
      <c r="A483" s="51" t="s">
        <v>606</v>
      </c>
      <c r="B483" s="52">
        <v>40123</v>
      </c>
      <c r="C483" s="51" t="s">
        <v>106</v>
      </c>
      <c r="D483" s="51">
        <v>39</v>
      </c>
      <c r="E483" s="51" t="s">
        <v>107</v>
      </c>
      <c r="F483" s="53" t="s">
        <v>118</v>
      </c>
      <c r="G483" s="53" t="s">
        <v>108</v>
      </c>
      <c r="H483" s="53" t="s">
        <v>109</v>
      </c>
      <c r="I483" s="53" t="s">
        <v>103</v>
      </c>
      <c r="J483" s="53" t="s">
        <v>101</v>
      </c>
    </row>
    <row r="484" spans="1:10">
      <c r="A484" s="51" t="s">
        <v>607</v>
      </c>
      <c r="B484" s="52">
        <v>40124</v>
      </c>
      <c r="C484" s="51" t="s">
        <v>111</v>
      </c>
      <c r="D484" s="51">
        <v>48</v>
      </c>
      <c r="E484" s="51" t="s">
        <v>107</v>
      </c>
      <c r="F484" s="53" t="s">
        <v>529</v>
      </c>
      <c r="G484" s="53" t="s">
        <v>108</v>
      </c>
      <c r="H484" s="53" t="s">
        <v>104</v>
      </c>
      <c r="I484" s="53" t="s">
        <v>127</v>
      </c>
      <c r="J484" s="53" t="s">
        <v>102</v>
      </c>
    </row>
    <row r="485" spans="1:10">
      <c r="A485" s="51" t="s">
        <v>608</v>
      </c>
      <c r="B485" s="52">
        <v>40124</v>
      </c>
      <c r="C485" s="51" t="s">
        <v>106</v>
      </c>
      <c r="D485" s="51">
        <v>46</v>
      </c>
      <c r="E485" s="51" t="s">
        <v>107</v>
      </c>
      <c r="F485" s="53" t="s">
        <v>182</v>
      </c>
      <c r="G485" s="53" t="s">
        <v>116</v>
      </c>
      <c r="H485" s="53" t="s">
        <v>109</v>
      </c>
      <c r="I485" s="53" t="s">
        <v>103</v>
      </c>
      <c r="J485" s="53" t="s">
        <v>102</v>
      </c>
    </row>
    <row r="486" spans="1:10">
      <c r="A486" s="51" t="s">
        <v>609</v>
      </c>
      <c r="B486" s="52">
        <v>40127</v>
      </c>
      <c r="C486" s="51" t="s">
        <v>106</v>
      </c>
      <c r="D486" s="51">
        <v>56</v>
      </c>
      <c r="E486" s="51" t="s">
        <v>112</v>
      </c>
      <c r="F486" s="53" t="s">
        <v>118</v>
      </c>
      <c r="G486" s="53" t="s">
        <v>108</v>
      </c>
      <c r="H486" s="53" t="s">
        <v>109</v>
      </c>
      <c r="I486" s="53" t="s">
        <v>127</v>
      </c>
      <c r="J486" s="53" t="s">
        <v>104</v>
      </c>
    </row>
    <row r="487" spans="1:10">
      <c r="A487" s="51" t="s">
        <v>610</v>
      </c>
      <c r="B487" s="52">
        <v>40128</v>
      </c>
      <c r="C487" s="51" t="s">
        <v>111</v>
      </c>
      <c r="D487" s="51">
        <v>59</v>
      </c>
      <c r="E487" s="51" t="s">
        <v>107</v>
      </c>
      <c r="F487" s="53" t="s">
        <v>118</v>
      </c>
      <c r="G487" s="53" t="s">
        <v>108</v>
      </c>
      <c r="H487" s="53" t="s">
        <v>109</v>
      </c>
      <c r="I487" s="53" t="s">
        <v>103</v>
      </c>
      <c r="J487" s="53" t="s">
        <v>102</v>
      </c>
    </row>
    <row r="488" spans="1:10">
      <c r="A488" s="51" t="s">
        <v>611</v>
      </c>
      <c r="B488" s="52">
        <v>40128</v>
      </c>
      <c r="C488" s="51" t="s">
        <v>111</v>
      </c>
      <c r="D488" s="51">
        <v>37</v>
      </c>
      <c r="E488" s="51" t="s">
        <v>124</v>
      </c>
      <c r="F488" s="53" t="s">
        <v>118</v>
      </c>
      <c r="G488" s="53" t="s">
        <v>108</v>
      </c>
      <c r="H488" s="53" t="s">
        <v>109</v>
      </c>
      <c r="I488" s="53" t="s">
        <v>103</v>
      </c>
      <c r="J488" s="53" t="s">
        <v>102</v>
      </c>
    </row>
    <row r="489" spans="1:10">
      <c r="A489" s="51" t="s">
        <v>612</v>
      </c>
      <c r="B489" s="52">
        <v>40163</v>
      </c>
      <c r="C489" s="51" t="s">
        <v>111</v>
      </c>
      <c r="D489" s="51">
        <v>19</v>
      </c>
      <c r="E489" s="51" t="s">
        <v>112</v>
      </c>
      <c r="F489" s="53" t="s">
        <v>182</v>
      </c>
      <c r="G489" s="53" t="s">
        <v>108</v>
      </c>
      <c r="H489" s="53" t="s">
        <v>109</v>
      </c>
      <c r="I489" s="53" t="s">
        <v>103</v>
      </c>
      <c r="J489" s="53" t="s">
        <v>102</v>
      </c>
    </row>
    <row r="490" spans="1:10">
      <c r="A490" s="51" t="s">
        <v>613</v>
      </c>
      <c r="B490" s="52">
        <v>40163</v>
      </c>
      <c r="C490" s="51" t="s">
        <v>111</v>
      </c>
      <c r="D490" s="51">
        <v>37</v>
      </c>
      <c r="E490" s="51" t="s">
        <v>112</v>
      </c>
      <c r="F490" s="53" t="s">
        <v>182</v>
      </c>
      <c r="G490" s="53" t="s">
        <v>116</v>
      </c>
      <c r="H490" s="53" t="s">
        <v>109</v>
      </c>
      <c r="I490" s="53" t="s">
        <v>103</v>
      </c>
      <c r="J490" s="53" t="s">
        <v>104</v>
      </c>
    </row>
    <row r="491" spans="1:10">
      <c r="A491" s="51" t="s">
        <v>614</v>
      </c>
      <c r="B491" s="52">
        <v>40164</v>
      </c>
      <c r="C491" s="51" t="s">
        <v>111</v>
      </c>
      <c r="D491" s="51">
        <v>56</v>
      </c>
      <c r="E491" s="51" t="s">
        <v>107</v>
      </c>
      <c r="F491" s="53" t="s">
        <v>118</v>
      </c>
      <c r="G491" s="53" t="s">
        <v>108</v>
      </c>
      <c r="H491" s="53" t="s">
        <v>104</v>
      </c>
      <c r="I491" s="53" t="s">
        <v>127</v>
      </c>
      <c r="J491" s="53" t="s">
        <v>104</v>
      </c>
    </row>
    <row r="492" spans="1:10">
      <c r="A492" s="51" t="s">
        <v>615</v>
      </c>
      <c r="B492" s="52">
        <v>40164</v>
      </c>
      <c r="C492" s="51" t="s">
        <v>106</v>
      </c>
      <c r="D492" s="51">
        <v>56</v>
      </c>
      <c r="E492" s="51" t="s">
        <v>107</v>
      </c>
      <c r="F492" s="53" t="s">
        <v>101</v>
      </c>
      <c r="G492" s="53" t="s">
        <v>116</v>
      </c>
      <c r="H492" s="53" t="s">
        <v>109</v>
      </c>
      <c r="I492" s="53" t="s">
        <v>103</v>
      </c>
      <c r="J492" s="53" t="s">
        <v>101</v>
      </c>
    </row>
    <row r="493" spans="1:10">
      <c r="A493" s="51" t="s">
        <v>616</v>
      </c>
      <c r="B493" s="52">
        <v>40165</v>
      </c>
      <c r="C493" s="51" t="s">
        <v>111</v>
      </c>
      <c r="D493" s="51">
        <v>47</v>
      </c>
      <c r="E493" s="51" t="s">
        <v>107</v>
      </c>
      <c r="F493" s="53" t="s">
        <v>529</v>
      </c>
      <c r="G493" s="53" t="s">
        <v>101</v>
      </c>
      <c r="H493" s="53" t="s">
        <v>104</v>
      </c>
      <c r="I493" s="53" t="s">
        <v>127</v>
      </c>
      <c r="J493" s="53" t="s">
        <v>102</v>
      </c>
    </row>
    <row r="494" spans="1:10">
      <c r="A494" s="51" t="s">
        <v>617</v>
      </c>
      <c r="B494" s="52">
        <v>40165</v>
      </c>
      <c r="C494" s="51" t="s">
        <v>111</v>
      </c>
      <c r="D494" s="51">
        <v>56</v>
      </c>
      <c r="E494" s="51" t="s">
        <v>107</v>
      </c>
      <c r="F494" s="53" t="s">
        <v>118</v>
      </c>
      <c r="G494" s="53" t="s">
        <v>116</v>
      </c>
      <c r="H494" s="53" t="s">
        <v>109</v>
      </c>
      <c r="I494" s="53" t="s">
        <v>103</v>
      </c>
      <c r="J494" s="53" t="s">
        <v>102</v>
      </c>
    </row>
    <row r="495" spans="1:10">
      <c r="A495" s="51" t="s">
        <v>618</v>
      </c>
      <c r="B495" s="52">
        <v>40165</v>
      </c>
      <c r="C495" s="51" t="s">
        <v>106</v>
      </c>
      <c r="D495" s="51">
        <v>19</v>
      </c>
      <c r="E495" s="51" t="s">
        <v>124</v>
      </c>
      <c r="F495" s="53" t="s">
        <v>114</v>
      </c>
      <c r="G495" s="53" t="s">
        <v>101</v>
      </c>
      <c r="H495" s="53" t="s">
        <v>109</v>
      </c>
      <c r="I495" s="53" t="s">
        <v>103</v>
      </c>
      <c r="J495" s="53" t="s">
        <v>102</v>
      </c>
    </row>
    <row r="496" spans="1:10">
      <c r="A496" s="51" t="s">
        <v>619</v>
      </c>
      <c r="B496" s="52">
        <v>40169</v>
      </c>
      <c r="C496" s="51" t="s">
        <v>111</v>
      </c>
      <c r="D496" s="51">
        <v>18</v>
      </c>
      <c r="E496" s="51" t="s">
        <v>107</v>
      </c>
      <c r="F496" s="53" t="s">
        <v>118</v>
      </c>
      <c r="G496" s="53" t="s">
        <v>116</v>
      </c>
      <c r="H496" s="53" t="s">
        <v>109</v>
      </c>
      <c r="I496" s="53" t="s">
        <v>130</v>
      </c>
      <c r="J496" s="53" t="s">
        <v>101</v>
      </c>
    </row>
    <row r="497" spans="1:10">
      <c r="A497" s="51" t="s">
        <v>620</v>
      </c>
      <c r="B497" s="52">
        <v>40169</v>
      </c>
      <c r="C497" s="51" t="s">
        <v>106</v>
      </c>
      <c r="D497" s="51">
        <v>27</v>
      </c>
      <c r="E497" s="51" t="s">
        <v>107</v>
      </c>
      <c r="F497" s="53" t="s">
        <v>529</v>
      </c>
      <c r="G497" s="53" t="s">
        <v>116</v>
      </c>
      <c r="H497" s="53" t="s">
        <v>109</v>
      </c>
      <c r="I497" s="53" t="s">
        <v>103</v>
      </c>
      <c r="J497" s="53" t="s">
        <v>102</v>
      </c>
    </row>
    <row r="498" spans="1:10">
      <c r="A498" s="51" t="s">
        <v>621</v>
      </c>
      <c r="B498" s="52">
        <v>40177</v>
      </c>
      <c r="C498" s="51" t="s">
        <v>111</v>
      </c>
      <c r="D498" s="51">
        <v>56</v>
      </c>
      <c r="E498" s="51" t="s">
        <v>107</v>
      </c>
      <c r="F498" s="53" t="s">
        <v>118</v>
      </c>
      <c r="G498" s="53" t="s">
        <v>108</v>
      </c>
      <c r="H498" s="53" t="s">
        <v>109</v>
      </c>
      <c r="I498" s="53" t="s">
        <v>130</v>
      </c>
      <c r="J498" s="53" t="s">
        <v>101</v>
      </c>
    </row>
    <row r="499" spans="1:10">
      <c r="A499" s="51" t="s">
        <v>622</v>
      </c>
      <c r="B499" s="52">
        <v>40177</v>
      </c>
      <c r="C499" s="51" t="s">
        <v>106</v>
      </c>
      <c r="D499" s="51">
        <v>20</v>
      </c>
      <c r="E499" s="51" t="s">
        <v>124</v>
      </c>
      <c r="F499" s="53" t="s">
        <v>118</v>
      </c>
      <c r="G499" s="53" t="s">
        <v>116</v>
      </c>
      <c r="H499" s="53" t="s">
        <v>109</v>
      </c>
      <c r="I499" s="53" t="s">
        <v>127</v>
      </c>
      <c r="J499" s="53" t="s">
        <v>101</v>
      </c>
    </row>
    <row r="500" spans="1:10">
      <c r="A500" s="51" t="s">
        <v>623</v>
      </c>
      <c r="B500" s="52">
        <v>40178</v>
      </c>
      <c r="C500" s="51" t="s">
        <v>106</v>
      </c>
      <c r="D500" s="51">
        <v>56</v>
      </c>
      <c r="E500" s="51" t="s">
        <v>124</v>
      </c>
      <c r="F500" s="53" t="s">
        <v>529</v>
      </c>
      <c r="G500" s="53" t="s">
        <v>116</v>
      </c>
      <c r="H500" s="53" t="s">
        <v>109</v>
      </c>
      <c r="I500" s="53" t="s">
        <v>127</v>
      </c>
      <c r="J500" s="53" t="s">
        <v>102</v>
      </c>
    </row>
    <row r="501" spans="1:10">
      <c r="A501" s="51" t="s">
        <v>624</v>
      </c>
      <c r="B501" s="52">
        <v>40178</v>
      </c>
      <c r="C501" s="51" t="s">
        <v>106</v>
      </c>
      <c r="D501" s="51">
        <v>34</v>
      </c>
      <c r="E501" s="51" t="s">
        <v>107</v>
      </c>
      <c r="F501" s="53" t="s">
        <v>101</v>
      </c>
      <c r="G501" s="53" t="s">
        <v>108</v>
      </c>
      <c r="H501" s="53" t="s">
        <v>109</v>
      </c>
      <c r="I501" s="53" t="s">
        <v>103</v>
      </c>
      <c r="J501" s="53" t="s">
        <v>101</v>
      </c>
    </row>
  </sheetData>
  <sortState xmlns:xlrd2="http://schemas.microsoft.com/office/spreadsheetml/2017/richdata2" ref="A2:J501">
    <sortCondition ref="A3:A501"/>
  </sortState>
  <phoneticPr fontId="2" type="noConversion"/>
  <conditionalFormatting sqref="A1:J501">
    <cfRule type="expression" dxfId="0" priority="1">
      <formula>MOD(ROW(),2)=1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6</vt:i4>
      </vt:variant>
    </vt:vector>
  </HeadingPairs>
  <TitlesOfParts>
    <vt:vector size="13" baseType="lpstr">
      <vt:lpstr>排序&amp;篩選</vt:lpstr>
      <vt:lpstr>進階篩選</vt:lpstr>
      <vt:lpstr>將篩選結果複製到</vt:lpstr>
      <vt:lpstr>學生成績</vt:lpstr>
      <vt:lpstr>練習</vt:lpstr>
      <vt:lpstr>小計</vt:lpstr>
      <vt:lpstr>多層小計練習</vt:lpstr>
      <vt:lpstr>進階篩選!Criteria</vt:lpstr>
      <vt:lpstr>將篩選結果複製到!Extract</vt:lpstr>
      <vt:lpstr>第一次</vt:lpstr>
      <vt:lpstr>第二次</vt:lpstr>
      <vt:lpstr>第三次</vt:lpstr>
      <vt:lpstr>薪資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偉忠 陳</cp:lastModifiedBy>
  <cp:lastPrinted>2018-12-18T03:23:21Z</cp:lastPrinted>
  <dcterms:created xsi:type="dcterms:W3CDTF">2016-06-13T08:06:18Z</dcterms:created>
  <dcterms:modified xsi:type="dcterms:W3CDTF">2021-03-30T04:37:43Z</dcterms:modified>
</cp:coreProperties>
</file>