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Cloud\excel技巧\ch16合併運算\"/>
    </mc:Choice>
  </mc:AlternateContent>
  <xr:revisionPtr revIDLastSave="0" documentId="8_{D75462DD-ACBC-4BBD-A923-456A796D307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經銷通路" sheetId="1" r:id="rId1"/>
    <sheet name="教育推廣" sheetId="2" r:id="rId2"/>
    <sheet name="總報表" sheetId="3" r:id="rId3"/>
    <sheet name="資料來自不同檔案" sheetId="4" r:id="rId4"/>
    <sheet name="A、B班成績彙整表" sheetId="5" r:id="rId5"/>
  </sheets>
  <externalReferences>
    <externalReference r:id="rId6"/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6" i="5" s="1"/>
  <c r="E5" i="5"/>
  <c r="F5" i="5"/>
  <c r="F6" i="5" s="1"/>
  <c r="E6" i="5"/>
  <c r="D7" i="5"/>
  <c r="E7" i="5"/>
  <c r="E8" i="5" s="1"/>
  <c r="F7" i="5"/>
  <c r="F8" i="5" s="1"/>
  <c r="D8" i="5"/>
  <c r="D9" i="5"/>
  <c r="E9" i="5"/>
  <c r="F9" i="5"/>
  <c r="D10" i="5"/>
  <c r="E10" i="5"/>
  <c r="F10" i="5"/>
  <c r="D11" i="5"/>
  <c r="E11" i="5"/>
  <c r="E12" i="5" s="1"/>
  <c r="F11" i="5"/>
  <c r="D12" i="5"/>
  <c r="F12" i="5"/>
  <c r="D13" i="5"/>
  <c r="D14" i="5" s="1"/>
  <c r="E13" i="5"/>
  <c r="F13" i="5"/>
  <c r="E14" i="5"/>
  <c r="F14" i="5"/>
  <c r="D15" i="5"/>
  <c r="D16" i="5" s="1"/>
  <c r="E15" i="5"/>
  <c r="E16" i="5" s="1"/>
  <c r="F15" i="5"/>
  <c r="F16" i="5" s="1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D22" i="5" s="1"/>
  <c r="E21" i="5"/>
  <c r="E22" i="5" s="1"/>
  <c r="F21" i="5"/>
  <c r="F22" i="5"/>
  <c r="D23" i="5"/>
  <c r="E23" i="5"/>
  <c r="E24" i="5" s="1"/>
  <c r="F23" i="5"/>
  <c r="F24" i="5" s="1"/>
  <c r="D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D30" i="5" s="1"/>
  <c r="E29" i="5"/>
  <c r="E30" i="5" s="1"/>
  <c r="F29" i="5"/>
  <c r="F30" i="5"/>
  <c r="D31" i="5"/>
  <c r="E31" i="5"/>
  <c r="E32" i="5" s="1"/>
  <c r="F31" i="5"/>
  <c r="F32" i="5" s="1"/>
  <c r="D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D38" i="5" s="1"/>
  <c r="E37" i="5"/>
  <c r="E38" i="5" s="1"/>
  <c r="F37" i="5"/>
  <c r="F38" i="5"/>
  <c r="D39" i="5"/>
  <c r="E39" i="5"/>
  <c r="E40" i="5" s="1"/>
  <c r="F39" i="5"/>
  <c r="F40" i="5" s="1"/>
  <c r="D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D46" i="5" s="1"/>
  <c r="E45" i="5"/>
  <c r="E46" i="5" s="1"/>
  <c r="F45" i="5"/>
  <c r="F46" i="5"/>
  <c r="D47" i="5"/>
  <c r="E47" i="5"/>
  <c r="E48" i="5" s="1"/>
  <c r="F47" i="5"/>
  <c r="F48" i="5" s="1"/>
  <c r="D48" i="5"/>
  <c r="H60" i="3"/>
  <c r="G60" i="3"/>
  <c r="F60" i="3"/>
  <c r="E60" i="3"/>
  <c r="D60" i="3"/>
  <c r="H59" i="3"/>
  <c r="F59" i="3"/>
  <c r="E59" i="3"/>
  <c r="D59" i="3"/>
  <c r="G58" i="3"/>
  <c r="F58" i="3"/>
  <c r="E58" i="3"/>
  <c r="D58" i="3"/>
  <c r="H57" i="3"/>
  <c r="G57" i="3"/>
  <c r="F57" i="3"/>
  <c r="E57" i="3"/>
  <c r="D57" i="3"/>
  <c r="H56" i="3"/>
  <c r="F56" i="3"/>
  <c r="E56" i="3"/>
  <c r="D56" i="3"/>
  <c r="G55" i="3"/>
  <c r="F55" i="3"/>
  <c r="E55" i="3"/>
  <c r="D55" i="3"/>
  <c r="H54" i="3"/>
  <c r="G54" i="3"/>
  <c r="F54" i="3"/>
  <c r="E54" i="3"/>
  <c r="D54" i="3"/>
  <c r="H53" i="3"/>
  <c r="F53" i="3"/>
  <c r="E53" i="3"/>
  <c r="D53" i="3"/>
  <c r="G52" i="3"/>
  <c r="F52" i="3"/>
  <c r="E52" i="3"/>
  <c r="D52" i="3"/>
  <c r="H51" i="3"/>
  <c r="G51" i="3"/>
  <c r="F51" i="3"/>
  <c r="E51" i="3"/>
  <c r="D51" i="3"/>
  <c r="H50" i="3"/>
  <c r="F50" i="3"/>
  <c r="E50" i="3"/>
  <c r="D50" i="3"/>
  <c r="G49" i="3"/>
  <c r="F49" i="3"/>
  <c r="E49" i="3"/>
  <c r="D49" i="3"/>
  <c r="H48" i="3"/>
  <c r="G48" i="3"/>
  <c r="F48" i="3"/>
  <c r="E48" i="3"/>
  <c r="D48" i="3"/>
  <c r="H47" i="3"/>
  <c r="F47" i="3"/>
  <c r="E47" i="3"/>
  <c r="D47" i="3"/>
  <c r="G46" i="3"/>
  <c r="F46" i="3"/>
  <c r="E46" i="3"/>
  <c r="D46" i="3"/>
  <c r="H45" i="3"/>
  <c r="G45" i="3"/>
  <c r="F45" i="3"/>
  <c r="E45" i="3"/>
  <c r="D45" i="3"/>
  <c r="H44" i="3"/>
  <c r="F44" i="3"/>
  <c r="E44" i="3"/>
  <c r="D44" i="3"/>
  <c r="G43" i="3"/>
  <c r="F43" i="3"/>
  <c r="E43" i="3"/>
  <c r="D43" i="3"/>
  <c r="H42" i="3"/>
  <c r="G42" i="3"/>
  <c r="F42" i="3"/>
  <c r="E42" i="3"/>
  <c r="D42" i="3"/>
  <c r="H41" i="3"/>
  <c r="F41" i="3"/>
  <c r="E41" i="3"/>
  <c r="D41" i="3"/>
  <c r="G40" i="3"/>
  <c r="F40" i="3"/>
  <c r="E40" i="3"/>
  <c r="D40" i="3"/>
  <c r="H39" i="3"/>
  <c r="G39" i="3"/>
  <c r="F39" i="3"/>
  <c r="E39" i="3"/>
  <c r="D39" i="3"/>
  <c r="H38" i="3"/>
  <c r="F38" i="3"/>
  <c r="E38" i="3"/>
  <c r="D38" i="3"/>
  <c r="G37" i="3"/>
  <c r="F37" i="3"/>
  <c r="E37" i="3"/>
  <c r="D37" i="3"/>
  <c r="H36" i="3"/>
  <c r="G36" i="3"/>
  <c r="F36" i="3"/>
  <c r="E36" i="3"/>
  <c r="D36" i="3"/>
  <c r="H35" i="3"/>
  <c r="F35" i="3"/>
  <c r="E35" i="3"/>
  <c r="D35" i="3"/>
  <c r="G34" i="3"/>
  <c r="F34" i="3"/>
  <c r="E34" i="3"/>
  <c r="D34" i="3"/>
  <c r="H33" i="3"/>
  <c r="G33" i="3"/>
  <c r="F33" i="3"/>
  <c r="E33" i="3"/>
  <c r="D33" i="3"/>
  <c r="H32" i="3"/>
  <c r="F32" i="3"/>
  <c r="E32" i="3"/>
  <c r="D32" i="3"/>
  <c r="G31" i="3"/>
  <c r="F31" i="3"/>
  <c r="E31" i="3"/>
  <c r="D31" i="3"/>
  <c r="H30" i="3"/>
  <c r="G30" i="3"/>
  <c r="F30" i="3"/>
  <c r="E30" i="3"/>
  <c r="D30" i="3"/>
  <c r="H29" i="3"/>
  <c r="F29" i="3"/>
  <c r="E29" i="3"/>
  <c r="D29" i="3"/>
  <c r="G28" i="3"/>
  <c r="F28" i="3"/>
  <c r="E28" i="3"/>
  <c r="D28" i="3"/>
  <c r="H27" i="3"/>
  <c r="G27" i="3"/>
  <c r="F27" i="3"/>
  <c r="E27" i="3"/>
  <c r="D27" i="3"/>
  <c r="H26" i="3"/>
  <c r="F26" i="3"/>
  <c r="E26" i="3"/>
  <c r="D26" i="3"/>
  <c r="G25" i="3"/>
  <c r="F25" i="3"/>
  <c r="E25" i="3"/>
  <c r="D25" i="3"/>
  <c r="H24" i="3"/>
  <c r="G24" i="3"/>
  <c r="F24" i="3"/>
  <c r="E24" i="3"/>
  <c r="D24" i="3"/>
  <c r="H23" i="3"/>
  <c r="F23" i="3"/>
  <c r="E23" i="3"/>
  <c r="D23" i="3"/>
  <c r="G22" i="3"/>
  <c r="F22" i="3"/>
  <c r="E22" i="3"/>
  <c r="D22" i="3"/>
  <c r="H21" i="3"/>
  <c r="G21" i="3"/>
  <c r="F21" i="3"/>
  <c r="E21" i="3"/>
  <c r="D21" i="3"/>
  <c r="H20" i="3"/>
  <c r="F20" i="3"/>
  <c r="E20" i="3"/>
  <c r="D20" i="3"/>
  <c r="G19" i="3"/>
  <c r="F19" i="3"/>
  <c r="E19" i="3"/>
  <c r="D19" i="3"/>
  <c r="H18" i="3"/>
  <c r="G18" i="3"/>
  <c r="F18" i="3"/>
  <c r="E18" i="3"/>
  <c r="D18" i="3"/>
  <c r="H17" i="3"/>
  <c r="F17" i="3"/>
  <c r="E17" i="3"/>
  <c r="D17" i="3"/>
  <c r="G16" i="3"/>
  <c r="F16" i="3"/>
  <c r="E16" i="3"/>
  <c r="D16" i="3"/>
  <c r="H15" i="3"/>
  <c r="G15" i="3"/>
  <c r="F15" i="3"/>
  <c r="E15" i="3"/>
  <c r="D15" i="3"/>
  <c r="H14" i="3"/>
  <c r="F14" i="3"/>
  <c r="E14" i="3"/>
  <c r="D14" i="3"/>
  <c r="G13" i="3"/>
  <c r="F13" i="3"/>
  <c r="E13" i="3"/>
  <c r="D13" i="3"/>
  <c r="H12" i="3"/>
  <c r="G12" i="3"/>
  <c r="F12" i="3"/>
  <c r="E12" i="3"/>
  <c r="D12" i="3"/>
  <c r="H11" i="3"/>
  <c r="F11" i="3"/>
  <c r="E11" i="3"/>
  <c r="D11" i="3"/>
  <c r="G10" i="3"/>
  <c r="F10" i="3"/>
  <c r="E10" i="3"/>
  <c r="D10" i="3"/>
  <c r="H9" i="3"/>
  <c r="G9" i="3"/>
  <c r="F9" i="3"/>
  <c r="E9" i="3"/>
  <c r="D9" i="3"/>
  <c r="H8" i="3"/>
  <c r="F8" i="3"/>
  <c r="E8" i="3"/>
  <c r="D8" i="3"/>
  <c r="G7" i="3"/>
  <c r="F7" i="3"/>
  <c r="E7" i="3"/>
  <c r="D7" i="3"/>
  <c r="H6" i="3"/>
  <c r="G6" i="3"/>
  <c r="F6" i="3"/>
  <c r="E6" i="3"/>
  <c r="D6" i="3"/>
  <c r="H5" i="3"/>
  <c r="F5" i="3"/>
  <c r="E5" i="3"/>
  <c r="D5" i="3"/>
  <c r="G4" i="3"/>
  <c r="F4" i="3"/>
  <c r="E4" i="3"/>
  <c r="D4" i="3"/>
</calcChain>
</file>

<file path=xl/sharedStrings.xml><?xml version="1.0" encoding="utf-8"?>
<sst xmlns="http://schemas.openxmlformats.org/spreadsheetml/2006/main" count="163" uniqueCount="84">
  <si>
    <t>一月</t>
    <phoneticPr fontId="5" type="noConversion"/>
  </si>
  <si>
    <t>二月</t>
    <phoneticPr fontId="5" type="noConversion"/>
  </si>
  <si>
    <t>三月</t>
    <phoneticPr fontId="5" type="noConversion"/>
  </si>
  <si>
    <t>第一季</t>
    <phoneticPr fontId="5" type="noConversion"/>
  </si>
  <si>
    <t>四月</t>
    <phoneticPr fontId="5" type="noConversion"/>
  </si>
  <si>
    <t>五月</t>
    <phoneticPr fontId="5" type="noConversion"/>
  </si>
  <si>
    <t>六月</t>
    <phoneticPr fontId="5" type="noConversion"/>
  </si>
  <si>
    <t>第二季</t>
    <phoneticPr fontId="5" type="noConversion"/>
  </si>
  <si>
    <t>上半年</t>
    <phoneticPr fontId="5" type="noConversion"/>
  </si>
  <si>
    <t>七月</t>
    <phoneticPr fontId="5" type="noConversion"/>
  </si>
  <si>
    <t>八月</t>
    <phoneticPr fontId="5" type="noConversion"/>
  </si>
  <si>
    <t>九月</t>
    <phoneticPr fontId="5" type="noConversion"/>
  </si>
  <si>
    <t>十月</t>
    <phoneticPr fontId="5" type="noConversion"/>
  </si>
  <si>
    <t>十一月</t>
    <phoneticPr fontId="5" type="noConversion"/>
  </si>
  <si>
    <t>臘月</t>
    <phoneticPr fontId="5" type="noConversion"/>
  </si>
  <si>
    <t>第四季</t>
    <phoneticPr fontId="5" type="noConversion"/>
  </si>
  <si>
    <t>下半年</t>
    <phoneticPr fontId="5" type="noConversion"/>
  </si>
  <si>
    <t>全年度</t>
    <phoneticPr fontId="5" type="noConversion"/>
  </si>
  <si>
    <t>第三季</t>
    <phoneticPr fontId="5" type="noConversion"/>
  </si>
  <si>
    <t>(參考)</t>
    <phoneticPr fontId="4" type="noConversion"/>
  </si>
  <si>
    <t>北區</t>
    <phoneticPr fontId="5" type="noConversion"/>
  </si>
  <si>
    <t>中區</t>
    <phoneticPr fontId="5" type="noConversion"/>
  </si>
  <si>
    <t>南區</t>
    <phoneticPr fontId="5" type="noConversion"/>
  </si>
  <si>
    <t>經銷通路</t>
    <phoneticPr fontId="4" type="noConversion"/>
  </si>
  <si>
    <t>教育推廣2008年預估銷售分佈表</t>
    <phoneticPr fontId="4" type="noConversion"/>
  </si>
  <si>
    <t>教育推廣</t>
    <phoneticPr fontId="4" type="noConversion"/>
  </si>
  <si>
    <t>2018年預估銷售分配總表</t>
    <phoneticPr fontId="9" type="noConversion"/>
  </si>
  <si>
    <t>台北與高雄資料彙整表</t>
    <phoneticPr fontId="9" type="noConversion"/>
  </si>
  <si>
    <t>開啟檔案 合併彙算A、 合併彙算B</t>
    <phoneticPr fontId="9" type="noConversion"/>
  </si>
  <si>
    <r>
      <t>選取這張工作表的B6儲存格，進行合併彙算(</t>
    </r>
    <r>
      <rPr>
        <sz val="12"/>
        <color rgb="FFFF0000"/>
        <rFont val="新細明體"/>
        <family val="1"/>
        <charset val="136"/>
        <scheme val="minor"/>
      </rPr>
      <t>不連結</t>
    </r>
    <r>
      <rPr>
        <sz val="12"/>
        <color theme="1"/>
        <rFont val="新細明體"/>
        <family val="1"/>
        <charset val="136"/>
        <scheme val="minor"/>
      </rPr>
      <t>)</t>
    </r>
    <phoneticPr fontId="9" type="noConversion"/>
  </si>
  <si>
    <t>A+B班成績彙整表</t>
    <phoneticPr fontId="9" type="noConversion"/>
  </si>
  <si>
    <t>將A班與B班成績整合成一張表</t>
    <phoneticPr fontId="9" type="noConversion"/>
  </si>
  <si>
    <t>北區</t>
  </si>
  <si>
    <t>中區</t>
  </si>
  <si>
    <t>南區</t>
  </si>
  <si>
    <t>教育推廣</t>
  </si>
  <si>
    <t>經銷通路</t>
  </si>
  <si>
    <t>一月</t>
  </si>
  <si>
    <t>二月</t>
  </si>
  <si>
    <t>三月</t>
  </si>
  <si>
    <t>第一季</t>
  </si>
  <si>
    <t>四月</t>
  </si>
  <si>
    <t>五月</t>
  </si>
  <si>
    <t>六月</t>
  </si>
  <si>
    <t>第二季</t>
  </si>
  <si>
    <t>上半年</t>
  </si>
  <si>
    <t>七月</t>
  </si>
  <si>
    <t>八月</t>
  </si>
  <si>
    <t>九月</t>
  </si>
  <si>
    <t>第三季</t>
  </si>
  <si>
    <t>十月</t>
  </si>
  <si>
    <t>十一月</t>
  </si>
  <si>
    <t>臘月</t>
  </si>
  <si>
    <t>第四季</t>
  </si>
  <si>
    <t>下半年</t>
  </si>
  <si>
    <t>全年度</t>
  </si>
  <si>
    <t>3合併匯算</t>
  </si>
  <si>
    <t>第一次</t>
  </si>
  <si>
    <t>第二次</t>
  </si>
  <si>
    <t>第三次</t>
  </si>
  <si>
    <t>王清峰</t>
  </si>
  <si>
    <t>莊慧玲</t>
  </si>
  <si>
    <t>陳偉忠</t>
  </si>
  <si>
    <t>陳建志</t>
  </si>
  <si>
    <t>陳國清</t>
  </si>
  <si>
    <t>林士璁</t>
  </si>
  <si>
    <t>林宸佑</t>
  </si>
  <si>
    <t>萬衛華</t>
  </si>
  <si>
    <t>林建宏</t>
  </si>
  <si>
    <t>林向宏</t>
  </si>
  <si>
    <t>黃士哲</t>
  </si>
  <si>
    <t>林毓倫</t>
  </si>
  <si>
    <t>林宏諭</t>
  </si>
  <si>
    <t>黃炳璁</t>
  </si>
  <si>
    <t>黃冠儒</t>
  </si>
  <si>
    <t>王秀惠</t>
  </si>
  <si>
    <t>吳宜真</t>
  </si>
  <si>
    <t>林毓修</t>
  </si>
  <si>
    <t>陳玉玲</t>
  </si>
  <si>
    <t>李琬茹</t>
  </si>
  <si>
    <t>林宸旭</t>
  </si>
  <si>
    <t>陳友敬</t>
  </si>
  <si>
    <t>合併匯算 A</t>
  </si>
  <si>
    <t>合併匯算b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</si>
</sst>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#,##0_);[Red]\(#,##0\)"/>
  </numFmts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Times New Roman"/>
      <family val="1"/>
    </font>
    <font>
      <b/>
      <sz val="14"/>
      <color rgb="FF00206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indexed="10"/>
      </patternFill>
    </fill>
  </fills>
  <borders count="2">
    <border>
      <left/>
      <right/>
      <top/>
      <bottom/>
      <diagonal/>
    </border>
    <border>
      <left/>
      <right/>
      <top style="thin">
        <color indexed="10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/>
  </cellStyleXfs>
  <cellXfs count="21">
    <xf numFmtId="0" fontId="0" fillId="0" borderId="0" xfId="0">
      <alignment vertical="center"/>
    </xf>
    <xf numFmtId="0" fontId="6" fillId="2" borderId="1" xfId="0" applyNumberFormat="1" applyFont="1" applyFill="1" applyBorder="1">
      <alignment vertical="center"/>
    </xf>
    <xf numFmtId="176" fontId="2" fillId="3" borderId="0" xfId="1" applyNumberFormat="1" applyFont="1" applyFill="1">
      <alignment vertical="center"/>
    </xf>
    <xf numFmtId="176" fontId="7" fillId="4" borderId="0" xfId="1" applyNumberFormat="1" applyFont="1" applyFill="1">
      <alignment vertical="center"/>
    </xf>
    <xf numFmtId="176" fontId="7" fillId="4" borderId="0" xfId="1" applyNumberFormat="1" applyFont="1" applyFill="1">
      <alignment vertical="center"/>
    </xf>
    <xf numFmtId="176" fontId="7" fillId="5" borderId="0" xfId="1" applyNumberFormat="1" applyFont="1" applyFill="1">
      <alignment vertical="center"/>
    </xf>
    <xf numFmtId="0" fontId="0" fillId="6" borderId="0" xfId="0" applyFill="1">
      <alignment vertical="center"/>
    </xf>
    <xf numFmtId="176" fontId="2" fillId="7" borderId="0" xfId="1" applyNumberFormat="1" applyFont="1" applyFill="1">
      <alignment vertical="center"/>
    </xf>
    <xf numFmtId="0" fontId="3" fillId="8" borderId="0" xfId="0" applyFont="1" applyFill="1" applyBorder="1">
      <alignment vertical="center"/>
    </xf>
    <xf numFmtId="176" fontId="7" fillId="5" borderId="0" xfId="1" applyNumberFormat="1" applyFont="1" applyFill="1" applyBorder="1">
      <alignment vertical="center"/>
    </xf>
    <xf numFmtId="176" fontId="2" fillId="3" borderId="0" xfId="1" applyNumberFormat="1" applyFont="1" applyFill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0" fontId="8" fillId="7" borderId="0" xfId="0" applyFont="1" applyFill="1" applyAlignment="1">
      <alignment horizontal="center" vertical="center"/>
    </xf>
  </cellXfs>
  <cellStyles count="3">
    <cellStyle name="一般" xfId="0" builtinId="0"/>
    <cellStyle name="一般 2" xfId="2" xr:uid="{00000000-0005-0000-0000-000001000000}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57150</xdr:colOff>
      <xdr:row>3</xdr:row>
      <xdr:rowOff>57150</xdr:rowOff>
    </xdr:from>
    <xdr:to>
      <xdr:col>14</xdr:col>
      <xdr:colOff>456636</xdr:colOff>
      <xdr:row>25</xdr:row>
      <xdr:rowOff>142283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685800"/>
          <a:ext cx="4514286" cy="4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586740</xdr:colOff>
      <xdr:row>1</xdr:row>
      <xdr:rowOff>0</xdr:rowOff>
    </xdr:from>
    <xdr:to>
      <xdr:col>11</xdr:col>
      <xdr:colOff>596265</xdr:colOff>
      <xdr:row>47</xdr:row>
      <xdr:rowOff>9525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304800"/>
          <a:ext cx="2447925" cy="499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0341;&#21295;&#31639;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2;&#20341;&#21295;&#31639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經銷通路"/>
      <sheetName val="A班"/>
    </sheetNames>
    <sheetDataSet>
      <sheetData sheetId="0"/>
      <sheetData sheetId="1">
        <row r="3">
          <cell r="C3">
            <v>94</v>
          </cell>
          <cell r="D3">
            <v>67</v>
          </cell>
          <cell r="E3">
            <v>96</v>
          </cell>
        </row>
        <row r="4">
          <cell r="C4">
            <v>97</v>
          </cell>
          <cell r="D4">
            <v>71</v>
          </cell>
          <cell r="E4">
            <v>52</v>
          </cell>
        </row>
        <row r="5">
          <cell r="C5">
            <v>69</v>
          </cell>
          <cell r="D5">
            <v>64</v>
          </cell>
          <cell r="E5">
            <v>58</v>
          </cell>
        </row>
        <row r="6">
          <cell r="C6">
            <v>56</v>
          </cell>
          <cell r="D6">
            <v>70</v>
          </cell>
          <cell r="E6">
            <v>66</v>
          </cell>
        </row>
        <row r="7">
          <cell r="C7">
            <v>81</v>
          </cell>
          <cell r="D7">
            <v>89</v>
          </cell>
          <cell r="E7">
            <v>56</v>
          </cell>
        </row>
        <row r="8">
          <cell r="C8">
            <v>58</v>
          </cell>
          <cell r="D8">
            <v>67</v>
          </cell>
          <cell r="E8">
            <v>63</v>
          </cell>
        </row>
        <row r="9">
          <cell r="C9">
            <v>96</v>
          </cell>
          <cell r="D9">
            <v>100</v>
          </cell>
          <cell r="E9">
            <v>81</v>
          </cell>
        </row>
        <row r="10">
          <cell r="C10">
            <v>50</v>
          </cell>
          <cell r="D10">
            <v>93</v>
          </cell>
          <cell r="E10">
            <v>72</v>
          </cell>
        </row>
        <row r="11">
          <cell r="C11">
            <v>84</v>
          </cell>
          <cell r="D11">
            <v>89</v>
          </cell>
          <cell r="E11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育推廣"/>
      <sheetName val="B班"/>
    </sheetNames>
    <sheetDataSet>
      <sheetData sheetId="0"/>
      <sheetData sheetId="1">
        <row r="3">
          <cell r="C3">
            <v>77</v>
          </cell>
          <cell r="D3">
            <v>84</v>
          </cell>
          <cell r="E3">
            <v>89</v>
          </cell>
        </row>
        <row r="4">
          <cell r="C4">
            <v>65</v>
          </cell>
          <cell r="D4">
            <v>52</v>
          </cell>
          <cell r="E4">
            <v>68</v>
          </cell>
        </row>
        <row r="5">
          <cell r="C5">
            <v>72</v>
          </cell>
          <cell r="D5">
            <v>68</v>
          </cell>
          <cell r="E5">
            <v>84</v>
          </cell>
        </row>
        <row r="6">
          <cell r="C6">
            <v>85</v>
          </cell>
          <cell r="D6">
            <v>58</v>
          </cell>
          <cell r="E6">
            <v>59</v>
          </cell>
        </row>
        <row r="7">
          <cell r="C7">
            <v>87</v>
          </cell>
          <cell r="D7">
            <v>52</v>
          </cell>
          <cell r="E7">
            <v>65</v>
          </cell>
        </row>
        <row r="8">
          <cell r="C8">
            <v>91</v>
          </cell>
          <cell r="D8">
            <v>66</v>
          </cell>
          <cell r="E8">
            <v>66</v>
          </cell>
        </row>
        <row r="9">
          <cell r="C9">
            <v>71</v>
          </cell>
          <cell r="D9">
            <v>67</v>
          </cell>
          <cell r="E9">
            <v>69</v>
          </cell>
        </row>
        <row r="10">
          <cell r="C10">
            <v>85</v>
          </cell>
          <cell r="D10">
            <v>88</v>
          </cell>
          <cell r="E10">
            <v>100</v>
          </cell>
        </row>
        <row r="11">
          <cell r="C11">
            <v>94</v>
          </cell>
          <cell r="D11">
            <v>74</v>
          </cell>
          <cell r="E11">
            <v>81</v>
          </cell>
        </row>
        <row r="12">
          <cell r="C12">
            <v>92</v>
          </cell>
          <cell r="D12">
            <v>51</v>
          </cell>
          <cell r="E12">
            <v>85</v>
          </cell>
        </row>
        <row r="13">
          <cell r="C13">
            <v>89</v>
          </cell>
          <cell r="D13">
            <v>59</v>
          </cell>
          <cell r="E13">
            <v>94</v>
          </cell>
        </row>
        <row r="14">
          <cell r="C14">
            <v>78</v>
          </cell>
          <cell r="D14">
            <v>80</v>
          </cell>
          <cell r="E14">
            <v>59</v>
          </cell>
        </row>
        <row r="15">
          <cell r="C15">
            <v>61</v>
          </cell>
          <cell r="D15">
            <v>55</v>
          </cell>
          <cell r="E15">
            <v>59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externalLinkPath" Target="&#21512;&#20341;&#21295;&#31639;B.xlsx" TargetMode="External"/><Relationship Id="rId1" Type="http://schemas.openxmlformats.org/officeDocument/2006/relationships/externalLinkPath" Target="&#21512;&#20341;&#21295;&#31639;%20A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externalLinkPath" Target="&#21512;&#20341;&#21295;&#31639;B.xlsx" TargetMode="External"/><Relationship Id="rId1" Type="http://schemas.openxmlformats.org/officeDocument/2006/relationships/externalLinkPath" Target="&#21512;&#20341;&#21295;&#31639;%20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showGridLines="0" workbookViewId="0">
      <selection activeCell="I9" sqref="I9"/>
    </sheetView>
  </sheetViews>
  <sheetFormatPr defaultRowHeight="16.2" x14ac:dyDescent="0.3"/>
  <cols>
    <col min="2" max="5" width="9.44140625" bestFit="1" customWidth="1"/>
    <col min="6" max="6" width="11" bestFit="1" customWidth="1"/>
  </cols>
  <sheetData>
    <row r="2" spans="2:6" x14ac:dyDescent="0.3">
      <c r="B2" s="6"/>
      <c r="C2" s="8" t="s">
        <v>20</v>
      </c>
      <c r="D2" s="8" t="s">
        <v>21</v>
      </c>
      <c r="E2" s="8" t="s">
        <v>22</v>
      </c>
      <c r="F2" s="8" t="s">
        <v>23</v>
      </c>
    </row>
    <row r="3" spans="2:6" x14ac:dyDescent="0.3">
      <c r="B3" s="8" t="s">
        <v>0</v>
      </c>
      <c r="C3" s="3">
        <v>19100</v>
      </c>
      <c r="D3" s="4">
        <v>4700</v>
      </c>
      <c r="E3" s="4">
        <v>17600</v>
      </c>
      <c r="F3" s="7">
        <v>41400</v>
      </c>
    </row>
    <row r="4" spans="2:6" x14ac:dyDescent="0.3">
      <c r="B4" s="8" t="s">
        <v>1</v>
      </c>
      <c r="C4" s="4">
        <v>23300</v>
      </c>
      <c r="D4" s="4">
        <v>12900</v>
      </c>
      <c r="E4" s="4">
        <v>25800</v>
      </c>
      <c r="F4" s="7">
        <v>62000</v>
      </c>
    </row>
    <row r="5" spans="2:6" x14ac:dyDescent="0.3">
      <c r="B5" s="8" t="s">
        <v>2</v>
      </c>
      <c r="C5" s="4">
        <v>16000</v>
      </c>
      <c r="D5" s="4">
        <v>10600</v>
      </c>
      <c r="E5" s="4">
        <v>8000</v>
      </c>
      <c r="F5" s="7">
        <v>34600</v>
      </c>
    </row>
    <row r="6" spans="2:6" x14ac:dyDescent="0.3">
      <c r="B6" s="9" t="s">
        <v>3</v>
      </c>
      <c r="C6" s="5">
        <v>58400</v>
      </c>
      <c r="D6" s="5">
        <v>28200</v>
      </c>
      <c r="E6" s="5">
        <v>51400</v>
      </c>
      <c r="F6" s="7">
        <v>138000</v>
      </c>
    </row>
    <row r="7" spans="2:6" x14ac:dyDescent="0.3">
      <c r="B7" s="8" t="s">
        <v>4</v>
      </c>
      <c r="C7" s="4">
        <v>26900</v>
      </c>
      <c r="D7" s="4">
        <v>10500</v>
      </c>
      <c r="E7" s="4">
        <v>11000</v>
      </c>
      <c r="F7" s="7">
        <v>48400</v>
      </c>
    </row>
    <row r="8" spans="2:6" x14ac:dyDescent="0.3">
      <c r="B8" s="8" t="s">
        <v>5</v>
      </c>
      <c r="C8" s="4">
        <v>14200</v>
      </c>
      <c r="D8" s="4">
        <v>13500</v>
      </c>
      <c r="E8" s="4">
        <v>6500</v>
      </c>
      <c r="F8" s="7">
        <v>34200</v>
      </c>
    </row>
    <row r="9" spans="2:6" x14ac:dyDescent="0.3">
      <c r="B9" s="8" t="s">
        <v>6</v>
      </c>
      <c r="C9" s="4">
        <v>4100</v>
      </c>
      <c r="D9" s="4">
        <v>10600</v>
      </c>
      <c r="E9" s="4">
        <v>8600</v>
      </c>
      <c r="F9" s="7">
        <v>23300</v>
      </c>
    </row>
    <row r="10" spans="2:6" x14ac:dyDescent="0.3">
      <c r="B10" s="9" t="s">
        <v>7</v>
      </c>
      <c r="C10" s="5">
        <v>45200</v>
      </c>
      <c r="D10" s="5">
        <v>34600</v>
      </c>
      <c r="E10" s="5">
        <v>26100</v>
      </c>
      <c r="F10" s="7">
        <v>105900</v>
      </c>
    </row>
    <row r="11" spans="2:6" x14ac:dyDescent="0.3">
      <c r="B11" s="10" t="s">
        <v>8</v>
      </c>
      <c r="C11" s="2">
        <v>103600</v>
      </c>
      <c r="D11" s="2">
        <v>62800</v>
      </c>
      <c r="E11" s="2">
        <v>77500</v>
      </c>
      <c r="F11" s="7">
        <v>243900</v>
      </c>
    </row>
    <row r="12" spans="2:6" x14ac:dyDescent="0.3">
      <c r="B12" s="8" t="s">
        <v>9</v>
      </c>
      <c r="C12" s="4">
        <v>10900</v>
      </c>
      <c r="D12" s="4">
        <v>5400</v>
      </c>
      <c r="E12" s="4">
        <v>12200</v>
      </c>
      <c r="F12" s="7">
        <v>28500</v>
      </c>
    </row>
    <row r="13" spans="2:6" x14ac:dyDescent="0.3">
      <c r="B13" s="8" t="s">
        <v>10</v>
      </c>
      <c r="C13" s="4">
        <v>12300</v>
      </c>
      <c r="D13" s="4">
        <v>21600</v>
      </c>
      <c r="E13" s="4">
        <v>3200</v>
      </c>
      <c r="F13" s="7">
        <v>37100</v>
      </c>
    </row>
    <row r="14" spans="2:6" x14ac:dyDescent="0.3">
      <c r="B14" s="8" t="s">
        <v>11</v>
      </c>
      <c r="C14" s="4">
        <v>26200</v>
      </c>
      <c r="D14" s="4">
        <v>24400</v>
      </c>
      <c r="E14" s="4">
        <v>19500</v>
      </c>
      <c r="F14" s="7">
        <v>70100</v>
      </c>
    </row>
    <row r="15" spans="2:6" x14ac:dyDescent="0.3">
      <c r="B15" s="9" t="s">
        <v>18</v>
      </c>
      <c r="C15" s="5">
        <v>49400</v>
      </c>
      <c r="D15" s="5">
        <v>51400</v>
      </c>
      <c r="E15" s="5">
        <v>34900</v>
      </c>
      <c r="F15" s="7">
        <v>135700</v>
      </c>
    </row>
    <row r="16" spans="2:6" x14ac:dyDescent="0.3">
      <c r="B16" s="8" t="s">
        <v>12</v>
      </c>
      <c r="C16" s="4">
        <v>27200</v>
      </c>
      <c r="D16" s="4">
        <v>12400</v>
      </c>
      <c r="E16" s="4">
        <v>5300</v>
      </c>
      <c r="F16" s="7">
        <v>44900</v>
      </c>
    </row>
    <row r="17" spans="2:6" x14ac:dyDescent="0.3">
      <c r="B17" s="8" t="s">
        <v>13</v>
      </c>
      <c r="C17" s="4">
        <v>29700</v>
      </c>
      <c r="D17" s="4">
        <v>17100</v>
      </c>
      <c r="E17" s="4">
        <v>12600</v>
      </c>
      <c r="F17" s="7">
        <v>59400</v>
      </c>
    </row>
    <row r="18" spans="2:6" x14ac:dyDescent="0.3">
      <c r="B18" s="8" t="s">
        <v>14</v>
      </c>
      <c r="C18" s="4">
        <v>24900</v>
      </c>
      <c r="D18" s="4">
        <v>18900</v>
      </c>
      <c r="E18" s="4">
        <v>14300</v>
      </c>
      <c r="F18" s="7">
        <v>58100</v>
      </c>
    </row>
    <row r="19" spans="2:6" x14ac:dyDescent="0.3">
      <c r="B19" s="5" t="s">
        <v>15</v>
      </c>
      <c r="C19" s="5">
        <v>81800</v>
      </c>
      <c r="D19" s="5">
        <v>48400</v>
      </c>
      <c r="E19" s="5">
        <v>32200</v>
      </c>
      <c r="F19" s="7">
        <v>162400</v>
      </c>
    </row>
    <row r="20" spans="2:6" x14ac:dyDescent="0.3">
      <c r="B20" s="2" t="s">
        <v>16</v>
      </c>
      <c r="C20" s="2">
        <v>131200</v>
      </c>
      <c r="D20" s="2">
        <v>99800</v>
      </c>
      <c r="E20" s="2">
        <v>67100</v>
      </c>
      <c r="F20" s="7">
        <v>298100</v>
      </c>
    </row>
    <row r="21" spans="2:6" x14ac:dyDescent="0.3">
      <c r="B21" s="2" t="s">
        <v>17</v>
      </c>
      <c r="C21" s="2">
        <v>234800</v>
      </c>
      <c r="D21" s="2">
        <v>162600</v>
      </c>
      <c r="E21" s="2">
        <v>144600</v>
      </c>
      <c r="F21" s="7">
        <v>542000</v>
      </c>
    </row>
    <row r="22" spans="2:6" hidden="1" x14ac:dyDescent="0.3">
      <c r="B22" t="s">
        <v>19</v>
      </c>
      <c r="C22" s="1">
        <v>2700</v>
      </c>
      <c r="D22" s="1">
        <v>1400</v>
      </c>
      <c r="E22" s="1">
        <v>3100</v>
      </c>
      <c r="F22" s="1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2"/>
  <sheetViews>
    <sheetView showGridLines="0" topLeftCell="A2" workbookViewId="0">
      <selection activeCell="D27" sqref="D27"/>
    </sheetView>
  </sheetViews>
  <sheetFormatPr defaultRowHeight="16.2" x14ac:dyDescent="0.3"/>
  <cols>
    <col min="2" max="5" width="9.44140625" bestFit="1" customWidth="1"/>
    <col min="6" max="6" width="11" bestFit="1" customWidth="1"/>
  </cols>
  <sheetData>
    <row r="1" spans="2:6" x14ac:dyDescent="0.3">
      <c r="B1" s="20" t="s">
        <v>24</v>
      </c>
      <c r="C1" s="20"/>
      <c r="D1" s="20"/>
      <c r="E1" s="20"/>
      <c r="F1" s="20"/>
    </row>
    <row r="2" spans="2:6" s="11" customFormat="1" x14ac:dyDescent="0.3">
      <c r="B2" s="12"/>
      <c r="C2" s="12"/>
      <c r="D2" s="12"/>
      <c r="E2" s="12"/>
      <c r="F2" s="12"/>
    </row>
    <row r="3" spans="2:6" x14ac:dyDescent="0.3">
      <c r="B3" s="6"/>
      <c r="C3" s="8" t="s">
        <v>20</v>
      </c>
      <c r="D3" s="8" t="s">
        <v>21</v>
      </c>
      <c r="E3" s="8" t="s">
        <v>22</v>
      </c>
      <c r="F3" s="8" t="s">
        <v>25</v>
      </c>
    </row>
    <row r="4" spans="2:6" x14ac:dyDescent="0.3">
      <c r="B4" s="8" t="s">
        <v>0</v>
      </c>
      <c r="C4" s="4">
        <v>11400</v>
      </c>
      <c r="D4" s="4">
        <v>19000</v>
      </c>
      <c r="E4" s="4">
        <v>4900</v>
      </c>
      <c r="F4" s="7">
        <v>35300</v>
      </c>
    </row>
    <row r="5" spans="2:6" x14ac:dyDescent="0.3">
      <c r="B5" s="8" t="s">
        <v>1</v>
      </c>
      <c r="C5" s="4">
        <v>25300</v>
      </c>
      <c r="D5" s="4">
        <v>9700</v>
      </c>
      <c r="E5" s="4">
        <v>14700</v>
      </c>
      <c r="F5" s="7">
        <v>49700</v>
      </c>
    </row>
    <row r="6" spans="2:6" x14ac:dyDescent="0.3">
      <c r="B6" s="8" t="s">
        <v>2</v>
      </c>
      <c r="C6" s="4">
        <v>25000</v>
      </c>
      <c r="D6" s="4">
        <v>13900</v>
      </c>
      <c r="E6" s="4">
        <v>21600</v>
      </c>
      <c r="F6" s="7">
        <v>60500</v>
      </c>
    </row>
    <row r="7" spans="2:6" x14ac:dyDescent="0.3">
      <c r="B7" s="9" t="s">
        <v>3</v>
      </c>
      <c r="C7" s="5">
        <v>61700</v>
      </c>
      <c r="D7" s="5">
        <v>42600</v>
      </c>
      <c r="E7" s="5">
        <v>41200</v>
      </c>
      <c r="F7" s="7">
        <v>145500</v>
      </c>
    </row>
    <row r="8" spans="2:6" x14ac:dyDescent="0.3">
      <c r="B8" s="8" t="s">
        <v>4</v>
      </c>
      <c r="C8" s="4">
        <v>21200</v>
      </c>
      <c r="D8" s="4">
        <v>26400</v>
      </c>
      <c r="E8" s="4">
        <v>6000</v>
      </c>
      <c r="F8" s="7">
        <v>53600</v>
      </c>
    </row>
    <row r="9" spans="2:6" x14ac:dyDescent="0.3">
      <c r="B9" s="8" t="s">
        <v>5</v>
      </c>
      <c r="C9" s="4">
        <v>16200</v>
      </c>
      <c r="D9" s="4">
        <v>25900</v>
      </c>
      <c r="E9" s="4">
        <v>3900</v>
      </c>
      <c r="F9" s="7">
        <v>46000</v>
      </c>
    </row>
    <row r="10" spans="2:6" x14ac:dyDescent="0.3">
      <c r="B10" s="8" t="s">
        <v>6</v>
      </c>
      <c r="C10" s="4">
        <v>11600</v>
      </c>
      <c r="D10" s="4">
        <v>2200</v>
      </c>
      <c r="E10" s="4">
        <v>5500</v>
      </c>
      <c r="F10" s="7">
        <v>19300</v>
      </c>
    </row>
    <row r="11" spans="2:6" x14ac:dyDescent="0.3">
      <c r="B11" s="9" t="s">
        <v>7</v>
      </c>
      <c r="C11" s="5">
        <v>49000</v>
      </c>
      <c r="D11" s="5">
        <v>54500</v>
      </c>
      <c r="E11" s="5">
        <v>15400</v>
      </c>
      <c r="F11" s="7">
        <v>118900</v>
      </c>
    </row>
    <row r="12" spans="2:6" x14ac:dyDescent="0.3">
      <c r="B12" s="10" t="s">
        <v>8</v>
      </c>
      <c r="C12" s="2">
        <v>110700</v>
      </c>
      <c r="D12" s="2">
        <v>97100</v>
      </c>
      <c r="E12" s="2">
        <v>56600</v>
      </c>
      <c r="F12" s="7">
        <v>264400</v>
      </c>
    </row>
    <row r="13" spans="2:6" x14ac:dyDescent="0.3">
      <c r="B13" s="8" t="s">
        <v>9</v>
      </c>
      <c r="C13" s="4">
        <v>17600</v>
      </c>
      <c r="D13" s="4">
        <v>23400</v>
      </c>
      <c r="E13" s="4">
        <v>6200</v>
      </c>
      <c r="F13" s="7">
        <v>47200</v>
      </c>
    </row>
    <row r="14" spans="2:6" x14ac:dyDescent="0.3">
      <c r="B14" s="8" t="s">
        <v>10</v>
      </c>
      <c r="C14" s="4">
        <v>2700</v>
      </c>
      <c r="D14" s="4">
        <v>4500</v>
      </c>
      <c r="E14" s="4">
        <v>28000</v>
      </c>
      <c r="F14" s="7">
        <v>35200</v>
      </c>
    </row>
    <row r="15" spans="2:6" x14ac:dyDescent="0.3">
      <c r="B15" s="8" t="s">
        <v>11</v>
      </c>
      <c r="C15" s="4">
        <v>13600</v>
      </c>
      <c r="D15" s="4">
        <v>27300</v>
      </c>
      <c r="E15" s="4">
        <v>9600</v>
      </c>
      <c r="F15" s="7">
        <v>50500</v>
      </c>
    </row>
    <row r="16" spans="2:6" x14ac:dyDescent="0.3">
      <c r="B16" s="9" t="s">
        <v>18</v>
      </c>
      <c r="C16" s="5">
        <v>33900</v>
      </c>
      <c r="D16" s="5">
        <v>55200</v>
      </c>
      <c r="E16" s="5">
        <v>43800</v>
      </c>
      <c r="F16" s="7">
        <v>132900</v>
      </c>
    </row>
    <row r="17" spans="2:6" x14ac:dyDescent="0.3">
      <c r="B17" s="8" t="s">
        <v>12</v>
      </c>
      <c r="C17" s="4">
        <v>23500</v>
      </c>
      <c r="D17" s="4">
        <v>15300</v>
      </c>
      <c r="E17" s="4">
        <v>25500</v>
      </c>
      <c r="F17" s="7">
        <v>64300</v>
      </c>
    </row>
    <row r="18" spans="2:6" x14ac:dyDescent="0.3">
      <c r="B18" s="8" t="s">
        <v>13</v>
      </c>
      <c r="C18" s="4">
        <v>1800</v>
      </c>
      <c r="D18" s="4">
        <v>18300</v>
      </c>
      <c r="E18" s="4">
        <v>20000</v>
      </c>
      <c r="F18" s="7">
        <v>40100</v>
      </c>
    </row>
    <row r="19" spans="2:6" x14ac:dyDescent="0.3">
      <c r="B19" s="8" t="s">
        <v>14</v>
      </c>
      <c r="C19" s="4">
        <v>9100</v>
      </c>
      <c r="D19" s="4">
        <v>28600</v>
      </c>
      <c r="E19" s="4">
        <v>16700</v>
      </c>
      <c r="F19" s="7">
        <v>54400</v>
      </c>
    </row>
    <row r="20" spans="2:6" x14ac:dyDescent="0.3">
      <c r="B20" s="5" t="s">
        <v>15</v>
      </c>
      <c r="C20" s="5">
        <v>34400</v>
      </c>
      <c r="D20" s="5">
        <v>62200</v>
      </c>
      <c r="E20" s="5">
        <v>62200</v>
      </c>
      <c r="F20" s="7">
        <v>158800</v>
      </c>
    </row>
    <row r="21" spans="2:6" x14ac:dyDescent="0.3">
      <c r="B21" s="2" t="s">
        <v>16</v>
      </c>
      <c r="C21" s="2">
        <v>68300</v>
      </c>
      <c r="D21" s="2">
        <v>117400</v>
      </c>
      <c r="E21" s="2">
        <v>106000</v>
      </c>
      <c r="F21" s="7">
        <v>291700</v>
      </c>
    </row>
    <row r="22" spans="2:6" x14ac:dyDescent="0.3">
      <c r="B22" s="2" t="s">
        <v>17</v>
      </c>
      <c r="C22" s="2">
        <v>179000</v>
      </c>
      <c r="D22" s="2">
        <v>214500</v>
      </c>
      <c r="E22" s="2">
        <v>162600</v>
      </c>
      <c r="F22" s="7">
        <v>556100</v>
      </c>
    </row>
  </sheetData>
  <mergeCells count="1">
    <mergeCell ref="B1:F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60"/>
  <sheetViews>
    <sheetView showGridLines="0" workbookViewId="0">
      <selection activeCell="B3" sqref="B3:H60"/>
    </sheetView>
  </sheetViews>
  <sheetFormatPr defaultRowHeight="16.2" outlineLevelRow="1" x14ac:dyDescent="0.3"/>
  <cols>
    <col min="2" max="3" width="4" customWidth="1"/>
    <col min="4" max="4" width="9.44140625" bestFit="1" customWidth="1"/>
    <col min="5" max="5" width="12.21875" bestFit="1" customWidth="1"/>
    <col min="6" max="7" width="11.109375" bestFit="1" customWidth="1"/>
    <col min="8" max="8" width="12.21875" bestFit="1" customWidth="1"/>
  </cols>
  <sheetData>
    <row r="2" spans="2:8" x14ac:dyDescent="0.3">
      <c r="B2" s="20" t="s">
        <v>26</v>
      </c>
      <c r="C2" s="20"/>
      <c r="D2" s="20"/>
      <c r="E2" s="20"/>
      <c r="F2" s="20"/>
      <c r="G2" s="20"/>
      <c r="H2" s="20"/>
    </row>
    <row r="3" spans="2:8" x14ac:dyDescent="0.3">
      <c r="D3" t="s">
        <v>32</v>
      </c>
      <c r="E3" t="s">
        <v>33</v>
      </c>
      <c r="F3" t="s">
        <v>34</v>
      </c>
      <c r="G3" t="s">
        <v>35</v>
      </c>
      <c r="H3" t="s">
        <v>36</v>
      </c>
    </row>
    <row r="4" spans="2:8" hidden="1" outlineLevel="1" x14ac:dyDescent="0.3">
      <c r="C4" t="s">
        <v>56</v>
      </c>
      <c r="D4" s="19">
        <f>教育推廣!$C$4</f>
        <v>11400</v>
      </c>
      <c r="E4" s="19">
        <f>教育推廣!$D$4</f>
        <v>19000</v>
      </c>
      <c r="F4" s="19">
        <f>教育推廣!$E$4</f>
        <v>4900</v>
      </c>
      <c r="G4" s="19">
        <f>教育推廣!$F$4</f>
        <v>35300</v>
      </c>
    </row>
    <row r="5" spans="2:8" hidden="1" outlineLevel="1" collapsed="1" x14ac:dyDescent="0.3">
      <c r="C5" t="s">
        <v>56</v>
      </c>
      <c r="D5" s="19">
        <f>經銷通路!$C$3</f>
        <v>19100</v>
      </c>
      <c r="E5" s="19">
        <f>經銷通路!$D$3</f>
        <v>4700</v>
      </c>
      <c r="F5" s="19">
        <f>經銷通路!$E$3</f>
        <v>17600</v>
      </c>
      <c r="H5" s="19">
        <f>經銷通路!$F$3</f>
        <v>41400</v>
      </c>
    </row>
    <row r="6" spans="2:8" collapsed="1" x14ac:dyDescent="0.3">
      <c r="B6" t="s">
        <v>37</v>
      </c>
      <c r="D6" s="19">
        <f>SUM(D4:D5)</f>
        <v>30500</v>
      </c>
      <c r="E6" s="19">
        <f>SUM(E4:E5)</f>
        <v>23700</v>
      </c>
      <c r="F6" s="19">
        <f>SUM(F4:F5)</f>
        <v>22500</v>
      </c>
      <c r="G6" s="19">
        <f>SUM(G4:G5)</f>
        <v>35300</v>
      </c>
      <c r="H6" s="19">
        <f>SUM(H4:H5)</f>
        <v>41400</v>
      </c>
    </row>
    <row r="7" spans="2:8" hidden="1" outlineLevel="1" x14ac:dyDescent="0.3">
      <c r="C7" t="s">
        <v>56</v>
      </c>
      <c r="D7" s="19">
        <f>教育推廣!$C$5</f>
        <v>25300</v>
      </c>
      <c r="E7" s="19">
        <f>教育推廣!$D$5</f>
        <v>9700</v>
      </c>
      <c r="F7" s="19">
        <f>教育推廣!$E$5</f>
        <v>14700</v>
      </c>
      <c r="G7" s="19">
        <f>教育推廣!$F$5</f>
        <v>49700</v>
      </c>
    </row>
    <row r="8" spans="2:8" hidden="1" outlineLevel="1" collapsed="1" x14ac:dyDescent="0.3">
      <c r="C8" t="s">
        <v>56</v>
      </c>
      <c r="D8" s="19">
        <f>經銷通路!$C$4</f>
        <v>23300</v>
      </c>
      <c r="E8" s="19">
        <f>經銷通路!$D$4</f>
        <v>12900</v>
      </c>
      <c r="F8" s="19">
        <f>經銷通路!$E$4</f>
        <v>25800</v>
      </c>
      <c r="H8" s="19">
        <f>經銷通路!$F$4</f>
        <v>62000</v>
      </c>
    </row>
    <row r="9" spans="2:8" collapsed="1" x14ac:dyDescent="0.3">
      <c r="B9" t="s">
        <v>38</v>
      </c>
      <c r="D9" s="19">
        <f>SUM(D7:D8)</f>
        <v>48600</v>
      </c>
      <c r="E9" s="19">
        <f>SUM(E7:E8)</f>
        <v>22600</v>
      </c>
      <c r="F9" s="19">
        <f>SUM(F7:F8)</f>
        <v>40500</v>
      </c>
      <c r="G9" s="19">
        <f>SUM(G7:G8)</f>
        <v>49700</v>
      </c>
      <c r="H9" s="19">
        <f>SUM(H7:H8)</f>
        <v>62000</v>
      </c>
    </row>
    <row r="10" spans="2:8" hidden="1" outlineLevel="1" x14ac:dyDescent="0.3">
      <c r="C10" t="s">
        <v>56</v>
      </c>
      <c r="D10" s="19">
        <f>教育推廣!$C$6</f>
        <v>25000</v>
      </c>
      <c r="E10" s="19">
        <f>教育推廣!$D$6</f>
        <v>13900</v>
      </c>
      <c r="F10" s="19">
        <f>教育推廣!$E$6</f>
        <v>21600</v>
      </c>
      <c r="G10" s="19">
        <f>教育推廣!$F$6</f>
        <v>60500</v>
      </c>
    </row>
    <row r="11" spans="2:8" hidden="1" outlineLevel="1" collapsed="1" x14ac:dyDescent="0.3">
      <c r="C11" t="s">
        <v>56</v>
      </c>
      <c r="D11" s="19">
        <f>經銷通路!$C$5</f>
        <v>16000</v>
      </c>
      <c r="E11" s="19">
        <f>經銷通路!$D$5</f>
        <v>10600</v>
      </c>
      <c r="F11" s="19">
        <f>經銷通路!$E$5</f>
        <v>8000</v>
      </c>
      <c r="H11" s="19">
        <f>經銷通路!$F$5</f>
        <v>34600</v>
      </c>
    </row>
    <row r="12" spans="2:8" collapsed="1" x14ac:dyDescent="0.3">
      <c r="B12" t="s">
        <v>39</v>
      </c>
      <c r="D12" s="19">
        <f>SUM(D10:D11)</f>
        <v>41000</v>
      </c>
      <c r="E12" s="19">
        <f>SUM(E10:E11)</f>
        <v>24500</v>
      </c>
      <c r="F12" s="19">
        <f>SUM(F10:F11)</f>
        <v>29600</v>
      </c>
      <c r="G12" s="19">
        <f>SUM(G10:G11)</f>
        <v>60500</v>
      </c>
      <c r="H12" s="19">
        <f>SUM(H10:H11)</f>
        <v>34600</v>
      </c>
    </row>
    <row r="13" spans="2:8" hidden="1" outlineLevel="1" x14ac:dyDescent="0.3">
      <c r="C13" t="s">
        <v>56</v>
      </c>
      <c r="D13" s="19">
        <f>教育推廣!$C$7</f>
        <v>61700</v>
      </c>
      <c r="E13" s="19">
        <f>教育推廣!$D$7</f>
        <v>42600</v>
      </c>
      <c r="F13" s="19">
        <f>教育推廣!$E$7</f>
        <v>41200</v>
      </c>
      <c r="G13" s="19">
        <f>教育推廣!$F$7</f>
        <v>145500</v>
      </c>
    </row>
    <row r="14" spans="2:8" hidden="1" outlineLevel="1" collapsed="1" x14ac:dyDescent="0.3">
      <c r="C14" t="s">
        <v>56</v>
      </c>
      <c r="D14" s="19">
        <f>經銷通路!$C$6</f>
        <v>58400</v>
      </c>
      <c r="E14" s="19">
        <f>經銷通路!$D$6</f>
        <v>28200</v>
      </c>
      <c r="F14" s="19">
        <f>經銷通路!$E$6</f>
        <v>51400</v>
      </c>
      <c r="H14" s="19">
        <f>經銷通路!$F$6</f>
        <v>138000</v>
      </c>
    </row>
    <row r="15" spans="2:8" collapsed="1" x14ac:dyDescent="0.3">
      <c r="B15" t="s">
        <v>40</v>
      </c>
      <c r="D15" s="19">
        <f>SUM(D13:D14)</f>
        <v>120100</v>
      </c>
      <c r="E15" s="19">
        <f>SUM(E13:E14)</f>
        <v>70800</v>
      </c>
      <c r="F15" s="19">
        <f>SUM(F13:F14)</f>
        <v>92600</v>
      </c>
      <c r="G15" s="19">
        <f>SUM(G13:G14)</f>
        <v>145500</v>
      </c>
      <c r="H15" s="19">
        <f>SUM(H13:H14)</f>
        <v>138000</v>
      </c>
    </row>
    <row r="16" spans="2:8" hidden="1" outlineLevel="1" x14ac:dyDescent="0.3">
      <c r="C16" t="s">
        <v>56</v>
      </c>
      <c r="D16" s="19">
        <f>教育推廣!$C$8</f>
        <v>21200</v>
      </c>
      <c r="E16" s="19">
        <f>教育推廣!$D$8</f>
        <v>26400</v>
      </c>
      <c r="F16" s="19">
        <f>教育推廣!$E$8</f>
        <v>6000</v>
      </c>
      <c r="G16" s="19">
        <f>教育推廣!$F$8</f>
        <v>53600</v>
      </c>
    </row>
    <row r="17" spans="2:8" hidden="1" outlineLevel="1" collapsed="1" x14ac:dyDescent="0.3">
      <c r="C17" t="s">
        <v>56</v>
      </c>
      <c r="D17" s="19">
        <f>經銷通路!$C$7</f>
        <v>26900</v>
      </c>
      <c r="E17" s="19">
        <f>經銷通路!$D$7</f>
        <v>10500</v>
      </c>
      <c r="F17" s="19">
        <f>經銷通路!$E$7</f>
        <v>11000</v>
      </c>
      <c r="H17" s="19">
        <f>經銷通路!$F$7</f>
        <v>48400</v>
      </c>
    </row>
    <row r="18" spans="2:8" collapsed="1" x14ac:dyDescent="0.3">
      <c r="B18" t="s">
        <v>41</v>
      </c>
      <c r="D18" s="19">
        <f>SUM(D16:D17)</f>
        <v>48100</v>
      </c>
      <c r="E18" s="19">
        <f>SUM(E16:E17)</f>
        <v>36900</v>
      </c>
      <c r="F18" s="19">
        <f>SUM(F16:F17)</f>
        <v>17000</v>
      </c>
      <c r="G18" s="19">
        <f>SUM(G16:G17)</f>
        <v>53600</v>
      </c>
      <c r="H18" s="19">
        <f>SUM(H16:H17)</f>
        <v>48400</v>
      </c>
    </row>
    <row r="19" spans="2:8" hidden="1" outlineLevel="1" x14ac:dyDescent="0.3">
      <c r="C19" t="s">
        <v>56</v>
      </c>
      <c r="D19" s="19">
        <f>教育推廣!$C$9</f>
        <v>16200</v>
      </c>
      <c r="E19" s="19">
        <f>教育推廣!$D$9</f>
        <v>25900</v>
      </c>
      <c r="F19" s="19">
        <f>教育推廣!$E$9</f>
        <v>3900</v>
      </c>
      <c r="G19" s="19">
        <f>教育推廣!$F$9</f>
        <v>46000</v>
      </c>
    </row>
    <row r="20" spans="2:8" hidden="1" outlineLevel="1" collapsed="1" x14ac:dyDescent="0.3">
      <c r="C20" t="s">
        <v>56</v>
      </c>
      <c r="D20" s="19">
        <f>經銷通路!$C$8</f>
        <v>14200</v>
      </c>
      <c r="E20" s="19">
        <f>經銷通路!$D$8</f>
        <v>13500</v>
      </c>
      <c r="F20" s="19">
        <f>經銷通路!$E$8</f>
        <v>6500</v>
      </c>
      <c r="H20" s="19">
        <f>經銷通路!$F$8</f>
        <v>34200</v>
      </c>
    </row>
    <row r="21" spans="2:8" collapsed="1" x14ac:dyDescent="0.3">
      <c r="B21" t="s">
        <v>42</v>
      </c>
      <c r="D21" s="19">
        <f>SUM(D19:D20)</f>
        <v>30400</v>
      </c>
      <c r="E21" s="19">
        <f>SUM(E19:E20)</f>
        <v>39400</v>
      </c>
      <c r="F21" s="19">
        <f>SUM(F19:F20)</f>
        <v>10400</v>
      </c>
      <c r="G21" s="19">
        <f>SUM(G19:G20)</f>
        <v>46000</v>
      </c>
      <c r="H21" s="19">
        <f>SUM(H19:H20)</f>
        <v>34200</v>
      </c>
    </row>
    <row r="22" spans="2:8" hidden="1" outlineLevel="1" x14ac:dyDescent="0.3">
      <c r="C22" t="s">
        <v>56</v>
      </c>
      <c r="D22" s="19">
        <f>教育推廣!$C$10</f>
        <v>11600</v>
      </c>
      <c r="E22" s="19">
        <f>教育推廣!$D$10</f>
        <v>2200</v>
      </c>
      <c r="F22" s="19">
        <f>教育推廣!$E$10</f>
        <v>5500</v>
      </c>
      <c r="G22" s="19">
        <f>教育推廣!$F$10</f>
        <v>19300</v>
      </c>
    </row>
    <row r="23" spans="2:8" hidden="1" outlineLevel="1" collapsed="1" x14ac:dyDescent="0.3">
      <c r="C23" t="s">
        <v>56</v>
      </c>
      <c r="D23" s="19">
        <f>經銷通路!$C$9</f>
        <v>4100</v>
      </c>
      <c r="E23" s="19">
        <f>經銷通路!$D$9</f>
        <v>10600</v>
      </c>
      <c r="F23" s="19">
        <f>經銷通路!$E$9</f>
        <v>8600</v>
      </c>
      <c r="H23" s="19">
        <f>經銷通路!$F$9</f>
        <v>23300</v>
      </c>
    </row>
    <row r="24" spans="2:8" collapsed="1" x14ac:dyDescent="0.3">
      <c r="B24" t="s">
        <v>43</v>
      </c>
      <c r="D24" s="19">
        <f>SUM(D22:D23)</f>
        <v>15700</v>
      </c>
      <c r="E24" s="19">
        <f>SUM(E22:E23)</f>
        <v>12800</v>
      </c>
      <c r="F24" s="19">
        <f>SUM(F22:F23)</f>
        <v>14100</v>
      </c>
      <c r="G24" s="19">
        <f>SUM(G22:G23)</f>
        <v>19300</v>
      </c>
      <c r="H24" s="19">
        <f>SUM(H22:H23)</f>
        <v>23300</v>
      </c>
    </row>
    <row r="25" spans="2:8" hidden="1" outlineLevel="1" x14ac:dyDescent="0.3">
      <c r="C25" t="s">
        <v>56</v>
      </c>
      <c r="D25" s="19">
        <f>教育推廣!$C$11</f>
        <v>49000</v>
      </c>
      <c r="E25" s="19">
        <f>教育推廣!$D$11</f>
        <v>54500</v>
      </c>
      <c r="F25" s="19">
        <f>教育推廣!$E$11</f>
        <v>15400</v>
      </c>
      <c r="G25" s="19">
        <f>教育推廣!$F$11</f>
        <v>118900</v>
      </c>
    </row>
    <row r="26" spans="2:8" hidden="1" outlineLevel="1" collapsed="1" x14ac:dyDescent="0.3">
      <c r="C26" t="s">
        <v>56</v>
      </c>
      <c r="D26" s="19">
        <f>經銷通路!$C$10</f>
        <v>45200</v>
      </c>
      <c r="E26" s="19">
        <f>經銷通路!$D$10</f>
        <v>34600</v>
      </c>
      <c r="F26" s="19">
        <f>經銷通路!$E$10</f>
        <v>26100</v>
      </c>
      <c r="H26" s="19">
        <f>經銷通路!$F$10</f>
        <v>105900</v>
      </c>
    </row>
    <row r="27" spans="2:8" collapsed="1" x14ac:dyDescent="0.3">
      <c r="B27" t="s">
        <v>44</v>
      </c>
      <c r="D27" s="19">
        <f>SUM(D25:D26)</f>
        <v>94200</v>
      </c>
      <c r="E27" s="19">
        <f>SUM(E25:E26)</f>
        <v>89100</v>
      </c>
      <c r="F27" s="19">
        <f>SUM(F25:F26)</f>
        <v>41500</v>
      </c>
      <c r="G27" s="19">
        <f>SUM(G25:G26)</f>
        <v>118900</v>
      </c>
      <c r="H27" s="19">
        <f>SUM(H25:H26)</f>
        <v>105900</v>
      </c>
    </row>
    <row r="28" spans="2:8" hidden="1" outlineLevel="1" x14ac:dyDescent="0.3">
      <c r="C28" t="s">
        <v>56</v>
      </c>
      <c r="D28" s="19">
        <f>教育推廣!$C$12</f>
        <v>110700</v>
      </c>
      <c r="E28" s="19">
        <f>教育推廣!$D$12</f>
        <v>97100</v>
      </c>
      <c r="F28" s="19">
        <f>教育推廣!$E$12</f>
        <v>56600</v>
      </c>
      <c r="G28" s="19">
        <f>教育推廣!$F$12</f>
        <v>264400</v>
      </c>
    </row>
    <row r="29" spans="2:8" hidden="1" outlineLevel="1" collapsed="1" x14ac:dyDescent="0.3">
      <c r="C29" t="s">
        <v>56</v>
      </c>
      <c r="D29" s="19">
        <f>經銷通路!$C$11</f>
        <v>103600</v>
      </c>
      <c r="E29" s="19">
        <f>經銷通路!$D$11</f>
        <v>62800</v>
      </c>
      <c r="F29" s="19">
        <f>經銷通路!$E$11</f>
        <v>77500</v>
      </c>
      <c r="H29" s="19">
        <f>經銷通路!$F$11</f>
        <v>243900</v>
      </c>
    </row>
    <row r="30" spans="2:8" collapsed="1" x14ac:dyDescent="0.3">
      <c r="B30" t="s">
        <v>45</v>
      </c>
      <c r="D30" s="19">
        <f>SUM(D28:D29)</f>
        <v>214300</v>
      </c>
      <c r="E30" s="19">
        <f>SUM(E28:E29)</f>
        <v>159900</v>
      </c>
      <c r="F30" s="19">
        <f>SUM(F28:F29)</f>
        <v>134100</v>
      </c>
      <c r="G30" s="19">
        <f>SUM(G28:G29)</f>
        <v>264400</v>
      </c>
      <c r="H30" s="19">
        <f>SUM(H28:H29)</f>
        <v>243900</v>
      </c>
    </row>
    <row r="31" spans="2:8" hidden="1" outlineLevel="1" x14ac:dyDescent="0.3">
      <c r="C31" t="s">
        <v>56</v>
      </c>
      <c r="D31" s="19">
        <f>教育推廣!$C$13</f>
        <v>17600</v>
      </c>
      <c r="E31" s="19">
        <f>教育推廣!$D$13</f>
        <v>23400</v>
      </c>
      <c r="F31" s="19">
        <f>教育推廣!$E$13</f>
        <v>6200</v>
      </c>
      <c r="G31" s="19">
        <f>教育推廣!$F$13</f>
        <v>47200</v>
      </c>
    </row>
    <row r="32" spans="2:8" hidden="1" outlineLevel="1" collapsed="1" x14ac:dyDescent="0.3">
      <c r="C32" t="s">
        <v>56</v>
      </c>
      <c r="D32" s="19">
        <f>經銷通路!$C$12</f>
        <v>10900</v>
      </c>
      <c r="E32" s="19">
        <f>經銷通路!$D$12</f>
        <v>5400</v>
      </c>
      <c r="F32" s="19">
        <f>經銷通路!$E$12</f>
        <v>12200</v>
      </c>
      <c r="H32" s="19">
        <f>經銷通路!$F$12</f>
        <v>28500</v>
      </c>
    </row>
    <row r="33" spans="2:8" collapsed="1" x14ac:dyDescent="0.3">
      <c r="B33" t="s">
        <v>46</v>
      </c>
      <c r="D33" s="19">
        <f>SUM(D31:D32)</f>
        <v>28500</v>
      </c>
      <c r="E33" s="19">
        <f>SUM(E31:E32)</f>
        <v>28800</v>
      </c>
      <c r="F33" s="19">
        <f>SUM(F31:F32)</f>
        <v>18400</v>
      </c>
      <c r="G33" s="19">
        <f>SUM(G31:G32)</f>
        <v>47200</v>
      </c>
      <c r="H33" s="19">
        <f>SUM(H31:H32)</f>
        <v>28500</v>
      </c>
    </row>
    <row r="34" spans="2:8" hidden="1" outlineLevel="1" x14ac:dyDescent="0.3">
      <c r="C34" t="s">
        <v>56</v>
      </c>
      <c r="D34" s="19">
        <f>教育推廣!$C$14</f>
        <v>2700</v>
      </c>
      <c r="E34" s="19">
        <f>教育推廣!$D$14</f>
        <v>4500</v>
      </c>
      <c r="F34" s="19">
        <f>教育推廣!$E$14</f>
        <v>28000</v>
      </c>
      <c r="G34" s="19">
        <f>教育推廣!$F$14</f>
        <v>35200</v>
      </c>
    </row>
    <row r="35" spans="2:8" hidden="1" outlineLevel="1" collapsed="1" x14ac:dyDescent="0.3">
      <c r="C35" t="s">
        <v>56</v>
      </c>
      <c r="D35" s="19">
        <f>經銷通路!$C$13</f>
        <v>12300</v>
      </c>
      <c r="E35" s="19">
        <f>經銷通路!$D$13</f>
        <v>21600</v>
      </c>
      <c r="F35" s="19">
        <f>經銷通路!$E$13</f>
        <v>3200</v>
      </c>
      <c r="H35" s="19">
        <f>經銷通路!$F$13</f>
        <v>37100</v>
      </c>
    </row>
    <row r="36" spans="2:8" collapsed="1" x14ac:dyDescent="0.3">
      <c r="B36" t="s">
        <v>47</v>
      </c>
      <c r="D36" s="19">
        <f>SUM(D34:D35)</f>
        <v>15000</v>
      </c>
      <c r="E36" s="19">
        <f>SUM(E34:E35)</f>
        <v>26100</v>
      </c>
      <c r="F36" s="19">
        <f>SUM(F34:F35)</f>
        <v>31200</v>
      </c>
      <c r="G36" s="19">
        <f>SUM(G34:G35)</f>
        <v>35200</v>
      </c>
      <c r="H36" s="19">
        <f>SUM(H34:H35)</f>
        <v>37100</v>
      </c>
    </row>
    <row r="37" spans="2:8" hidden="1" outlineLevel="1" x14ac:dyDescent="0.3">
      <c r="C37" t="s">
        <v>56</v>
      </c>
      <c r="D37" s="19">
        <f>教育推廣!$C$15</f>
        <v>13600</v>
      </c>
      <c r="E37" s="19">
        <f>教育推廣!$D$15</f>
        <v>27300</v>
      </c>
      <c r="F37" s="19">
        <f>教育推廣!$E$15</f>
        <v>9600</v>
      </c>
      <c r="G37" s="19">
        <f>教育推廣!$F$15</f>
        <v>50500</v>
      </c>
    </row>
    <row r="38" spans="2:8" hidden="1" outlineLevel="1" collapsed="1" x14ac:dyDescent="0.3">
      <c r="C38" t="s">
        <v>56</v>
      </c>
      <c r="D38" s="19">
        <f>經銷通路!$C$14</f>
        <v>26200</v>
      </c>
      <c r="E38" s="19">
        <f>經銷通路!$D$14</f>
        <v>24400</v>
      </c>
      <c r="F38" s="19">
        <f>經銷通路!$E$14</f>
        <v>19500</v>
      </c>
      <c r="H38" s="19">
        <f>經銷通路!$F$14</f>
        <v>70100</v>
      </c>
    </row>
    <row r="39" spans="2:8" collapsed="1" x14ac:dyDescent="0.3">
      <c r="B39" t="s">
        <v>48</v>
      </c>
      <c r="D39" s="19">
        <f>SUM(D37:D38)</f>
        <v>39800</v>
      </c>
      <c r="E39" s="19">
        <f>SUM(E37:E38)</f>
        <v>51700</v>
      </c>
      <c r="F39" s="19">
        <f>SUM(F37:F38)</f>
        <v>29100</v>
      </c>
      <c r="G39" s="19">
        <f>SUM(G37:G38)</f>
        <v>50500</v>
      </c>
      <c r="H39" s="19">
        <f>SUM(H37:H38)</f>
        <v>70100</v>
      </c>
    </row>
    <row r="40" spans="2:8" hidden="1" outlineLevel="1" x14ac:dyDescent="0.3">
      <c r="C40" t="s">
        <v>56</v>
      </c>
      <c r="D40" s="19">
        <f>教育推廣!$C$16</f>
        <v>33900</v>
      </c>
      <c r="E40" s="19">
        <f>教育推廣!$D$16</f>
        <v>55200</v>
      </c>
      <c r="F40" s="19">
        <f>教育推廣!$E$16</f>
        <v>43800</v>
      </c>
      <c r="G40" s="19">
        <f>教育推廣!$F$16</f>
        <v>132900</v>
      </c>
    </row>
    <row r="41" spans="2:8" hidden="1" outlineLevel="1" collapsed="1" x14ac:dyDescent="0.3">
      <c r="C41" t="s">
        <v>56</v>
      </c>
      <c r="D41" s="19">
        <f>經銷通路!$C$15</f>
        <v>49400</v>
      </c>
      <c r="E41" s="19">
        <f>經銷通路!$D$15</f>
        <v>51400</v>
      </c>
      <c r="F41" s="19">
        <f>經銷通路!$E$15</f>
        <v>34900</v>
      </c>
      <c r="H41" s="19">
        <f>經銷通路!$F$15</f>
        <v>135700</v>
      </c>
    </row>
    <row r="42" spans="2:8" collapsed="1" x14ac:dyDescent="0.3">
      <c r="B42" t="s">
        <v>49</v>
      </c>
      <c r="D42" s="19">
        <f>SUM(D40:D41)</f>
        <v>83300</v>
      </c>
      <c r="E42" s="19">
        <f>SUM(E40:E41)</f>
        <v>106600</v>
      </c>
      <c r="F42" s="19">
        <f>SUM(F40:F41)</f>
        <v>78700</v>
      </c>
      <c r="G42" s="19">
        <f>SUM(G40:G41)</f>
        <v>132900</v>
      </c>
      <c r="H42" s="19">
        <f>SUM(H40:H41)</f>
        <v>135700</v>
      </c>
    </row>
    <row r="43" spans="2:8" hidden="1" outlineLevel="1" x14ac:dyDescent="0.3">
      <c r="C43" t="s">
        <v>56</v>
      </c>
      <c r="D43" s="19">
        <f>教育推廣!$C$17</f>
        <v>23500</v>
      </c>
      <c r="E43" s="19">
        <f>教育推廣!$D$17</f>
        <v>15300</v>
      </c>
      <c r="F43" s="19">
        <f>教育推廣!$E$17</f>
        <v>25500</v>
      </c>
      <c r="G43" s="19">
        <f>教育推廣!$F$17</f>
        <v>64300</v>
      </c>
    </row>
    <row r="44" spans="2:8" hidden="1" outlineLevel="1" collapsed="1" x14ac:dyDescent="0.3">
      <c r="C44" t="s">
        <v>56</v>
      </c>
      <c r="D44" s="19">
        <f>經銷通路!$C$16</f>
        <v>27200</v>
      </c>
      <c r="E44" s="19">
        <f>經銷通路!$D$16</f>
        <v>12400</v>
      </c>
      <c r="F44" s="19">
        <f>經銷通路!$E$16</f>
        <v>5300</v>
      </c>
      <c r="H44" s="19">
        <f>經銷通路!$F$16</f>
        <v>44900</v>
      </c>
    </row>
    <row r="45" spans="2:8" collapsed="1" x14ac:dyDescent="0.3">
      <c r="B45" t="s">
        <v>50</v>
      </c>
      <c r="D45" s="19">
        <f>SUM(D43:D44)</f>
        <v>50700</v>
      </c>
      <c r="E45" s="19">
        <f>SUM(E43:E44)</f>
        <v>27700</v>
      </c>
      <c r="F45" s="19">
        <f>SUM(F43:F44)</f>
        <v>30800</v>
      </c>
      <c r="G45" s="19">
        <f>SUM(G43:G44)</f>
        <v>64300</v>
      </c>
      <c r="H45" s="19">
        <f>SUM(H43:H44)</f>
        <v>44900</v>
      </c>
    </row>
    <row r="46" spans="2:8" hidden="1" outlineLevel="1" x14ac:dyDescent="0.3">
      <c r="C46" t="s">
        <v>56</v>
      </c>
      <c r="D46" s="19">
        <f>教育推廣!$C$18</f>
        <v>1800</v>
      </c>
      <c r="E46" s="19">
        <f>教育推廣!$D$18</f>
        <v>18300</v>
      </c>
      <c r="F46" s="19">
        <f>教育推廣!$E$18</f>
        <v>20000</v>
      </c>
      <c r="G46" s="19">
        <f>教育推廣!$F$18</f>
        <v>40100</v>
      </c>
    </row>
    <row r="47" spans="2:8" hidden="1" outlineLevel="1" collapsed="1" x14ac:dyDescent="0.3">
      <c r="C47" t="s">
        <v>56</v>
      </c>
      <c r="D47" s="19">
        <f>經銷通路!$C$17</f>
        <v>29700</v>
      </c>
      <c r="E47" s="19">
        <f>經銷通路!$D$17</f>
        <v>17100</v>
      </c>
      <c r="F47" s="19">
        <f>經銷通路!$E$17</f>
        <v>12600</v>
      </c>
      <c r="H47" s="19">
        <f>經銷通路!$F$17</f>
        <v>59400</v>
      </c>
    </row>
    <row r="48" spans="2:8" collapsed="1" x14ac:dyDescent="0.3">
      <c r="B48" t="s">
        <v>51</v>
      </c>
      <c r="D48" s="19">
        <f>SUM(D46:D47)</f>
        <v>31500</v>
      </c>
      <c r="E48" s="19">
        <f>SUM(E46:E47)</f>
        <v>35400</v>
      </c>
      <c r="F48" s="19">
        <f>SUM(F46:F47)</f>
        <v>32600</v>
      </c>
      <c r="G48" s="19">
        <f>SUM(G46:G47)</f>
        <v>40100</v>
      </c>
      <c r="H48" s="19">
        <f>SUM(H46:H47)</f>
        <v>59400</v>
      </c>
    </row>
    <row r="49" spans="2:8" hidden="1" outlineLevel="1" x14ac:dyDescent="0.3">
      <c r="C49" t="s">
        <v>56</v>
      </c>
      <c r="D49" s="19">
        <f>教育推廣!$C$19</f>
        <v>9100</v>
      </c>
      <c r="E49" s="19">
        <f>教育推廣!$D$19</f>
        <v>28600</v>
      </c>
      <c r="F49" s="19">
        <f>教育推廣!$E$19</f>
        <v>16700</v>
      </c>
      <c r="G49" s="19">
        <f>教育推廣!$F$19</f>
        <v>54400</v>
      </c>
    </row>
    <row r="50" spans="2:8" hidden="1" outlineLevel="1" collapsed="1" x14ac:dyDescent="0.3">
      <c r="C50" t="s">
        <v>56</v>
      </c>
      <c r="D50" s="19">
        <f>經銷通路!$C$18</f>
        <v>24900</v>
      </c>
      <c r="E50" s="19">
        <f>經銷通路!$D$18</f>
        <v>18900</v>
      </c>
      <c r="F50" s="19">
        <f>經銷通路!$E$18</f>
        <v>14300</v>
      </c>
      <c r="H50" s="19">
        <f>經銷通路!$F$18</f>
        <v>58100</v>
      </c>
    </row>
    <row r="51" spans="2:8" collapsed="1" x14ac:dyDescent="0.3">
      <c r="B51" t="s">
        <v>52</v>
      </c>
      <c r="D51" s="19">
        <f>SUM(D49:D50)</f>
        <v>34000</v>
      </c>
      <c r="E51" s="19">
        <f>SUM(E49:E50)</f>
        <v>47500</v>
      </c>
      <c r="F51" s="19">
        <f>SUM(F49:F50)</f>
        <v>31000</v>
      </c>
      <c r="G51" s="19">
        <f>SUM(G49:G50)</f>
        <v>54400</v>
      </c>
      <c r="H51" s="19">
        <f>SUM(H49:H50)</f>
        <v>58100</v>
      </c>
    </row>
    <row r="52" spans="2:8" hidden="1" outlineLevel="1" x14ac:dyDescent="0.3">
      <c r="C52" t="s">
        <v>56</v>
      </c>
      <c r="D52" s="19">
        <f>教育推廣!$C$20</f>
        <v>34400</v>
      </c>
      <c r="E52" s="19">
        <f>教育推廣!$D$20</f>
        <v>62200</v>
      </c>
      <c r="F52" s="19">
        <f>教育推廣!$E$20</f>
        <v>62200</v>
      </c>
      <c r="G52" s="19">
        <f>教育推廣!$F$20</f>
        <v>158800</v>
      </c>
    </row>
    <row r="53" spans="2:8" hidden="1" outlineLevel="1" collapsed="1" x14ac:dyDescent="0.3">
      <c r="C53" t="s">
        <v>56</v>
      </c>
      <c r="D53" s="19">
        <f>經銷通路!$C$19</f>
        <v>81800</v>
      </c>
      <c r="E53" s="19">
        <f>經銷通路!$D$19</f>
        <v>48400</v>
      </c>
      <c r="F53" s="19">
        <f>經銷通路!$E$19</f>
        <v>32200</v>
      </c>
      <c r="H53" s="19">
        <f>經銷通路!$F$19</f>
        <v>162400</v>
      </c>
    </row>
    <row r="54" spans="2:8" collapsed="1" x14ac:dyDescent="0.3">
      <c r="B54" t="s">
        <v>53</v>
      </c>
      <c r="D54" s="19">
        <f>SUM(D52:D53)</f>
        <v>116200</v>
      </c>
      <c r="E54" s="19">
        <f>SUM(E52:E53)</f>
        <v>110600</v>
      </c>
      <c r="F54" s="19">
        <f>SUM(F52:F53)</f>
        <v>94400</v>
      </c>
      <c r="G54" s="19">
        <f>SUM(G52:G53)</f>
        <v>158800</v>
      </c>
      <c r="H54" s="19">
        <f>SUM(H52:H53)</f>
        <v>162400</v>
      </c>
    </row>
    <row r="55" spans="2:8" hidden="1" outlineLevel="1" x14ac:dyDescent="0.3">
      <c r="C55" t="s">
        <v>56</v>
      </c>
      <c r="D55" s="19">
        <f>教育推廣!$C$21</f>
        <v>68300</v>
      </c>
      <c r="E55" s="19">
        <f>教育推廣!$D$21</f>
        <v>117400</v>
      </c>
      <c r="F55" s="19">
        <f>教育推廣!$E$21</f>
        <v>106000</v>
      </c>
      <c r="G55" s="19">
        <f>教育推廣!$F$21</f>
        <v>291700</v>
      </c>
    </row>
    <row r="56" spans="2:8" hidden="1" outlineLevel="1" collapsed="1" x14ac:dyDescent="0.3">
      <c r="C56" t="s">
        <v>56</v>
      </c>
      <c r="D56" s="19">
        <f>經銷通路!$C$20</f>
        <v>131200</v>
      </c>
      <c r="E56" s="19">
        <f>經銷通路!$D$20</f>
        <v>99800</v>
      </c>
      <c r="F56" s="19">
        <f>經銷通路!$E$20</f>
        <v>67100</v>
      </c>
      <c r="H56" s="19">
        <f>經銷通路!$F$20</f>
        <v>298100</v>
      </c>
    </row>
    <row r="57" spans="2:8" collapsed="1" x14ac:dyDescent="0.3">
      <c r="B57" t="s">
        <v>54</v>
      </c>
      <c r="D57" s="19">
        <f>SUM(D55:D56)</f>
        <v>199500</v>
      </c>
      <c r="E57" s="19">
        <f>SUM(E55:E56)</f>
        <v>217200</v>
      </c>
      <c r="F57" s="19">
        <f>SUM(F55:F56)</f>
        <v>173100</v>
      </c>
      <c r="G57" s="19">
        <f>SUM(G55:G56)</f>
        <v>291700</v>
      </c>
      <c r="H57" s="19">
        <f>SUM(H55:H56)</f>
        <v>298100</v>
      </c>
    </row>
    <row r="58" spans="2:8" hidden="1" outlineLevel="1" x14ac:dyDescent="0.3">
      <c r="C58" t="s">
        <v>56</v>
      </c>
      <c r="D58" s="19">
        <f>教育推廣!$C$22</f>
        <v>179000</v>
      </c>
      <c r="E58" s="19">
        <f>教育推廣!$D$22</f>
        <v>214500</v>
      </c>
      <c r="F58" s="19">
        <f>教育推廣!$E$22</f>
        <v>162600</v>
      </c>
      <c r="G58" s="19">
        <f>教育推廣!$F$22</f>
        <v>556100</v>
      </c>
    </row>
    <row r="59" spans="2:8" hidden="1" outlineLevel="1" collapsed="1" x14ac:dyDescent="0.3">
      <c r="C59" t="s">
        <v>56</v>
      </c>
      <c r="D59" s="19">
        <f>經銷通路!$C$21</f>
        <v>234800</v>
      </c>
      <c r="E59" s="19">
        <f>經銷通路!$D$21</f>
        <v>162600</v>
      </c>
      <c r="F59" s="19">
        <f>經銷通路!$E$21</f>
        <v>144600</v>
      </c>
      <c r="H59" s="19">
        <f>經銷通路!$F$21</f>
        <v>542000</v>
      </c>
    </row>
    <row r="60" spans="2:8" collapsed="1" x14ac:dyDescent="0.3">
      <c r="B60" t="s">
        <v>55</v>
      </c>
      <c r="D60" s="19">
        <f>SUM(D58:D59)</f>
        <v>413800</v>
      </c>
      <c r="E60" s="19">
        <f>SUM(E58:E59)</f>
        <v>377100</v>
      </c>
      <c r="F60" s="19">
        <f>SUM(F58:F59)</f>
        <v>307200</v>
      </c>
      <c r="G60" s="19">
        <f>SUM(G58:G59)</f>
        <v>556100</v>
      </c>
      <c r="H60" s="19">
        <f>SUM(H58:H59)</f>
        <v>542000</v>
      </c>
    </row>
  </sheetData>
  <dataConsolidate leftLabels="1" topLabels="1">
    <dataRefs count="2">
      <dataRef ref="B3:F22" sheet="教育推廣"/>
      <dataRef ref="B2:F21" sheet="經銷通路"/>
    </dataRefs>
  </dataConsolidate>
  <mergeCells count="1">
    <mergeCell ref="B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6"/>
  <sheetViews>
    <sheetView showGridLines="0" workbookViewId="0">
      <selection activeCell="B6" sqref="B6:F26"/>
    </sheetView>
  </sheetViews>
  <sheetFormatPr defaultRowHeight="16.2" x14ac:dyDescent="0.3"/>
  <cols>
    <col min="6" max="6" width="10.109375" customWidth="1"/>
  </cols>
  <sheetData>
    <row r="2" spans="1:6" x14ac:dyDescent="0.3">
      <c r="A2" s="16">
        <v>1</v>
      </c>
      <c r="B2" t="s">
        <v>28</v>
      </c>
    </row>
    <row r="3" spans="1:6" x14ac:dyDescent="0.3">
      <c r="A3" s="16">
        <v>2</v>
      </c>
      <c r="B3" t="s">
        <v>29</v>
      </c>
    </row>
    <row r="5" spans="1:6" ht="19.8" x14ac:dyDescent="0.3">
      <c r="B5" s="15" t="s">
        <v>27</v>
      </c>
    </row>
    <row r="6" spans="1:6" x14ac:dyDescent="0.3">
      <c r="B6" s="13"/>
      <c r="C6" s="13"/>
      <c r="D6" s="13"/>
      <c r="E6" s="13"/>
      <c r="F6" s="13"/>
    </row>
    <row r="7" spans="1:6" x14ac:dyDescent="0.3">
      <c r="B7" s="13"/>
      <c r="C7" s="14">
        <v>11400</v>
      </c>
      <c r="D7" s="14">
        <v>19000</v>
      </c>
      <c r="E7" s="14">
        <v>4900</v>
      </c>
      <c r="F7" s="14">
        <v>35300</v>
      </c>
    </row>
    <row r="8" spans="1:6" x14ac:dyDescent="0.3">
      <c r="B8" s="13"/>
      <c r="C8" s="14">
        <v>44400</v>
      </c>
      <c r="D8" s="14">
        <v>14400</v>
      </c>
      <c r="E8" s="14">
        <v>32300</v>
      </c>
      <c r="F8" s="14">
        <v>91100</v>
      </c>
    </row>
    <row r="9" spans="1:6" x14ac:dyDescent="0.3">
      <c r="B9" s="13"/>
      <c r="C9" s="14">
        <v>48300</v>
      </c>
      <c r="D9" s="14">
        <v>26800</v>
      </c>
      <c r="E9" s="14">
        <v>47400</v>
      </c>
      <c r="F9" s="14">
        <v>122500</v>
      </c>
    </row>
    <row r="10" spans="1:6" x14ac:dyDescent="0.3">
      <c r="B10" s="13"/>
      <c r="C10" s="14">
        <v>77700</v>
      </c>
      <c r="D10" s="14">
        <v>53200</v>
      </c>
      <c r="E10" s="14">
        <v>49200</v>
      </c>
      <c r="F10" s="14">
        <v>180100</v>
      </c>
    </row>
    <row r="11" spans="1:6" x14ac:dyDescent="0.3">
      <c r="B11" s="13"/>
      <c r="C11" s="14">
        <v>79600</v>
      </c>
      <c r="D11" s="14">
        <v>54600</v>
      </c>
      <c r="E11" s="14">
        <v>57400</v>
      </c>
      <c r="F11" s="14">
        <v>191600</v>
      </c>
    </row>
    <row r="12" spans="1:6" x14ac:dyDescent="0.3">
      <c r="B12" s="13"/>
      <c r="C12" s="14">
        <v>43100</v>
      </c>
      <c r="D12" s="14">
        <v>36400</v>
      </c>
      <c r="E12" s="14">
        <v>14900</v>
      </c>
      <c r="F12" s="14">
        <v>94400</v>
      </c>
    </row>
    <row r="13" spans="1:6" x14ac:dyDescent="0.3">
      <c r="B13" s="13"/>
      <c r="C13" s="14">
        <v>25800</v>
      </c>
      <c r="D13" s="14">
        <v>15700</v>
      </c>
      <c r="E13" s="14">
        <v>12000</v>
      </c>
      <c r="F13" s="14">
        <v>53500</v>
      </c>
    </row>
    <row r="14" spans="1:6" x14ac:dyDescent="0.3">
      <c r="B14" s="13"/>
      <c r="C14" s="14">
        <v>53100</v>
      </c>
      <c r="D14" s="14">
        <v>65100</v>
      </c>
      <c r="E14" s="14">
        <v>24000</v>
      </c>
      <c r="F14" s="14">
        <v>142200</v>
      </c>
    </row>
    <row r="15" spans="1:6" x14ac:dyDescent="0.3">
      <c r="B15" s="13"/>
      <c r="C15" s="14">
        <v>155900</v>
      </c>
      <c r="D15" s="14">
        <v>131700</v>
      </c>
      <c r="E15" s="14">
        <v>82700</v>
      </c>
      <c r="F15" s="14">
        <v>370300</v>
      </c>
    </row>
    <row r="16" spans="1:6" x14ac:dyDescent="0.3">
      <c r="B16" s="13"/>
      <c r="C16" s="14">
        <v>121200</v>
      </c>
      <c r="D16" s="14">
        <v>86200</v>
      </c>
      <c r="E16" s="14">
        <v>83700</v>
      </c>
      <c r="F16" s="14">
        <v>291100</v>
      </c>
    </row>
    <row r="17" spans="2:6" x14ac:dyDescent="0.3">
      <c r="B17" s="13"/>
      <c r="C17" s="14">
        <v>13600</v>
      </c>
      <c r="D17" s="14">
        <v>9900</v>
      </c>
      <c r="E17" s="14">
        <v>40200</v>
      </c>
      <c r="F17" s="14">
        <v>63700</v>
      </c>
    </row>
    <row r="18" spans="2:6" x14ac:dyDescent="0.3">
      <c r="B18" s="13"/>
      <c r="C18" s="14">
        <v>25900</v>
      </c>
      <c r="D18" s="14">
        <v>48900</v>
      </c>
      <c r="E18" s="14">
        <v>12800</v>
      </c>
      <c r="F18" s="14">
        <v>87600</v>
      </c>
    </row>
    <row r="19" spans="2:6" x14ac:dyDescent="0.3">
      <c r="B19" s="13"/>
      <c r="C19" s="14">
        <v>60100</v>
      </c>
      <c r="D19" s="14">
        <v>79600</v>
      </c>
      <c r="E19" s="14">
        <v>63300</v>
      </c>
      <c r="F19" s="14">
        <v>203000</v>
      </c>
    </row>
    <row r="20" spans="2:6" x14ac:dyDescent="0.3">
      <c r="B20" s="13"/>
      <c r="C20" s="14">
        <v>72900</v>
      </c>
      <c r="D20" s="14">
        <v>66700</v>
      </c>
      <c r="E20" s="14">
        <v>60400</v>
      </c>
      <c r="F20" s="14">
        <v>200000</v>
      </c>
    </row>
    <row r="21" spans="2:6" x14ac:dyDescent="0.3">
      <c r="B21" s="13"/>
      <c r="C21" s="14">
        <v>29000</v>
      </c>
      <c r="D21" s="14">
        <v>30700</v>
      </c>
      <c r="E21" s="14">
        <v>25300</v>
      </c>
      <c r="F21" s="14">
        <v>85000</v>
      </c>
    </row>
    <row r="22" spans="2:6" x14ac:dyDescent="0.3">
      <c r="B22" s="13"/>
      <c r="C22" s="14">
        <v>38800</v>
      </c>
      <c r="D22" s="14">
        <v>45700</v>
      </c>
      <c r="E22" s="14">
        <v>29300</v>
      </c>
      <c r="F22" s="14">
        <v>113800</v>
      </c>
    </row>
    <row r="23" spans="2:6" x14ac:dyDescent="0.3">
      <c r="B23" s="13"/>
      <c r="C23" s="14">
        <v>59300</v>
      </c>
      <c r="D23" s="14">
        <v>81100</v>
      </c>
      <c r="E23" s="14">
        <v>76500</v>
      </c>
      <c r="F23" s="14">
        <v>216900</v>
      </c>
    </row>
    <row r="24" spans="2:6" x14ac:dyDescent="0.3">
      <c r="B24" s="13"/>
      <c r="C24" s="14">
        <v>150100</v>
      </c>
      <c r="D24" s="14">
        <v>165800</v>
      </c>
      <c r="E24" s="14">
        <v>138200</v>
      </c>
      <c r="F24" s="14">
        <v>454100</v>
      </c>
    </row>
    <row r="25" spans="2:6" x14ac:dyDescent="0.3">
      <c r="B25" s="13"/>
      <c r="C25" s="14">
        <v>310200</v>
      </c>
      <c r="D25" s="14">
        <v>314300</v>
      </c>
      <c r="E25" s="14">
        <v>229700</v>
      </c>
      <c r="F25" s="14">
        <v>854200</v>
      </c>
    </row>
    <row r="26" spans="2:6" x14ac:dyDescent="0.3">
      <c r="C26" s="19">
        <v>234800</v>
      </c>
      <c r="D26" s="19">
        <v>162600</v>
      </c>
      <c r="E26" s="19">
        <v>144600</v>
      </c>
      <c r="F26" s="19">
        <v>542000</v>
      </c>
    </row>
  </sheetData>
  <dataConsolidate>
    <dataRefs count="2">
      <dataRef ref="B2:F22" sheet="經銷通路" r:id="rId1"/>
      <dataRef ref="B3:F22" sheet="教育推廣" r:id="rId2"/>
    </dataRefs>
  </dataConsolidate>
  <phoneticPr fontId="9" type="noConversion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8"/>
  <sheetViews>
    <sheetView showGridLines="0" tabSelected="1" topLeftCell="A3" workbookViewId="0">
      <selection activeCell="H26" sqref="H26"/>
    </sheetView>
  </sheetViews>
  <sheetFormatPr defaultRowHeight="16.2" outlineLevelRow="1" x14ac:dyDescent="0.3"/>
  <cols>
    <col min="2" max="2" width="2.21875" customWidth="1"/>
    <col min="3" max="3" width="6.6640625" customWidth="1"/>
  </cols>
  <sheetData>
    <row r="1" spans="1:9" ht="24" customHeight="1" x14ac:dyDescent="0.3">
      <c r="I1" s="18" t="s">
        <v>31</v>
      </c>
    </row>
    <row r="2" spans="1:9" ht="19.8" x14ac:dyDescent="0.3">
      <c r="B2" s="15" t="s">
        <v>30</v>
      </c>
      <c r="C2" s="15"/>
    </row>
    <row r="3" spans="1:9" x14ac:dyDescent="0.3">
      <c r="B3" s="13"/>
      <c r="C3" s="13"/>
      <c r="D3" s="13"/>
      <c r="E3" s="13"/>
      <c r="F3" s="13"/>
    </row>
    <row r="4" spans="1:9" x14ac:dyDescent="0.3">
      <c r="A4" s="13"/>
      <c r="B4" s="13"/>
      <c r="C4" s="13"/>
      <c r="D4" s="13" t="s">
        <v>57</v>
      </c>
      <c r="E4" s="17" t="s">
        <v>58</v>
      </c>
      <c r="F4" s="13" t="s">
        <v>59</v>
      </c>
      <c r="G4" s="13"/>
    </row>
    <row r="5" spans="1:9" hidden="1" outlineLevel="1" x14ac:dyDescent="0.3">
      <c r="A5" s="13"/>
      <c r="B5" s="13"/>
      <c r="C5" s="13" t="s">
        <v>82</v>
      </c>
      <c r="D5" s="13">
        <f>[1]A班!$C$3</f>
        <v>94</v>
      </c>
      <c r="E5" s="17">
        <f>[1]A班!$D$3</f>
        <v>67</v>
      </c>
      <c r="F5" s="13">
        <f>[1]A班!$E$3</f>
        <v>96</v>
      </c>
      <c r="G5" s="13"/>
    </row>
    <row r="6" spans="1:9" collapsed="1" x14ac:dyDescent="0.3">
      <c r="A6" s="13"/>
      <c r="B6" s="13" t="s">
        <v>60</v>
      </c>
      <c r="C6" s="13"/>
      <c r="D6" s="13">
        <f>SUM(D5)</f>
        <v>94</v>
      </c>
      <c r="E6" s="17">
        <f>SUM(E5)</f>
        <v>67</v>
      </c>
      <c r="F6" s="13">
        <f>SUM(F5)</f>
        <v>96</v>
      </c>
      <c r="G6" s="13"/>
    </row>
    <row r="7" spans="1:9" hidden="1" outlineLevel="1" x14ac:dyDescent="0.3">
      <c r="A7" s="13"/>
      <c r="B7" s="13"/>
      <c r="C7" s="13" t="s">
        <v>82</v>
      </c>
      <c r="D7" s="13">
        <f>[1]A班!$C$4</f>
        <v>97</v>
      </c>
      <c r="E7" s="17">
        <f>[1]A班!$D$4</f>
        <v>71</v>
      </c>
      <c r="F7" s="13">
        <f>[1]A班!$E$4</f>
        <v>52</v>
      </c>
      <c r="G7" s="13"/>
    </row>
    <row r="8" spans="1:9" collapsed="1" x14ac:dyDescent="0.3">
      <c r="A8" s="13"/>
      <c r="B8" s="13" t="s">
        <v>61</v>
      </c>
      <c r="C8" s="13"/>
      <c r="D8" s="13">
        <f>SUM(D7)</f>
        <v>97</v>
      </c>
      <c r="E8" s="17">
        <f>SUM(E7)</f>
        <v>71</v>
      </c>
      <c r="F8" s="13">
        <f>SUM(F7)</f>
        <v>52</v>
      </c>
      <c r="G8" s="13"/>
    </row>
    <row r="9" spans="1:9" hidden="1" outlineLevel="1" x14ac:dyDescent="0.3">
      <c r="A9" s="13"/>
      <c r="B9" s="13"/>
      <c r="C9" s="13" t="s">
        <v>82</v>
      </c>
      <c r="D9" s="13">
        <f>[1]A班!$C$5</f>
        <v>69</v>
      </c>
      <c r="E9" s="17">
        <f>[1]A班!$D$5</f>
        <v>64</v>
      </c>
      <c r="F9" s="13">
        <f>[1]A班!$E$5</f>
        <v>58</v>
      </c>
      <c r="G9" s="13"/>
    </row>
    <row r="10" spans="1:9" collapsed="1" x14ac:dyDescent="0.3">
      <c r="A10" s="13"/>
      <c r="B10" s="13" t="s">
        <v>62</v>
      </c>
      <c r="C10" s="13"/>
      <c r="D10" s="13">
        <f>SUM(D9)</f>
        <v>69</v>
      </c>
      <c r="E10" s="17">
        <f>SUM(E9)</f>
        <v>64</v>
      </c>
      <c r="F10" s="13">
        <f>SUM(F9)</f>
        <v>58</v>
      </c>
      <c r="G10" s="13"/>
    </row>
    <row r="11" spans="1:9" hidden="1" outlineLevel="1" x14ac:dyDescent="0.3">
      <c r="A11" s="13"/>
      <c r="B11" s="13"/>
      <c r="C11" s="13" t="s">
        <v>82</v>
      </c>
      <c r="D11" s="13">
        <f>[1]A班!$C$6</f>
        <v>56</v>
      </c>
      <c r="E11" s="17">
        <f>[1]A班!$D$6</f>
        <v>70</v>
      </c>
      <c r="F11" s="13">
        <f>[1]A班!$E$6</f>
        <v>66</v>
      </c>
      <c r="G11" s="13"/>
    </row>
    <row r="12" spans="1:9" collapsed="1" x14ac:dyDescent="0.3">
      <c r="A12" s="13"/>
      <c r="B12" s="13" t="s">
        <v>63</v>
      </c>
      <c r="C12" s="13"/>
      <c r="D12" s="13">
        <f>SUM(D11)</f>
        <v>56</v>
      </c>
      <c r="E12" s="17">
        <f>SUM(E11)</f>
        <v>70</v>
      </c>
      <c r="F12" s="13">
        <f>SUM(F11)</f>
        <v>66</v>
      </c>
      <c r="G12" s="13"/>
    </row>
    <row r="13" spans="1:9" hidden="1" outlineLevel="1" x14ac:dyDescent="0.3">
      <c r="A13" s="13"/>
      <c r="B13" s="13"/>
      <c r="C13" s="13" t="s">
        <v>82</v>
      </c>
      <c r="D13" s="13">
        <f>[1]A班!$C$7</f>
        <v>81</v>
      </c>
      <c r="E13" s="17">
        <f>[1]A班!$D$7</f>
        <v>89</v>
      </c>
      <c r="F13" s="13">
        <f>[1]A班!$E$7</f>
        <v>56</v>
      </c>
      <c r="G13" s="13"/>
    </row>
    <row r="14" spans="1:9" collapsed="1" x14ac:dyDescent="0.3">
      <c r="A14" s="13"/>
      <c r="B14" s="13" t="s">
        <v>64</v>
      </c>
      <c r="C14" s="13"/>
      <c r="D14" s="13">
        <f>SUM(D13)</f>
        <v>81</v>
      </c>
      <c r="E14" s="17">
        <f>SUM(E13)</f>
        <v>89</v>
      </c>
      <c r="F14" s="13">
        <f>SUM(F13)</f>
        <v>56</v>
      </c>
      <c r="G14" s="13"/>
    </row>
    <row r="15" spans="1:9" hidden="1" outlineLevel="1" x14ac:dyDescent="0.3">
      <c r="A15" s="13"/>
      <c r="B15" s="13"/>
      <c r="C15" s="13" t="s">
        <v>82</v>
      </c>
      <c r="D15" s="13">
        <f>[1]A班!$C$8</f>
        <v>58</v>
      </c>
      <c r="E15" s="17">
        <f>[1]A班!$D$8</f>
        <v>67</v>
      </c>
      <c r="F15" s="13">
        <f>[1]A班!$E$8</f>
        <v>63</v>
      </c>
      <c r="G15" s="13"/>
    </row>
    <row r="16" spans="1:9" collapsed="1" x14ac:dyDescent="0.3">
      <c r="A16" s="13"/>
      <c r="B16" s="13" t="s">
        <v>65</v>
      </c>
      <c r="C16" s="13"/>
      <c r="D16" s="13">
        <f>SUM(D15)</f>
        <v>58</v>
      </c>
      <c r="E16" s="17">
        <f>SUM(E15)</f>
        <v>67</v>
      </c>
      <c r="F16" s="13">
        <f>SUM(F15)</f>
        <v>63</v>
      </c>
      <c r="G16" s="13"/>
    </row>
    <row r="17" spans="1:7" hidden="1" outlineLevel="1" x14ac:dyDescent="0.3">
      <c r="A17" s="13"/>
      <c r="B17" s="13"/>
      <c r="C17" s="13" t="s">
        <v>82</v>
      </c>
      <c r="D17" s="13">
        <f>[1]A班!$C$9</f>
        <v>96</v>
      </c>
      <c r="E17" s="17">
        <f>[1]A班!$D$9</f>
        <v>100</v>
      </c>
      <c r="F17" s="13">
        <f>[1]A班!$E$9</f>
        <v>81</v>
      </c>
      <c r="G17" s="13"/>
    </row>
    <row r="18" spans="1:7" collapsed="1" x14ac:dyDescent="0.3">
      <c r="A18" s="13"/>
      <c r="B18" s="13" t="s">
        <v>66</v>
      </c>
      <c r="C18" s="13"/>
      <c r="D18" s="13">
        <f>SUM(D17)</f>
        <v>96</v>
      </c>
      <c r="E18" s="17">
        <f>SUM(E17)</f>
        <v>100</v>
      </c>
      <c r="F18" s="13">
        <f>SUM(F17)</f>
        <v>81</v>
      </c>
      <c r="G18" s="13"/>
    </row>
    <row r="19" spans="1:7" hidden="1" outlineLevel="1" x14ac:dyDescent="0.3">
      <c r="A19" s="13"/>
      <c r="B19" s="13"/>
      <c r="C19" s="13" t="s">
        <v>82</v>
      </c>
      <c r="D19" s="13">
        <f>[1]A班!$C$10</f>
        <v>50</v>
      </c>
      <c r="E19" s="17">
        <f>[1]A班!$D$10</f>
        <v>93</v>
      </c>
      <c r="F19" s="13">
        <f>[1]A班!$E$10</f>
        <v>72</v>
      </c>
      <c r="G19" s="13"/>
    </row>
    <row r="20" spans="1:7" collapsed="1" x14ac:dyDescent="0.3">
      <c r="A20" s="13"/>
      <c r="B20" s="13" t="s">
        <v>67</v>
      </c>
      <c r="C20" s="13"/>
      <c r="D20" s="13">
        <f>SUM(D19)</f>
        <v>50</v>
      </c>
      <c r="E20" s="17">
        <f>SUM(E19)</f>
        <v>93</v>
      </c>
      <c r="F20" s="13">
        <f>SUM(F19)</f>
        <v>72</v>
      </c>
      <c r="G20" s="13"/>
    </row>
    <row r="21" spans="1:7" hidden="1" outlineLevel="1" x14ac:dyDescent="0.3">
      <c r="A21" s="13"/>
      <c r="B21" s="13"/>
      <c r="C21" s="13" t="s">
        <v>82</v>
      </c>
      <c r="D21" s="13">
        <f>[1]A班!$C$11</f>
        <v>84</v>
      </c>
      <c r="E21" s="17">
        <f>[1]A班!$D$11</f>
        <v>89</v>
      </c>
      <c r="F21" s="13">
        <f>[1]A班!$E$11</f>
        <v>91</v>
      </c>
      <c r="G21" s="13"/>
    </row>
    <row r="22" spans="1:7" collapsed="1" x14ac:dyDescent="0.3">
      <c r="A22" s="13"/>
      <c r="B22" s="13" t="s">
        <v>68</v>
      </c>
      <c r="C22" s="13"/>
      <c r="D22" s="13">
        <f>SUM(D21)</f>
        <v>84</v>
      </c>
      <c r="E22" s="17">
        <f>SUM(E21)</f>
        <v>89</v>
      </c>
      <c r="F22" s="13">
        <f>SUM(F21)</f>
        <v>91</v>
      </c>
      <c r="G22" s="13"/>
    </row>
    <row r="23" spans="1:7" hidden="1" outlineLevel="1" x14ac:dyDescent="0.3">
      <c r="A23" s="13"/>
      <c r="B23" s="13"/>
      <c r="C23" s="13" t="s">
        <v>83</v>
      </c>
      <c r="D23" s="13">
        <f>[2]B班!$C$3</f>
        <v>77</v>
      </c>
      <c r="E23" s="17">
        <f>[2]B班!$D$3</f>
        <v>84</v>
      </c>
      <c r="F23" s="13">
        <f>[2]B班!$E$3</f>
        <v>89</v>
      </c>
      <c r="G23" s="13"/>
    </row>
    <row r="24" spans="1:7" collapsed="1" x14ac:dyDescent="0.3">
      <c r="A24" s="13"/>
      <c r="B24" s="13" t="s">
        <v>69</v>
      </c>
      <c r="C24" s="13"/>
      <c r="D24" s="13">
        <f>SUM(D23)</f>
        <v>77</v>
      </c>
      <c r="E24" s="17">
        <f>SUM(E23)</f>
        <v>84</v>
      </c>
      <c r="F24" s="13">
        <f>SUM(F23)</f>
        <v>89</v>
      </c>
      <c r="G24" s="13"/>
    </row>
    <row r="25" spans="1:7" hidden="1" outlineLevel="1" x14ac:dyDescent="0.3">
      <c r="A25" s="13"/>
      <c r="B25" s="13"/>
      <c r="C25" s="13" t="s">
        <v>83</v>
      </c>
      <c r="D25" s="13">
        <f>[2]B班!$C$4</f>
        <v>65</v>
      </c>
      <c r="E25" s="17">
        <f>[2]B班!$D$4</f>
        <v>52</v>
      </c>
      <c r="F25" s="13">
        <f>[2]B班!$E$4</f>
        <v>68</v>
      </c>
      <c r="G25" s="13"/>
    </row>
    <row r="26" spans="1:7" collapsed="1" x14ac:dyDescent="0.3">
      <c r="A26" s="13"/>
      <c r="B26" s="13" t="s">
        <v>70</v>
      </c>
      <c r="C26" s="13"/>
      <c r="D26" s="13">
        <f>SUM(D25)</f>
        <v>65</v>
      </c>
      <c r="E26" s="17">
        <f>SUM(E25)</f>
        <v>52</v>
      </c>
      <c r="F26" s="13">
        <f>SUM(F25)</f>
        <v>68</v>
      </c>
      <c r="G26" s="13"/>
    </row>
    <row r="27" spans="1:7" hidden="1" outlineLevel="1" x14ac:dyDescent="0.3">
      <c r="A27" s="13"/>
      <c r="B27" s="13"/>
      <c r="C27" s="13" t="s">
        <v>83</v>
      </c>
      <c r="D27" s="13">
        <f>[2]B班!$C$5</f>
        <v>72</v>
      </c>
      <c r="E27" s="17">
        <f>[2]B班!$D$5</f>
        <v>68</v>
      </c>
      <c r="F27" s="13">
        <f>[2]B班!$E$5</f>
        <v>84</v>
      </c>
      <c r="G27" s="13"/>
    </row>
    <row r="28" spans="1:7" collapsed="1" x14ac:dyDescent="0.3">
      <c r="A28" s="13"/>
      <c r="B28" s="13" t="s">
        <v>71</v>
      </c>
      <c r="C28" s="13"/>
      <c r="D28" s="13">
        <f>SUM(D27)</f>
        <v>72</v>
      </c>
      <c r="E28" s="17">
        <f>SUM(E27)</f>
        <v>68</v>
      </c>
      <c r="F28" s="13">
        <f>SUM(F27)</f>
        <v>84</v>
      </c>
      <c r="G28" s="13"/>
    </row>
    <row r="29" spans="1:7" hidden="1" outlineLevel="1" x14ac:dyDescent="0.3">
      <c r="A29" s="13"/>
      <c r="B29" s="13"/>
      <c r="C29" s="13" t="s">
        <v>83</v>
      </c>
      <c r="D29" s="13">
        <f>[2]B班!$C$6</f>
        <v>85</v>
      </c>
      <c r="E29" s="17">
        <f>[2]B班!$D$6</f>
        <v>58</v>
      </c>
      <c r="F29" s="13">
        <f>[2]B班!$E$6</f>
        <v>59</v>
      </c>
      <c r="G29" s="13"/>
    </row>
    <row r="30" spans="1:7" collapsed="1" x14ac:dyDescent="0.3">
      <c r="A30" s="13"/>
      <c r="B30" s="13" t="s">
        <v>72</v>
      </c>
      <c r="C30" s="13"/>
      <c r="D30" s="13">
        <f>SUM(D29)</f>
        <v>85</v>
      </c>
      <c r="E30" s="17">
        <f>SUM(E29)</f>
        <v>58</v>
      </c>
      <c r="F30" s="13">
        <f>SUM(F29)</f>
        <v>59</v>
      </c>
      <c r="G30" s="13"/>
    </row>
    <row r="31" spans="1:7" hidden="1" outlineLevel="1" x14ac:dyDescent="0.3">
      <c r="A31" s="13"/>
      <c r="B31" s="13"/>
      <c r="C31" s="13" t="s">
        <v>83</v>
      </c>
      <c r="D31" s="13">
        <f>[2]B班!$C$7</f>
        <v>87</v>
      </c>
      <c r="E31" s="17">
        <f>[2]B班!$D$7</f>
        <v>52</v>
      </c>
      <c r="F31" s="13">
        <f>[2]B班!$E$7</f>
        <v>65</v>
      </c>
      <c r="G31" s="13"/>
    </row>
    <row r="32" spans="1:7" collapsed="1" x14ac:dyDescent="0.3">
      <c r="A32" s="13"/>
      <c r="B32" s="13" t="s">
        <v>73</v>
      </c>
      <c r="C32" s="13"/>
      <c r="D32" s="13">
        <f>SUM(D31)</f>
        <v>87</v>
      </c>
      <c r="E32" s="17">
        <f>SUM(E31)</f>
        <v>52</v>
      </c>
      <c r="F32" s="13">
        <f>SUM(F31)</f>
        <v>65</v>
      </c>
      <c r="G32" s="13"/>
    </row>
    <row r="33" spans="1:7" hidden="1" outlineLevel="1" x14ac:dyDescent="0.3">
      <c r="A33" s="13"/>
      <c r="B33" s="13"/>
      <c r="C33" s="13" t="s">
        <v>83</v>
      </c>
      <c r="D33" s="13">
        <f>[2]B班!$C$8</f>
        <v>91</v>
      </c>
      <c r="E33" s="17">
        <f>[2]B班!$D$8</f>
        <v>66</v>
      </c>
      <c r="F33" s="13">
        <f>[2]B班!$E$8</f>
        <v>66</v>
      </c>
      <c r="G33" s="13"/>
    </row>
    <row r="34" spans="1:7" collapsed="1" x14ac:dyDescent="0.3">
      <c r="A34" s="13"/>
      <c r="B34" s="13" t="s">
        <v>74</v>
      </c>
      <c r="C34" s="13"/>
      <c r="D34" s="13">
        <f>SUM(D33)</f>
        <v>91</v>
      </c>
      <c r="E34" s="17">
        <f>SUM(E33)</f>
        <v>66</v>
      </c>
      <c r="F34" s="13">
        <f>SUM(F33)</f>
        <v>66</v>
      </c>
      <c r="G34" s="13"/>
    </row>
    <row r="35" spans="1:7" hidden="1" outlineLevel="1" x14ac:dyDescent="0.3">
      <c r="A35" s="13"/>
      <c r="B35" s="13"/>
      <c r="C35" s="13" t="s">
        <v>83</v>
      </c>
      <c r="D35" s="13">
        <f>[2]B班!$C$9</f>
        <v>71</v>
      </c>
      <c r="E35" s="17">
        <f>[2]B班!$D$9</f>
        <v>67</v>
      </c>
      <c r="F35" s="13">
        <f>[2]B班!$E$9</f>
        <v>69</v>
      </c>
      <c r="G35" s="13"/>
    </row>
    <row r="36" spans="1:7" collapsed="1" x14ac:dyDescent="0.3">
      <c r="A36" s="13"/>
      <c r="B36" s="13" t="s">
        <v>75</v>
      </c>
      <c r="C36" s="13"/>
      <c r="D36" s="13">
        <f>SUM(D35)</f>
        <v>71</v>
      </c>
      <c r="E36" s="17">
        <f>SUM(E35)</f>
        <v>67</v>
      </c>
      <c r="F36" s="13">
        <f>SUM(F35)</f>
        <v>69</v>
      </c>
      <c r="G36" s="13"/>
    </row>
    <row r="37" spans="1:7" hidden="1" outlineLevel="1" x14ac:dyDescent="0.3">
      <c r="A37" s="13"/>
      <c r="B37" s="13"/>
      <c r="C37" s="13" t="s">
        <v>83</v>
      </c>
      <c r="D37" s="13">
        <f>[2]B班!$C$10</f>
        <v>85</v>
      </c>
      <c r="E37" s="17">
        <f>[2]B班!$D$10</f>
        <v>88</v>
      </c>
      <c r="F37" s="13">
        <f>[2]B班!$E$10</f>
        <v>100</v>
      </c>
      <c r="G37" s="13"/>
    </row>
    <row r="38" spans="1:7" collapsed="1" x14ac:dyDescent="0.3">
      <c r="A38" s="13"/>
      <c r="B38" s="13" t="s">
        <v>76</v>
      </c>
      <c r="C38" s="13"/>
      <c r="D38" s="13">
        <f>SUM(D37)</f>
        <v>85</v>
      </c>
      <c r="E38" s="17">
        <f>SUM(E37)</f>
        <v>88</v>
      </c>
      <c r="F38" s="13">
        <f>SUM(F37)</f>
        <v>100</v>
      </c>
      <c r="G38" s="13"/>
    </row>
    <row r="39" spans="1:7" hidden="1" outlineLevel="1" x14ac:dyDescent="0.3">
      <c r="A39" s="13"/>
      <c r="B39" s="13"/>
      <c r="C39" s="13" t="s">
        <v>83</v>
      </c>
      <c r="D39" s="13">
        <f>[2]B班!$C$11</f>
        <v>94</v>
      </c>
      <c r="E39" s="17">
        <f>[2]B班!$D$11</f>
        <v>74</v>
      </c>
      <c r="F39" s="13">
        <f>[2]B班!$E$11</f>
        <v>81</v>
      </c>
      <c r="G39" s="13"/>
    </row>
    <row r="40" spans="1:7" collapsed="1" x14ac:dyDescent="0.3">
      <c r="A40" s="13"/>
      <c r="B40" s="13" t="s">
        <v>77</v>
      </c>
      <c r="C40" s="13"/>
      <c r="D40" s="13">
        <f>SUM(D39)</f>
        <v>94</v>
      </c>
      <c r="E40" s="17">
        <f>SUM(E39)</f>
        <v>74</v>
      </c>
      <c r="F40" s="13">
        <f>SUM(F39)</f>
        <v>81</v>
      </c>
      <c r="G40" s="13"/>
    </row>
    <row r="41" spans="1:7" hidden="1" outlineLevel="1" x14ac:dyDescent="0.3">
      <c r="A41" s="13"/>
      <c r="B41" s="13"/>
      <c r="C41" s="13" t="s">
        <v>83</v>
      </c>
      <c r="D41" s="13">
        <f>[2]B班!$C$12</f>
        <v>92</v>
      </c>
      <c r="E41" s="17">
        <f>[2]B班!$D$12</f>
        <v>51</v>
      </c>
      <c r="F41" s="13">
        <f>[2]B班!$E$12</f>
        <v>85</v>
      </c>
      <c r="G41" s="13"/>
    </row>
    <row r="42" spans="1:7" collapsed="1" x14ac:dyDescent="0.3">
      <c r="A42" s="13"/>
      <c r="B42" s="13" t="s">
        <v>78</v>
      </c>
      <c r="C42" s="13"/>
      <c r="D42" s="13">
        <f>SUM(D41)</f>
        <v>92</v>
      </c>
      <c r="E42" s="17">
        <f>SUM(E41)</f>
        <v>51</v>
      </c>
      <c r="F42" s="13">
        <f>SUM(F41)</f>
        <v>85</v>
      </c>
      <c r="G42" s="13"/>
    </row>
    <row r="43" spans="1:7" hidden="1" outlineLevel="1" x14ac:dyDescent="0.3">
      <c r="A43" s="13"/>
      <c r="B43" s="13"/>
      <c r="C43" s="13" t="s">
        <v>83</v>
      </c>
      <c r="D43" s="13">
        <f>[2]B班!$C$13</f>
        <v>89</v>
      </c>
      <c r="E43" s="17">
        <f>[2]B班!$D$13</f>
        <v>59</v>
      </c>
      <c r="F43" s="13">
        <f>[2]B班!$E$13</f>
        <v>94</v>
      </c>
      <c r="G43" s="13"/>
    </row>
    <row r="44" spans="1:7" collapsed="1" x14ac:dyDescent="0.3">
      <c r="A44" s="13"/>
      <c r="B44" s="13" t="s">
        <v>79</v>
      </c>
      <c r="C44" s="13"/>
      <c r="D44" s="13">
        <f>SUM(D43)</f>
        <v>89</v>
      </c>
      <c r="E44" s="17">
        <f>SUM(E43)</f>
        <v>59</v>
      </c>
      <c r="F44" s="13">
        <f>SUM(F43)</f>
        <v>94</v>
      </c>
      <c r="G44" s="13"/>
    </row>
    <row r="45" spans="1:7" hidden="1" outlineLevel="1" x14ac:dyDescent="0.3">
      <c r="A45" s="13"/>
      <c r="B45" s="13"/>
      <c r="C45" s="13" t="s">
        <v>83</v>
      </c>
      <c r="D45" s="13">
        <f>[2]B班!$C$14</f>
        <v>78</v>
      </c>
      <c r="E45" s="17">
        <f>[2]B班!$D$14</f>
        <v>80</v>
      </c>
      <c r="F45" s="13">
        <f>[2]B班!$E$14</f>
        <v>59</v>
      </c>
      <c r="G45" s="13"/>
    </row>
    <row r="46" spans="1:7" collapsed="1" x14ac:dyDescent="0.3">
      <c r="A46" s="13"/>
      <c r="B46" s="13" t="s">
        <v>80</v>
      </c>
      <c r="C46" s="13"/>
      <c r="D46" s="13">
        <f>SUM(D45)</f>
        <v>78</v>
      </c>
      <c r="E46" s="17">
        <f>SUM(E45)</f>
        <v>80</v>
      </c>
      <c r="F46" s="13">
        <f>SUM(F45)</f>
        <v>59</v>
      </c>
      <c r="G46" s="13"/>
    </row>
    <row r="47" spans="1:7" hidden="1" outlineLevel="1" x14ac:dyDescent="0.3">
      <c r="A47" s="13"/>
      <c r="B47" s="13"/>
      <c r="C47" s="13" t="s">
        <v>83</v>
      </c>
      <c r="D47" s="13">
        <f>[2]B班!$C$15</f>
        <v>61</v>
      </c>
      <c r="E47" s="17">
        <f>[2]B班!$D$15</f>
        <v>55</v>
      </c>
      <c r="F47" s="13">
        <f>[2]B班!$E$15</f>
        <v>59</v>
      </c>
      <c r="G47" s="13"/>
    </row>
    <row r="48" spans="1:7" collapsed="1" x14ac:dyDescent="0.3">
      <c r="A48" s="13"/>
      <c r="B48" s="13" t="s">
        <v>81</v>
      </c>
      <c r="C48" s="13"/>
      <c r="D48" s="13">
        <f>SUM(D47)</f>
        <v>61</v>
      </c>
      <c r="E48" s="17">
        <f>SUM(E47)</f>
        <v>55</v>
      </c>
      <c r="F48" s="13">
        <f>SUM(F47)</f>
        <v>59</v>
      </c>
      <c r="G48" s="13"/>
    </row>
  </sheetData>
  <dataConsolidate leftLabels="1" topLabels="1" link="1">
    <dataRefs count="2">
      <dataRef ref="B2:E11" sheet="A班" r:id="rId1"/>
      <dataRef ref="B2:E15" sheet="B班" r:id="rId2"/>
    </dataRefs>
  </dataConsolidate>
  <phoneticPr fontId="9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經銷通路</vt:lpstr>
      <vt:lpstr>教育推廣</vt:lpstr>
      <vt:lpstr>總報表</vt:lpstr>
      <vt:lpstr>資料來自不同檔案</vt:lpstr>
      <vt:lpstr>A、B班成績彙整表</vt:lpstr>
    </vt:vector>
  </TitlesOfParts>
  <Company>JWIT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drmaster</dc:creator>
  <cp:lastModifiedBy>黃至祥</cp:lastModifiedBy>
  <dcterms:created xsi:type="dcterms:W3CDTF">2006-12-27T14:47:41Z</dcterms:created>
  <dcterms:modified xsi:type="dcterms:W3CDTF">2021-06-08T06:11:18Z</dcterms:modified>
</cp:coreProperties>
</file>