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rika Plads\Documents\GitHub\Beerio\"/>
    </mc:Choice>
  </mc:AlternateContent>
  <xr:revisionPtr revIDLastSave="0" documentId="13_ncr:1_{8CEC3871-DCD2-47B0-AA5E-04FCF2BC107A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Data" sheetId="1" r:id="rId1"/>
    <sheet name="Overordnet" sheetId="2" r:id="rId2"/>
    <sheet name="Ark3" sheetId="3" r:id="rId3"/>
  </sheets>
  <definedNames>
    <definedName name="_xlnm._FilterDatabase" localSheetId="0" hidden="1">Data!$C$2:$C$88</definedName>
    <definedName name="_xlnm.Extract" localSheetId="0">Data!$N$30:$N$30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<sst xmlns="http://schemas.openxmlformats.org/spreadsheetml/2006/main" count="508" uniqueCount="218">
  <si>
    <t>Type</t>
  </si>
  <si>
    <t>ABV</t>
  </si>
  <si>
    <t>IBU</t>
  </si>
  <si>
    <t>Kissmeyer Beer &amp; Brewing</t>
  </si>
  <si>
    <t>Eagle Kiss</t>
  </si>
  <si>
    <t>Humlefryd</t>
  </si>
  <si>
    <t>Bryggeriet Skands</t>
  </si>
  <si>
    <t>N/A</t>
  </si>
  <si>
    <t>Old Gambrinus Beer Light</t>
  </si>
  <si>
    <t>Hancock Bryggerierne</t>
  </si>
  <si>
    <t>Rating</t>
  </si>
  <si>
    <t>Global Rating</t>
  </si>
  <si>
    <t>G de Goudale Grand Cru Citra &amp; Amarillo</t>
  </si>
  <si>
    <t>Les Brasseurs de Gayant (Brasserie Goudale)</t>
  </si>
  <si>
    <t>Belgian Strong Golden Ale</t>
  </si>
  <si>
    <t>Amager Bryghus</t>
  </si>
  <si>
    <t>Lager</t>
  </si>
  <si>
    <t>Berliner Berg Brauerei</t>
  </si>
  <si>
    <t>Classic Collection - Double Stout</t>
  </si>
  <si>
    <t>Shepherd Neame</t>
  </si>
  <si>
    <t>England</t>
  </si>
  <si>
    <t>Global Pale Ale GPA</t>
  </si>
  <si>
    <t>Nøgne Ø</t>
  </si>
  <si>
    <t>Royal Økologisk Classic</t>
  </si>
  <si>
    <t>Royal Unibrew</t>
  </si>
  <si>
    <t>Schneider Weisse Mein Aventinus (TAP6)</t>
  </si>
  <si>
    <t>All Shook Up</t>
  </si>
  <si>
    <t>Black Lager</t>
  </si>
  <si>
    <t>Hr, Frederiksen</t>
  </si>
  <si>
    <t>Schneider Weisse G, Schneider &amp; Sohn</t>
  </si>
  <si>
    <t>Lottrup Stone Street IPA</t>
  </si>
  <si>
    <t>Ceres</t>
  </si>
  <si>
    <t>Økologisk Pilsner</t>
  </si>
  <si>
    <t>Cobra Premium</t>
  </si>
  <si>
    <t>Molson Coors (UK)</t>
  </si>
  <si>
    <t>Oktoberfest</t>
  </si>
  <si>
    <t>Bryghus Skovlyst</t>
  </si>
  <si>
    <t>Märzen</t>
  </si>
  <si>
    <t>Black IPA</t>
  </si>
  <si>
    <t>Miami Vice</t>
  </si>
  <si>
    <t>Ugly Duck Brewing Co.</t>
  </si>
  <si>
    <t>NældeBryg</t>
  </si>
  <si>
    <t>Tuborg Grøn</t>
  </si>
  <si>
    <t>Carlsberg Group</t>
  </si>
  <si>
    <t>Hoppy Joe</t>
  </si>
  <si>
    <t>LERVIG</t>
  </si>
  <si>
    <t>Tuborg Classic</t>
  </si>
  <si>
    <t>King Pilsner</t>
  </si>
  <si>
    <t>Grimbergen Blonde</t>
  </si>
  <si>
    <t>Brouwerij Alken-Maes</t>
  </si>
  <si>
    <t>Willemoes BBQ Golden Ale</t>
  </si>
  <si>
    <t>Bryggeriet Vestfyen</t>
  </si>
  <si>
    <t>Golden Ale</t>
  </si>
  <si>
    <t>Økologisk Thy Pilsner</t>
  </si>
  <si>
    <t>Thisted Bryghus</t>
  </si>
  <si>
    <t>Erdinger Weißbier / Hefe-Weizen</t>
  </si>
  <si>
    <t>Erdinger Weissbräu</t>
  </si>
  <si>
    <t>Hefeweizen</t>
  </si>
  <si>
    <t>Irmas Økologisk Pilsner</t>
  </si>
  <si>
    <t>Bryghuset Braunstein</t>
  </si>
  <si>
    <t>A Ship Full of IPA</t>
  </si>
  <si>
    <t>Brutal Brewing</t>
  </si>
  <si>
    <t>Tuborg Rå</t>
  </si>
  <si>
    <t>Madagascar</t>
  </si>
  <si>
    <t>Maisel &amp; Friends IPA</t>
  </si>
  <si>
    <t>Brauerei Gebr. Maisel</t>
  </si>
  <si>
    <t>Solo Americana (Σόλο Αμερικάνα)</t>
  </si>
  <si>
    <t>Σόλο (Solo)</t>
  </si>
  <si>
    <t>Vergina (Βεργίνα) Lager</t>
  </si>
  <si>
    <t>Macedonian Thrace Brewery</t>
  </si>
  <si>
    <t>Delphi</t>
  </si>
  <si>
    <t>Elixi Microbrewery</t>
  </si>
  <si>
    <t>Amstel</t>
  </si>
  <si>
    <t>Amstel Bier</t>
  </si>
  <si>
    <t>Holland</t>
  </si>
  <si>
    <t>Voreia Stout</t>
  </si>
  <si>
    <t>Siris Microbrewery</t>
  </si>
  <si>
    <t>Alfa ('Αλφα) Strong</t>
  </si>
  <si>
    <t>Athenian Brewery</t>
  </si>
  <si>
    <t>Fix Dark</t>
  </si>
  <si>
    <t>Olympic Brewery</t>
  </si>
  <si>
    <t>EZA Fine Lager</t>
  </si>
  <si>
    <t>Hellenic Brewery of Atalanti (EZA)</t>
  </si>
  <si>
    <t>Pils Hellas</t>
  </si>
  <si>
    <t>Fischer Pilsener</t>
  </si>
  <si>
    <t>Desperados NL</t>
  </si>
  <si>
    <t>Alfa (Άλφα) Beer</t>
  </si>
  <si>
    <t>FIX Hellas</t>
  </si>
  <si>
    <t>Mamos (Μάμος)</t>
  </si>
  <si>
    <t>Mythos</t>
  </si>
  <si>
    <t>Hop Gun</t>
  </si>
  <si>
    <t>Funky Buddha Brewery</t>
  </si>
  <si>
    <t>USA</t>
  </si>
  <si>
    <t>Black Wych</t>
  </si>
  <si>
    <t>Wychwood Brewery</t>
  </si>
  <si>
    <t>BøgeBryg</t>
  </si>
  <si>
    <t>Brewmasters Collection India Pale Ale</t>
  </si>
  <si>
    <t>Samuel Adams Rebel IPA</t>
  </si>
  <si>
    <t>Boston Beer Company</t>
  </si>
  <si>
    <t>Schiøtz Belgisk IPA</t>
  </si>
  <si>
    <t>Albani Bryggerierne</t>
  </si>
  <si>
    <t>Nitro IPA</t>
  </si>
  <si>
    <t>Guinness</t>
  </si>
  <si>
    <t>Irland</t>
  </si>
  <si>
    <t>Guinness Draught</t>
  </si>
  <si>
    <t>Svaneke LÅLÅLÅLÅ (God Øl God Kamp!)</t>
  </si>
  <si>
    <t>Svaneke Bryghus</t>
  </si>
  <si>
    <t>Eclipsed Kiss</t>
  </si>
  <si>
    <t>Fossil Fuel</t>
  </si>
  <si>
    <t>Bluestone Brewing Co.</t>
  </si>
  <si>
    <t>DKML</t>
  </si>
  <si>
    <t>Founders Brewing Co.</t>
  </si>
  <si>
    <t>Malt Liquor</t>
  </si>
  <si>
    <t>Sort Magi</t>
  </si>
  <si>
    <t>Viborg Bryghus</t>
  </si>
  <si>
    <t>Kyndelmisse Weizen</t>
  </si>
  <si>
    <t>Dunkelweizen</t>
  </si>
  <si>
    <t>Anarkist Motueka Lager</t>
  </si>
  <si>
    <t>Theodor Schiøtz Brewing Company</t>
  </si>
  <si>
    <t>The Sound of Mosaic</t>
  </si>
  <si>
    <t>Trooper</t>
  </si>
  <si>
    <t>Robinsons Brewery</t>
  </si>
  <si>
    <t>Extra Special / Strong Bitter</t>
  </si>
  <si>
    <t>Willemoes Kyst Til Kyst</t>
  </si>
  <si>
    <t>Kristallweizen</t>
  </si>
  <si>
    <t>Pale Ale</t>
  </si>
  <si>
    <t>Sierra Nevada Brewing Co.</t>
  </si>
  <si>
    <t>Tropical Torpedo</t>
  </si>
  <si>
    <t>Limfjords Porter - Double Brown Stout</t>
  </si>
  <si>
    <t>Økologisk Pokal Ipa</t>
  </si>
  <si>
    <t>Anarkist New England IPA</t>
  </si>
  <si>
    <t>Willemoes Stout</t>
  </si>
  <si>
    <t>Punk IPA</t>
  </si>
  <si>
    <t>BrewDog</t>
  </si>
  <si>
    <t>Milk Stout Nitro</t>
  </si>
  <si>
    <t>Left Hand Brewing Company</t>
  </si>
  <si>
    <t>Wales</t>
  </si>
  <si>
    <t>DDH Pale Citra BBC Mosaic</t>
  </si>
  <si>
    <t>Cloudwater Brew Co.</t>
  </si>
  <si>
    <t>Jet Black Heart</t>
  </si>
  <si>
    <t>Wood will fall down.</t>
  </si>
  <si>
    <t>Mikkeller</t>
  </si>
  <si>
    <t>B For Beer</t>
  </si>
  <si>
    <t>Harboes Bryggeri</t>
  </si>
  <si>
    <t>Carls Special</t>
  </si>
  <si>
    <t>Strange Fruit Tripel</t>
  </si>
  <si>
    <t>Belgian Tripel</t>
  </si>
  <si>
    <t>Antal Bryggerier</t>
  </si>
  <si>
    <t>Antal Øl</t>
  </si>
  <si>
    <t>Antal Lande</t>
  </si>
  <si>
    <t>Antal øltyper</t>
  </si>
  <si>
    <t>GNS Rating</t>
  </si>
  <si>
    <t>Stag Brew Barley Wine MMXVI</t>
  </si>
  <si>
    <t>German IPA</t>
  </si>
  <si>
    <t>BRLO</t>
  </si>
  <si>
    <t>Faxe Premium</t>
  </si>
  <si>
    <t>Chili Øl</t>
  </si>
  <si>
    <t>Ladager Bryghus</t>
  </si>
  <si>
    <t>Spiced / Herbed Beer</t>
  </si>
  <si>
    <t>König Ludwig Weissbier Hell / Royal Bavarian Hefe-Weizen</t>
  </si>
  <si>
    <t>König Ludwig Schlossbrauerei Kaltenberg</t>
  </si>
  <si>
    <t>Monterey Steam Beer</t>
  </si>
  <si>
    <t>California Common</t>
  </si>
  <si>
    <t>Hancock Beer Export</t>
  </si>
  <si>
    <t>Orla</t>
  </si>
  <si>
    <t>De 5 Gaarde</t>
  </si>
  <si>
    <t>Kronenbourg Brewery</t>
  </si>
  <si>
    <t>()1664</t>
  </si>
  <si>
    <t>Other</t>
  </si>
  <si>
    <t>International</t>
  </si>
  <si>
    <t>Pale</t>
  </si>
  <si>
    <t>Dortmunder / Export</t>
  </si>
  <si>
    <t>Euro</t>
  </si>
  <si>
    <t>American</t>
  </si>
  <si>
    <t>Milk / Sweet</t>
  </si>
  <si>
    <t>Berliner Weisse</t>
  </si>
  <si>
    <t>Vienna</t>
  </si>
  <si>
    <t>Session / India Session Ale</t>
  </si>
  <si>
    <t>Imperial / Double</t>
  </si>
  <si>
    <t>New England</t>
  </si>
  <si>
    <t>English</t>
  </si>
  <si>
    <t>Euro Strong</t>
  </si>
  <si>
    <t>Oatmeal</t>
  </si>
  <si>
    <t>American Imperial / Double</t>
  </si>
  <si>
    <t>Amber</t>
  </si>
  <si>
    <t>Irish Dry</t>
  </si>
  <si>
    <t>Belgian</t>
  </si>
  <si>
    <t>Black / Cascadian Dark Ale</t>
  </si>
  <si>
    <t>Dark</t>
  </si>
  <si>
    <t xml:space="preserve"> Milkshake</t>
  </si>
  <si>
    <t>Weizenbock</t>
  </si>
  <si>
    <t>Foreign / Export</t>
  </si>
  <si>
    <t>American Amber / Red</t>
  </si>
  <si>
    <t>Belgian Blonde / Golden</t>
  </si>
  <si>
    <t>Barleywine</t>
  </si>
  <si>
    <t>IPA</t>
  </si>
  <si>
    <t>Stout</t>
  </si>
  <si>
    <t>Sour</t>
  </si>
  <si>
    <t>Pilsner</t>
  </si>
  <si>
    <t>Bock</t>
  </si>
  <si>
    <t>Blonde Ale</t>
  </si>
  <si>
    <t>Porter</t>
  </si>
  <si>
    <t>Brown Ale</t>
  </si>
  <si>
    <t>Red Ale</t>
  </si>
  <si>
    <t>GNS ABV</t>
  </si>
  <si>
    <t>Unique types of beer</t>
  </si>
  <si>
    <t>Beer</t>
  </si>
  <si>
    <t>Brewery</t>
  </si>
  <si>
    <t>Subtype</t>
  </si>
  <si>
    <t>Country</t>
  </si>
  <si>
    <t>Denmark</t>
  </si>
  <si>
    <t>Germany</t>
  </si>
  <si>
    <t>Greece</t>
  </si>
  <si>
    <t>Norway</t>
  </si>
  <si>
    <t>France</t>
  </si>
  <si>
    <t>Scotland</t>
  </si>
  <si>
    <t>Sweden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</si>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</sst>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/>
    <xf numFmtId="0" fontId="0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84</xdr:row>
      <xdr:rowOff>109537</xdr:rowOff>
    </xdr:from>
    <xdr:ext cx="914400" cy="264560"/>
    <xdr:sp macro="" textlink="">
      <xdr:nvSpPr>
        <xdr:cNvPr id="8" name="Tekstbok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610600" y="1330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workbookViewId="0">
      <selection activeCell="G45" sqref="G45"/>
    </sheetView>
  </sheetViews>
  <sheetFormatPr defaultRowHeight="15" x14ac:dyDescent="0.25"/>
  <cols>
    <col min="1" max="1" width="53.28515625" customWidth="1"/>
    <col min="2" max="2" width="40.5703125" customWidth="1"/>
    <col min="3" max="3" width="31.140625" customWidth="1"/>
    <col min="4" max="4" width="25.7109375" customWidth="1"/>
    <col min="6" max="6" width="12" customWidth="1"/>
    <col min="7" max="7" width="12.85546875" customWidth="1"/>
    <col min="8" max="8" width="17" customWidth="1"/>
    <col min="9" max="9" width="16.85546875" customWidth="1"/>
    <col min="11" max="11" width="15.28515625" customWidth="1"/>
    <col min="12" max="12" width="20.28515625" customWidth="1"/>
    <col min="13" max="13" width="24.140625" customWidth="1"/>
    <col min="14" max="14" width="17.7109375" customWidth="1"/>
    <col min="15" max="15" width="20.42578125" customWidth="1"/>
    <col min="16" max="16" width="18.28515625" customWidth="1"/>
    <col min="17" max="17" width="11.42578125" customWidth="1"/>
  </cols>
  <sheetData>
    <row r="1" spans="1:9" ht="18.75" x14ac:dyDescent="0.3">
      <c r="A1" s="2" t="s">
        <v>206</v>
      </c>
      <c r="B1" s="2" t="s">
        <v>207</v>
      </c>
      <c r="C1" s="2" t="s">
        <v>0</v>
      </c>
      <c r="D1" s="2" t="s">
        <v>208</v>
      </c>
      <c r="E1" s="2" t="s">
        <v>1</v>
      </c>
      <c r="F1" s="2" t="s">
        <v>2</v>
      </c>
      <c r="G1" s="2" t="s">
        <v>209</v>
      </c>
      <c r="H1" s="2" t="s">
        <v>10</v>
      </c>
      <c r="I1" s="2" t="s">
        <v>11</v>
      </c>
    </row>
    <row r="2" spans="1:9" x14ac:dyDescent="0.25">
      <c r="A2" t="s">
        <v>152</v>
      </c>
      <c r="B2" t="s">
        <v>36</v>
      </c>
      <c r="C2" t="s">
        <v>194</v>
      </c>
      <c r="D2" t="s">
        <v>168</v>
      </c>
      <c r="E2">
        <v>12</v>
      </c>
      <c r="F2" t="s">
        <v>7</v>
      </c>
      <c r="G2" t="s">
        <v>210</v>
      </c>
      <c r="H2">
        <v>2.5</v>
      </c>
      <c r="I2">
        <v>3.48</v>
      </c>
    </row>
    <row r="3" spans="1:9" x14ac:dyDescent="0.25">
      <c r="A3" t="s">
        <v>153</v>
      </c>
      <c r="B3" t="s">
        <v>154</v>
      </c>
      <c r="C3" t="s">
        <v>195</v>
      </c>
      <c r="D3" t="s">
        <v>169</v>
      </c>
      <c r="E3">
        <v>7</v>
      </c>
      <c r="F3">
        <v>50</v>
      </c>
      <c r="G3" t="s">
        <v>211</v>
      </c>
      <c r="H3">
        <v>3.25</v>
      </c>
      <c r="I3">
        <v>3.52</v>
      </c>
    </row>
    <row r="4" spans="1:9" x14ac:dyDescent="0.25">
      <c r="A4" t="s">
        <v>155</v>
      </c>
      <c r="B4" t="s">
        <v>24</v>
      </c>
      <c r="C4" t="s">
        <v>16</v>
      </c>
      <c r="D4" t="s">
        <v>170</v>
      </c>
      <c r="E4">
        <v>5</v>
      </c>
      <c r="F4" t="s">
        <v>7</v>
      </c>
      <c r="G4" t="s">
        <v>210</v>
      </c>
      <c r="H4">
        <v>1.75</v>
      </c>
      <c r="I4">
        <v>3</v>
      </c>
    </row>
    <row r="5" spans="1:9" x14ac:dyDescent="0.25">
      <c r="A5" t="s">
        <v>156</v>
      </c>
      <c r="B5" t="s">
        <v>157</v>
      </c>
      <c r="C5" t="s">
        <v>158</v>
      </c>
      <c r="E5">
        <v>5.6</v>
      </c>
      <c r="F5" t="s">
        <v>7</v>
      </c>
      <c r="G5" t="s">
        <v>210</v>
      </c>
      <c r="H5">
        <v>1.5</v>
      </c>
      <c r="I5">
        <v>2.2000000000000002</v>
      </c>
    </row>
    <row r="6" spans="1:9" x14ac:dyDescent="0.25">
      <c r="A6" t="s">
        <v>159</v>
      </c>
      <c r="B6" t="s">
        <v>160</v>
      </c>
      <c r="C6" t="s">
        <v>57</v>
      </c>
      <c r="E6">
        <v>5.5</v>
      </c>
      <c r="F6">
        <v>15</v>
      </c>
      <c r="G6" t="s">
        <v>211</v>
      </c>
      <c r="H6">
        <v>3.5</v>
      </c>
      <c r="I6">
        <v>3.6</v>
      </c>
    </row>
    <row r="7" spans="1:9" x14ac:dyDescent="0.25">
      <c r="A7" t="s">
        <v>161</v>
      </c>
      <c r="B7" t="s">
        <v>54</v>
      </c>
      <c r="C7" t="s">
        <v>162</v>
      </c>
      <c r="E7">
        <v>5.8</v>
      </c>
      <c r="F7" t="s">
        <v>7</v>
      </c>
      <c r="G7" t="s">
        <v>210</v>
      </c>
      <c r="H7">
        <v>3.25</v>
      </c>
      <c r="I7">
        <v>3.13</v>
      </c>
    </row>
    <row r="8" spans="1:9" x14ac:dyDescent="0.25">
      <c r="A8" t="s">
        <v>163</v>
      </c>
      <c r="B8" t="s">
        <v>9</v>
      </c>
      <c r="C8" t="s">
        <v>16</v>
      </c>
      <c r="D8" t="s">
        <v>171</v>
      </c>
      <c r="E8">
        <v>6.3</v>
      </c>
      <c r="F8">
        <v>2.5</v>
      </c>
      <c r="G8" t="s">
        <v>210</v>
      </c>
      <c r="H8">
        <v>2.5</v>
      </c>
      <c r="I8">
        <v>3.1</v>
      </c>
    </row>
    <row r="9" spans="1:9" x14ac:dyDescent="0.25">
      <c r="A9" t="s">
        <v>164</v>
      </c>
      <c r="B9" t="s">
        <v>165</v>
      </c>
      <c r="C9" t="s">
        <v>37</v>
      </c>
      <c r="E9">
        <v>4.5999999999999996</v>
      </c>
      <c r="F9" t="s">
        <v>7</v>
      </c>
      <c r="G9" t="s">
        <v>210</v>
      </c>
      <c r="H9">
        <v>2.5</v>
      </c>
      <c r="I9">
        <v>3.04</v>
      </c>
    </row>
    <row r="10" spans="1:9" x14ac:dyDescent="0.25">
      <c r="A10" t="s">
        <v>167</v>
      </c>
      <c r="B10" t="s">
        <v>166</v>
      </c>
      <c r="C10" t="s">
        <v>16</v>
      </c>
      <c r="D10" t="s">
        <v>172</v>
      </c>
      <c r="E10">
        <v>5.5</v>
      </c>
      <c r="F10">
        <v>20</v>
      </c>
      <c r="G10" t="s">
        <v>214</v>
      </c>
      <c r="H10">
        <v>3</v>
      </c>
      <c r="I10">
        <v>3.11</v>
      </c>
    </row>
    <row r="11" spans="1:9" x14ac:dyDescent="0.25">
      <c r="A11" t="s">
        <v>137</v>
      </c>
      <c r="B11" t="s">
        <v>138</v>
      </c>
      <c r="C11" t="s">
        <v>125</v>
      </c>
      <c r="D11" t="s">
        <v>173</v>
      </c>
      <c r="E11">
        <v>5.5</v>
      </c>
      <c r="F11" t="s">
        <v>7</v>
      </c>
      <c r="G11" t="s">
        <v>20</v>
      </c>
      <c r="H11">
        <v>4.25</v>
      </c>
      <c r="I11">
        <v>4.04</v>
      </c>
    </row>
    <row r="12" spans="1:9" x14ac:dyDescent="0.25">
      <c r="A12" t="s">
        <v>139</v>
      </c>
      <c r="B12" t="s">
        <v>133</v>
      </c>
      <c r="C12" t="s">
        <v>196</v>
      </c>
      <c r="D12" t="s">
        <v>174</v>
      </c>
      <c r="E12">
        <v>4.7</v>
      </c>
      <c r="F12">
        <v>30</v>
      </c>
      <c r="G12" t="s">
        <v>215</v>
      </c>
      <c r="H12">
        <v>4</v>
      </c>
      <c r="I12">
        <v>3.73</v>
      </c>
    </row>
    <row r="13" spans="1:9" x14ac:dyDescent="0.25">
      <c r="A13" t="s">
        <v>140</v>
      </c>
      <c r="B13" t="s">
        <v>141</v>
      </c>
      <c r="C13" t="s">
        <v>197</v>
      </c>
      <c r="D13" t="s">
        <v>175</v>
      </c>
      <c r="E13">
        <v>4.2</v>
      </c>
      <c r="F13" t="s">
        <v>7</v>
      </c>
      <c r="G13" t="s">
        <v>210</v>
      </c>
      <c r="H13">
        <v>2</v>
      </c>
      <c r="I13">
        <v>3.43</v>
      </c>
    </row>
    <row r="14" spans="1:9" x14ac:dyDescent="0.25">
      <c r="A14" t="s">
        <v>142</v>
      </c>
      <c r="B14" t="s">
        <v>143</v>
      </c>
      <c r="C14" t="s">
        <v>16</v>
      </c>
      <c r="D14" t="s">
        <v>170</v>
      </c>
      <c r="E14">
        <v>4.4000000000000004</v>
      </c>
      <c r="F14" t="s">
        <v>7</v>
      </c>
      <c r="G14" t="s">
        <v>210</v>
      </c>
      <c r="H14">
        <v>2.25</v>
      </c>
      <c r="I14">
        <v>2.52</v>
      </c>
    </row>
    <row r="15" spans="1:9" x14ac:dyDescent="0.25">
      <c r="A15" t="s">
        <v>144</v>
      </c>
      <c r="B15" t="s">
        <v>43</v>
      </c>
      <c r="C15" t="s">
        <v>16</v>
      </c>
      <c r="D15" t="s">
        <v>176</v>
      </c>
      <c r="E15" s="3">
        <v>4.4000000000000004</v>
      </c>
      <c r="F15" s="3" t="s">
        <v>7</v>
      </c>
      <c r="G15" s="3" t="s">
        <v>210</v>
      </c>
      <c r="H15">
        <v>3</v>
      </c>
      <c r="I15">
        <v>2.96</v>
      </c>
    </row>
    <row r="16" spans="1:9" x14ac:dyDescent="0.25">
      <c r="A16" t="s">
        <v>145</v>
      </c>
      <c r="B16" t="s">
        <v>3</v>
      </c>
      <c r="C16" t="s">
        <v>146</v>
      </c>
      <c r="E16" s="3">
        <v>9.5</v>
      </c>
      <c r="F16">
        <v>45</v>
      </c>
      <c r="G16" s="3" t="s">
        <v>210</v>
      </c>
      <c r="H16">
        <v>3.75</v>
      </c>
      <c r="I16">
        <v>3.45</v>
      </c>
    </row>
    <row r="17" spans="1:9" x14ac:dyDescent="0.25">
      <c r="A17" t="s">
        <v>4</v>
      </c>
      <c r="B17" t="s">
        <v>3</v>
      </c>
      <c r="C17" t="s">
        <v>195</v>
      </c>
      <c r="D17" t="s">
        <v>177</v>
      </c>
      <c r="E17">
        <v>4.2</v>
      </c>
      <c r="F17">
        <v>40</v>
      </c>
      <c r="G17" t="s">
        <v>210</v>
      </c>
      <c r="H17">
        <v>3.25</v>
      </c>
      <c r="I17">
        <v>3.2</v>
      </c>
    </row>
    <row r="18" spans="1:9" x14ac:dyDescent="0.25">
      <c r="A18" t="s">
        <v>5</v>
      </c>
      <c r="B18" s="1" t="s">
        <v>6</v>
      </c>
      <c r="C18" t="s">
        <v>198</v>
      </c>
      <c r="D18" t="s">
        <v>168</v>
      </c>
      <c r="E18">
        <v>5.5</v>
      </c>
      <c r="F18" t="s">
        <v>7</v>
      </c>
      <c r="G18" t="s">
        <v>210</v>
      </c>
      <c r="H18">
        <v>3.25</v>
      </c>
      <c r="I18">
        <v>3.25</v>
      </c>
    </row>
    <row r="19" spans="1:9" x14ac:dyDescent="0.25">
      <c r="A19" t="s">
        <v>8</v>
      </c>
      <c r="B19" t="s">
        <v>9</v>
      </c>
      <c r="C19" t="s">
        <v>198</v>
      </c>
      <c r="D19" t="s">
        <v>178</v>
      </c>
      <c r="E19">
        <v>9.6</v>
      </c>
      <c r="F19" t="s">
        <v>7</v>
      </c>
      <c r="G19" t="s">
        <v>210</v>
      </c>
      <c r="H19">
        <v>2.5</v>
      </c>
      <c r="I19">
        <v>3.1</v>
      </c>
    </row>
    <row r="20" spans="1:9" x14ac:dyDescent="0.25">
      <c r="A20" t="s">
        <v>12</v>
      </c>
      <c r="B20" t="s">
        <v>13</v>
      </c>
      <c r="C20" t="s">
        <v>14</v>
      </c>
      <c r="E20">
        <v>7.9</v>
      </c>
      <c r="F20">
        <v>27</v>
      </c>
      <c r="G20" t="s">
        <v>214</v>
      </c>
      <c r="H20">
        <v>2.5</v>
      </c>
      <c r="I20">
        <v>3.48</v>
      </c>
    </row>
    <row r="21" spans="1:9" x14ac:dyDescent="0.25">
      <c r="A21" t="s">
        <v>28</v>
      </c>
      <c r="B21" t="s">
        <v>15</v>
      </c>
      <c r="C21" t="s">
        <v>196</v>
      </c>
      <c r="D21" t="s">
        <v>183</v>
      </c>
      <c r="E21">
        <v>10.5</v>
      </c>
      <c r="F21">
        <v>85</v>
      </c>
      <c r="G21" t="s">
        <v>210</v>
      </c>
      <c r="H21">
        <v>3.75</v>
      </c>
      <c r="I21">
        <v>3.98</v>
      </c>
    </row>
    <row r="22" spans="1:9" x14ac:dyDescent="0.25">
      <c r="A22" t="s">
        <v>16</v>
      </c>
      <c r="B22" t="s">
        <v>17</v>
      </c>
      <c r="C22" t="s">
        <v>16</v>
      </c>
      <c r="D22" t="s">
        <v>170</v>
      </c>
      <c r="E22">
        <v>5</v>
      </c>
      <c r="F22">
        <v>33</v>
      </c>
      <c r="G22" t="s">
        <v>211</v>
      </c>
      <c r="H22">
        <v>3</v>
      </c>
      <c r="I22">
        <v>3.32</v>
      </c>
    </row>
    <row r="23" spans="1:9" x14ac:dyDescent="0.25">
      <c r="A23" t="s">
        <v>18</v>
      </c>
      <c r="B23" t="s">
        <v>19</v>
      </c>
      <c r="C23" t="s">
        <v>196</v>
      </c>
      <c r="D23" t="s">
        <v>168</v>
      </c>
      <c r="E23">
        <v>5.2</v>
      </c>
      <c r="F23" t="s">
        <v>7</v>
      </c>
      <c r="G23" t="s">
        <v>20</v>
      </c>
      <c r="H23">
        <v>3.75</v>
      </c>
      <c r="I23">
        <v>3.57</v>
      </c>
    </row>
    <row r="24" spans="1:9" x14ac:dyDescent="0.25">
      <c r="A24" t="s">
        <v>21</v>
      </c>
      <c r="B24" t="s">
        <v>22</v>
      </c>
      <c r="C24" t="s">
        <v>125</v>
      </c>
      <c r="D24" t="s">
        <v>173</v>
      </c>
      <c r="E24">
        <v>4.5</v>
      </c>
      <c r="F24">
        <v>40</v>
      </c>
      <c r="G24" t="s">
        <v>213</v>
      </c>
      <c r="H24">
        <v>3.25</v>
      </c>
      <c r="I24">
        <v>3.63</v>
      </c>
    </row>
    <row r="25" spans="1:9" x14ac:dyDescent="0.25">
      <c r="A25" t="s">
        <v>23</v>
      </c>
      <c r="B25" t="s">
        <v>24</v>
      </c>
      <c r="C25" t="s">
        <v>16</v>
      </c>
      <c r="D25" t="s">
        <v>176</v>
      </c>
      <c r="E25">
        <v>4.8</v>
      </c>
      <c r="F25">
        <v>19</v>
      </c>
      <c r="G25" t="s">
        <v>210</v>
      </c>
      <c r="H25">
        <v>2.75</v>
      </c>
      <c r="I25">
        <v>2.88</v>
      </c>
    </row>
    <row r="26" spans="1:9" x14ac:dyDescent="0.25">
      <c r="A26" t="s">
        <v>25</v>
      </c>
      <c r="B26" t="s">
        <v>29</v>
      </c>
      <c r="C26" t="s">
        <v>199</v>
      </c>
      <c r="D26" t="s">
        <v>190</v>
      </c>
      <c r="E26">
        <v>8.1999999999999993</v>
      </c>
      <c r="F26">
        <v>16</v>
      </c>
      <c r="G26" t="s">
        <v>211</v>
      </c>
      <c r="H26">
        <v>4.25</v>
      </c>
      <c r="I26">
        <v>3.9</v>
      </c>
    </row>
    <row r="27" spans="1:9" x14ac:dyDescent="0.25">
      <c r="A27" t="s">
        <v>26</v>
      </c>
      <c r="B27" t="s">
        <v>15</v>
      </c>
      <c r="C27" t="s">
        <v>195</v>
      </c>
      <c r="D27" t="s">
        <v>189</v>
      </c>
      <c r="E27">
        <v>7</v>
      </c>
      <c r="F27">
        <v>4</v>
      </c>
      <c r="G27" t="s">
        <v>210</v>
      </c>
      <c r="H27">
        <v>4</v>
      </c>
      <c r="I27">
        <v>3.75</v>
      </c>
    </row>
    <row r="28" spans="1:9" x14ac:dyDescent="0.25">
      <c r="A28" t="s">
        <v>27</v>
      </c>
      <c r="B28" t="s">
        <v>9</v>
      </c>
      <c r="C28" t="s">
        <v>16</v>
      </c>
      <c r="D28" t="s">
        <v>188</v>
      </c>
      <c r="E28">
        <v>5</v>
      </c>
      <c r="F28">
        <v>7</v>
      </c>
      <c r="G28" t="s">
        <v>210</v>
      </c>
      <c r="H28">
        <v>2.5</v>
      </c>
      <c r="I28">
        <v>3.05</v>
      </c>
    </row>
    <row r="29" spans="1:9" x14ac:dyDescent="0.25">
      <c r="A29" t="s">
        <v>30</v>
      </c>
      <c r="B29" t="s">
        <v>31</v>
      </c>
      <c r="C29" t="s">
        <v>195</v>
      </c>
      <c r="D29" t="s">
        <v>173</v>
      </c>
      <c r="E29">
        <v>6</v>
      </c>
      <c r="F29" t="s">
        <v>7</v>
      </c>
      <c r="G29" t="s">
        <v>210</v>
      </c>
      <c r="H29">
        <v>2.5</v>
      </c>
      <c r="I29">
        <v>3.24</v>
      </c>
    </row>
    <row r="30" spans="1:9" x14ac:dyDescent="0.25">
      <c r="A30" t="s">
        <v>32</v>
      </c>
      <c r="B30" t="s">
        <v>24</v>
      </c>
      <c r="C30" t="s">
        <v>198</v>
      </c>
      <c r="D30" t="s">
        <v>168</v>
      </c>
      <c r="E30">
        <v>4.8</v>
      </c>
      <c r="F30">
        <v>19</v>
      </c>
      <c r="G30" t="s">
        <v>210</v>
      </c>
      <c r="H30">
        <v>2.5</v>
      </c>
      <c r="I30">
        <v>2.84</v>
      </c>
    </row>
    <row r="31" spans="1:9" x14ac:dyDescent="0.25">
      <c r="A31" t="s">
        <v>33</v>
      </c>
      <c r="B31" t="s">
        <v>34</v>
      </c>
      <c r="C31" t="s">
        <v>16</v>
      </c>
      <c r="D31" t="s">
        <v>170</v>
      </c>
      <c r="E31">
        <v>4.8</v>
      </c>
      <c r="F31" t="s">
        <v>7</v>
      </c>
      <c r="G31" t="s">
        <v>20</v>
      </c>
      <c r="H31">
        <v>2.5</v>
      </c>
      <c r="I31">
        <v>2.9</v>
      </c>
    </row>
    <row r="32" spans="1:9" x14ac:dyDescent="0.25">
      <c r="A32" t="s">
        <v>35</v>
      </c>
      <c r="B32" t="s">
        <v>36</v>
      </c>
      <c r="C32" t="s">
        <v>37</v>
      </c>
      <c r="E32">
        <v>5</v>
      </c>
      <c r="F32" t="s">
        <v>7</v>
      </c>
      <c r="G32" t="s">
        <v>210</v>
      </c>
      <c r="H32">
        <v>2.5</v>
      </c>
      <c r="I32">
        <v>2.97</v>
      </c>
    </row>
    <row r="33" spans="1:9" x14ac:dyDescent="0.25">
      <c r="A33" t="s">
        <v>38</v>
      </c>
      <c r="B33" t="s">
        <v>3</v>
      </c>
      <c r="C33" t="s">
        <v>195</v>
      </c>
      <c r="D33" t="s">
        <v>187</v>
      </c>
      <c r="E33">
        <v>7</v>
      </c>
      <c r="F33" t="s">
        <v>7</v>
      </c>
      <c r="G33" t="s">
        <v>210</v>
      </c>
      <c r="H33">
        <v>3.75</v>
      </c>
      <c r="I33">
        <v>3.45</v>
      </c>
    </row>
    <row r="34" spans="1:9" x14ac:dyDescent="0.25">
      <c r="A34" t="s">
        <v>39</v>
      </c>
      <c r="B34" t="s">
        <v>40</v>
      </c>
      <c r="C34" t="s">
        <v>125</v>
      </c>
      <c r="D34" t="s">
        <v>173</v>
      </c>
      <c r="E34">
        <v>4.7</v>
      </c>
      <c r="F34" t="s">
        <v>7</v>
      </c>
      <c r="G34" t="s">
        <v>210</v>
      </c>
      <c r="H34">
        <v>3.25</v>
      </c>
      <c r="I34">
        <v>3.43</v>
      </c>
    </row>
    <row r="35" spans="1:9" x14ac:dyDescent="0.25">
      <c r="A35" t="s">
        <v>41</v>
      </c>
      <c r="B35" t="s">
        <v>36</v>
      </c>
      <c r="C35" t="s">
        <v>196</v>
      </c>
      <c r="D35" t="s">
        <v>182</v>
      </c>
      <c r="E35">
        <v>5.5</v>
      </c>
      <c r="F35" t="s">
        <v>7</v>
      </c>
      <c r="G35" t="s">
        <v>210</v>
      </c>
      <c r="H35">
        <v>3.25</v>
      </c>
      <c r="I35">
        <v>3.16</v>
      </c>
    </row>
    <row r="36" spans="1:9" x14ac:dyDescent="0.25">
      <c r="A36" t="s">
        <v>42</v>
      </c>
      <c r="B36" t="s">
        <v>43</v>
      </c>
      <c r="C36" t="s">
        <v>198</v>
      </c>
      <c r="D36" t="s">
        <v>168</v>
      </c>
      <c r="E36">
        <v>4.5999999999999996</v>
      </c>
      <c r="F36">
        <v>18</v>
      </c>
      <c r="G36" t="s">
        <v>210</v>
      </c>
      <c r="H36">
        <v>2.75</v>
      </c>
      <c r="I36">
        <v>2.8</v>
      </c>
    </row>
    <row r="37" spans="1:9" x14ac:dyDescent="0.25">
      <c r="A37" t="s">
        <v>44</v>
      </c>
      <c r="B37" t="s">
        <v>45</v>
      </c>
      <c r="C37" t="s">
        <v>203</v>
      </c>
      <c r="D37" t="s">
        <v>192</v>
      </c>
      <c r="E37">
        <v>4.7</v>
      </c>
      <c r="F37">
        <v>45</v>
      </c>
      <c r="G37" t="s">
        <v>213</v>
      </c>
      <c r="H37">
        <v>3.5</v>
      </c>
      <c r="I37">
        <v>3.49</v>
      </c>
    </row>
    <row r="38" spans="1:9" x14ac:dyDescent="0.25">
      <c r="A38" t="s">
        <v>46</v>
      </c>
      <c r="B38" t="s">
        <v>43</v>
      </c>
      <c r="C38" t="s">
        <v>16</v>
      </c>
      <c r="D38" t="s">
        <v>172</v>
      </c>
      <c r="E38">
        <v>4.5999999999999996</v>
      </c>
      <c r="F38" t="s">
        <v>7</v>
      </c>
      <c r="G38" t="s">
        <v>210</v>
      </c>
      <c r="H38">
        <v>2.75</v>
      </c>
      <c r="I38">
        <v>3.02</v>
      </c>
    </row>
    <row r="39" spans="1:9" x14ac:dyDescent="0.25">
      <c r="A39" t="s">
        <v>47</v>
      </c>
      <c r="B39" t="s">
        <v>43</v>
      </c>
      <c r="C39" t="s">
        <v>198</v>
      </c>
      <c r="D39" t="s">
        <v>168</v>
      </c>
      <c r="E39">
        <v>4.5999999999999996</v>
      </c>
      <c r="F39" t="s">
        <v>7</v>
      </c>
      <c r="G39" t="s">
        <v>210</v>
      </c>
      <c r="H39">
        <v>2</v>
      </c>
      <c r="I39">
        <v>2.35</v>
      </c>
    </row>
    <row r="40" spans="1:9" x14ac:dyDescent="0.25">
      <c r="A40" t="s">
        <v>48</v>
      </c>
      <c r="B40" t="s">
        <v>49</v>
      </c>
      <c r="C40" t="s">
        <v>200</v>
      </c>
      <c r="D40" t="s">
        <v>193</v>
      </c>
      <c r="E40">
        <v>6.7</v>
      </c>
      <c r="F40">
        <v>22</v>
      </c>
      <c r="G40" t="s">
        <v>217</v>
      </c>
      <c r="H40">
        <v>3</v>
      </c>
      <c r="I40">
        <v>3.49</v>
      </c>
    </row>
    <row r="41" spans="1:9" x14ac:dyDescent="0.25">
      <c r="A41" t="s">
        <v>50</v>
      </c>
      <c r="B41" t="s">
        <v>51</v>
      </c>
      <c r="C41" t="s">
        <v>52</v>
      </c>
      <c r="E41">
        <v>4.8</v>
      </c>
      <c r="F41" t="s">
        <v>7</v>
      </c>
      <c r="G41" t="s">
        <v>210</v>
      </c>
      <c r="H41">
        <v>3.25</v>
      </c>
      <c r="I41">
        <v>2.99</v>
      </c>
    </row>
    <row r="42" spans="1:9" x14ac:dyDescent="0.25">
      <c r="A42" t="s">
        <v>53</v>
      </c>
      <c r="B42" t="s">
        <v>54</v>
      </c>
      <c r="C42" t="s">
        <v>198</v>
      </c>
      <c r="D42" t="s">
        <v>168</v>
      </c>
      <c r="E42">
        <v>4.5999999999999996</v>
      </c>
      <c r="F42" t="s">
        <v>7</v>
      </c>
      <c r="G42" t="s">
        <v>210</v>
      </c>
      <c r="H42">
        <v>3</v>
      </c>
      <c r="I42">
        <v>2.88</v>
      </c>
    </row>
    <row r="43" spans="1:9" x14ac:dyDescent="0.25">
      <c r="A43" t="s">
        <v>55</v>
      </c>
      <c r="B43" t="s">
        <v>56</v>
      </c>
      <c r="C43" t="s">
        <v>57</v>
      </c>
      <c r="E43">
        <v>5.3</v>
      </c>
      <c r="F43">
        <v>13</v>
      </c>
      <c r="G43" t="s">
        <v>211</v>
      </c>
      <c r="H43">
        <v>3.25</v>
      </c>
      <c r="I43">
        <v>3.68</v>
      </c>
    </row>
    <row r="44" spans="1:9" x14ac:dyDescent="0.25">
      <c r="A44" t="s">
        <v>58</v>
      </c>
      <c r="B44" t="s">
        <v>59</v>
      </c>
      <c r="C44" t="s">
        <v>198</v>
      </c>
      <c r="D44" t="s">
        <v>168</v>
      </c>
      <c r="E44">
        <v>4.7</v>
      </c>
      <c r="F44" t="s">
        <v>7</v>
      </c>
      <c r="G44" t="s">
        <v>210</v>
      </c>
      <c r="H44">
        <v>2.5</v>
      </c>
      <c r="I44">
        <v>2.85</v>
      </c>
    </row>
    <row r="45" spans="1:9" x14ac:dyDescent="0.25">
      <c r="A45" t="s">
        <v>60</v>
      </c>
      <c r="B45" t="s">
        <v>61</v>
      </c>
      <c r="C45" t="s">
        <v>195</v>
      </c>
      <c r="D45" t="s">
        <v>173</v>
      </c>
      <c r="E45">
        <v>5.8</v>
      </c>
      <c r="F45">
        <v>40</v>
      </c>
      <c r="G45" t="s">
        <v>216</v>
      </c>
      <c r="H45">
        <v>3.25</v>
      </c>
      <c r="I45">
        <v>3.45</v>
      </c>
    </row>
    <row r="46" spans="1:9" x14ac:dyDescent="0.25">
      <c r="A46" t="s">
        <v>62</v>
      </c>
      <c r="B46" t="s">
        <v>43</v>
      </c>
      <c r="C46" t="s">
        <v>198</v>
      </c>
      <c r="D46" t="s">
        <v>168</v>
      </c>
      <c r="E46">
        <v>4.5</v>
      </c>
      <c r="F46" t="s">
        <v>7</v>
      </c>
      <c r="G46" t="s">
        <v>210</v>
      </c>
      <c r="H46">
        <v>2.5</v>
      </c>
      <c r="I46">
        <v>2.99</v>
      </c>
    </row>
    <row r="47" spans="1:9" x14ac:dyDescent="0.25">
      <c r="A47" t="s">
        <v>63</v>
      </c>
      <c r="B47" t="s">
        <v>54</v>
      </c>
      <c r="C47" t="s">
        <v>196</v>
      </c>
      <c r="D47" t="s">
        <v>174</v>
      </c>
      <c r="E47">
        <v>6.5</v>
      </c>
      <c r="F47" t="s">
        <v>7</v>
      </c>
      <c r="G47" t="s">
        <v>210</v>
      </c>
      <c r="H47">
        <v>4</v>
      </c>
      <c r="I47">
        <v>3.3</v>
      </c>
    </row>
    <row r="48" spans="1:9" x14ac:dyDescent="0.25">
      <c r="A48" t="s">
        <v>64</v>
      </c>
      <c r="B48" t="s">
        <v>65</v>
      </c>
      <c r="C48" t="s">
        <v>195</v>
      </c>
      <c r="D48" t="s">
        <v>173</v>
      </c>
      <c r="E48">
        <v>6.5</v>
      </c>
      <c r="F48">
        <v>50</v>
      </c>
      <c r="G48" t="s">
        <v>211</v>
      </c>
      <c r="H48">
        <v>3.75</v>
      </c>
      <c r="I48">
        <v>3.54</v>
      </c>
    </row>
    <row r="49" spans="1:9" x14ac:dyDescent="0.25">
      <c r="A49" t="s">
        <v>66</v>
      </c>
      <c r="B49" t="s">
        <v>67</v>
      </c>
      <c r="C49" t="s">
        <v>125</v>
      </c>
      <c r="D49" t="s">
        <v>173</v>
      </c>
      <c r="E49">
        <v>6</v>
      </c>
      <c r="F49">
        <v>30</v>
      </c>
      <c r="G49" t="s">
        <v>212</v>
      </c>
      <c r="H49">
        <v>3.5</v>
      </c>
      <c r="I49">
        <v>3.46</v>
      </c>
    </row>
    <row r="50" spans="1:9" x14ac:dyDescent="0.25">
      <c r="A50" t="s">
        <v>68</v>
      </c>
      <c r="B50" t="s">
        <v>69</v>
      </c>
      <c r="C50" t="s">
        <v>16</v>
      </c>
      <c r="D50" t="s">
        <v>170</v>
      </c>
      <c r="E50">
        <v>5</v>
      </c>
      <c r="F50" t="s">
        <v>7</v>
      </c>
      <c r="G50" t="s">
        <v>212</v>
      </c>
      <c r="H50">
        <v>3</v>
      </c>
      <c r="I50">
        <v>2.82</v>
      </c>
    </row>
    <row r="51" spans="1:9" x14ac:dyDescent="0.25">
      <c r="A51" t="s">
        <v>70</v>
      </c>
      <c r="B51" t="s">
        <v>71</v>
      </c>
      <c r="C51" t="s">
        <v>198</v>
      </c>
      <c r="D51" t="s">
        <v>168</v>
      </c>
      <c r="E51">
        <v>5</v>
      </c>
      <c r="F51" t="s">
        <v>7</v>
      </c>
      <c r="G51" t="s">
        <v>212</v>
      </c>
      <c r="H51">
        <v>3.5</v>
      </c>
      <c r="I51">
        <v>3.43</v>
      </c>
    </row>
    <row r="52" spans="1:9" x14ac:dyDescent="0.25">
      <c r="A52" t="s">
        <v>72</v>
      </c>
      <c r="B52" t="s">
        <v>73</v>
      </c>
      <c r="C52" t="s">
        <v>16</v>
      </c>
      <c r="D52" t="s">
        <v>172</v>
      </c>
      <c r="E52">
        <v>5</v>
      </c>
      <c r="F52">
        <v>21</v>
      </c>
      <c r="G52" t="s">
        <v>74</v>
      </c>
      <c r="H52">
        <v>3</v>
      </c>
      <c r="I52">
        <v>2.85</v>
      </c>
    </row>
    <row r="53" spans="1:9" x14ac:dyDescent="0.25">
      <c r="A53" t="s">
        <v>75</v>
      </c>
      <c r="B53" t="s">
        <v>76</v>
      </c>
      <c r="C53" t="s">
        <v>196</v>
      </c>
      <c r="D53" t="s">
        <v>191</v>
      </c>
      <c r="E53">
        <v>6</v>
      </c>
      <c r="F53">
        <v>40</v>
      </c>
      <c r="G53" t="s">
        <v>212</v>
      </c>
      <c r="H53">
        <v>2.75</v>
      </c>
      <c r="I53">
        <v>3.53</v>
      </c>
    </row>
    <row r="54" spans="1:9" x14ac:dyDescent="0.25">
      <c r="A54" t="s">
        <v>77</v>
      </c>
      <c r="B54" t="s">
        <v>78</v>
      </c>
      <c r="C54" t="s">
        <v>16</v>
      </c>
      <c r="D54" t="s">
        <v>181</v>
      </c>
      <c r="E54">
        <v>7</v>
      </c>
      <c r="F54" t="s">
        <v>7</v>
      </c>
      <c r="G54" t="s">
        <v>212</v>
      </c>
      <c r="H54">
        <v>2</v>
      </c>
      <c r="I54">
        <v>2.95</v>
      </c>
    </row>
    <row r="55" spans="1:9" x14ac:dyDescent="0.25">
      <c r="A55" t="s">
        <v>79</v>
      </c>
      <c r="B55" t="s">
        <v>80</v>
      </c>
      <c r="C55" t="s">
        <v>16</v>
      </c>
      <c r="D55" t="s">
        <v>188</v>
      </c>
      <c r="E55">
        <v>5.2</v>
      </c>
      <c r="F55" t="s">
        <v>7</v>
      </c>
      <c r="G55" t="s">
        <v>212</v>
      </c>
      <c r="H55">
        <v>3.5</v>
      </c>
      <c r="I55">
        <v>3.18</v>
      </c>
    </row>
    <row r="56" spans="1:9" x14ac:dyDescent="0.25">
      <c r="A56" t="s">
        <v>81</v>
      </c>
      <c r="B56" t="s">
        <v>82</v>
      </c>
      <c r="C56" t="s">
        <v>16</v>
      </c>
      <c r="D56" t="s">
        <v>172</v>
      </c>
      <c r="E56">
        <v>5</v>
      </c>
      <c r="F56" t="s">
        <v>7</v>
      </c>
      <c r="G56" t="s">
        <v>212</v>
      </c>
      <c r="H56">
        <v>2.75</v>
      </c>
      <c r="I56">
        <v>7.77</v>
      </c>
    </row>
    <row r="57" spans="1:9" x14ac:dyDescent="0.25">
      <c r="A57" t="s">
        <v>83</v>
      </c>
      <c r="B57" t="s">
        <v>82</v>
      </c>
      <c r="C57" t="s">
        <v>198</v>
      </c>
      <c r="D57" t="s">
        <v>168</v>
      </c>
      <c r="E57">
        <v>4.5</v>
      </c>
      <c r="F57" t="s">
        <v>7</v>
      </c>
      <c r="G57" t="s">
        <v>212</v>
      </c>
      <c r="H57">
        <v>2.25</v>
      </c>
      <c r="I57">
        <v>2.67</v>
      </c>
    </row>
    <row r="58" spans="1:9" x14ac:dyDescent="0.25">
      <c r="A58" t="s">
        <v>84</v>
      </c>
      <c r="B58" t="s">
        <v>85</v>
      </c>
      <c r="C58" t="s">
        <v>198</v>
      </c>
      <c r="D58" t="s">
        <v>168</v>
      </c>
      <c r="E58">
        <v>5</v>
      </c>
      <c r="F58" t="s">
        <v>7</v>
      </c>
      <c r="G58" t="s">
        <v>74</v>
      </c>
      <c r="H58">
        <v>2.75</v>
      </c>
      <c r="I58">
        <v>2.88</v>
      </c>
    </row>
    <row r="59" spans="1:9" x14ac:dyDescent="0.25">
      <c r="A59" t="s">
        <v>86</v>
      </c>
      <c r="B59" t="s">
        <v>78</v>
      </c>
      <c r="C59" t="s">
        <v>16</v>
      </c>
      <c r="D59" t="s">
        <v>170</v>
      </c>
      <c r="E59">
        <v>5</v>
      </c>
      <c r="F59" t="s">
        <v>7</v>
      </c>
      <c r="G59" t="s">
        <v>212</v>
      </c>
      <c r="H59">
        <v>3</v>
      </c>
      <c r="I59">
        <v>2.91</v>
      </c>
    </row>
    <row r="60" spans="1:9" x14ac:dyDescent="0.25">
      <c r="A60" t="s">
        <v>87</v>
      </c>
      <c r="B60" t="s">
        <v>80</v>
      </c>
      <c r="C60" t="s">
        <v>16</v>
      </c>
      <c r="D60" t="s">
        <v>170</v>
      </c>
      <c r="E60">
        <v>5</v>
      </c>
      <c r="F60" t="s">
        <v>7</v>
      </c>
      <c r="G60" t="s">
        <v>212</v>
      </c>
      <c r="H60">
        <v>2.5</v>
      </c>
      <c r="I60">
        <v>2.91</v>
      </c>
    </row>
    <row r="61" spans="1:9" x14ac:dyDescent="0.25">
      <c r="A61" t="s">
        <v>88</v>
      </c>
      <c r="B61" t="s">
        <v>78</v>
      </c>
      <c r="C61" t="s">
        <v>16</v>
      </c>
      <c r="D61" t="s">
        <v>172</v>
      </c>
      <c r="E61">
        <v>5</v>
      </c>
      <c r="F61" t="s">
        <v>7</v>
      </c>
      <c r="G61" t="s">
        <v>212</v>
      </c>
      <c r="H61">
        <v>2.75</v>
      </c>
      <c r="I61">
        <v>2.96</v>
      </c>
    </row>
    <row r="62" spans="1:9" x14ac:dyDescent="0.25">
      <c r="A62" t="s">
        <v>89</v>
      </c>
      <c r="B62" t="s">
        <v>80</v>
      </c>
      <c r="C62" t="s">
        <v>16</v>
      </c>
      <c r="D62" t="s">
        <v>170</v>
      </c>
      <c r="E62">
        <v>5</v>
      </c>
      <c r="F62" t="s">
        <v>7</v>
      </c>
      <c r="G62" t="s">
        <v>212</v>
      </c>
      <c r="H62">
        <v>2.75</v>
      </c>
      <c r="I62">
        <v>3.01</v>
      </c>
    </row>
    <row r="63" spans="1:9" x14ac:dyDescent="0.25">
      <c r="A63" t="s">
        <v>90</v>
      </c>
      <c r="B63" t="s">
        <v>91</v>
      </c>
      <c r="C63" t="s">
        <v>195</v>
      </c>
      <c r="D63" t="s">
        <v>173</v>
      </c>
      <c r="E63">
        <v>7</v>
      </c>
      <c r="F63">
        <v>60</v>
      </c>
      <c r="G63" t="s">
        <v>92</v>
      </c>
      <c r="H63">
        <v>3.75</v>
      </c>
      <c r="I63">
        <v>3.75</v>
      </c>
    </row>
    <row r="64" spans="1:9" x14ac:dyDescent="0.25">
      <c r="A64" t="s">
        <v>93</v>
      </c>
      <c r="B64" t="s">
        <v>94</v>
      </c>
      <c r="C64" t="s">
        <v>201</v>
      </c>
      <c r="D64" t="s">
        <v>180</v>
      </c>
      <c r="E64">
        <v>5</v>
      </c>
      <c r="F64" t="s">
        <v>7</v>
      </c>
      <c r="G64" t="s">
        <v>20</v>
      </c>
      <c r="H64">
        <v>3.75</v>
      </c>
      <c r="I64">
        <v>3.49</v>
      </c>
    </row>
    <row r="65" spans="1:9" x14ac:dyDescent="0.25">
      <c r="A65" t="s">
        <v>95</v>
      </c>
      <c r="B65" t="s">
        <v>36</v>
      </c>
      <c r="C65" t="s">
        <v>202</v>
      </c>
      <c r="D65" t="s">
        <v>173</v>
      </c>
      <c r="E65">
        <v>5.2</v>
      </c>
      <c r="F65" t="s">
        <v>7</v>
      </c>
      <c r="G65" t="s">
        <v>210</v>
      </c>
      <c r="H65">
        <v>2.75</v>
      </c>
      <c r="I65">
        <v>3.15</v>
      </c>
    </row>
    <row r="66" spans="1:9" x14ac:dyDescent="0.25">
      <c r="A66" t="s">
        <v>96</v>
      </c>
      <c r="B66" t="s">
        <v>43</v>
      </c>
      <c r="C66" t="s">
        <v>195</v>
      </c>
      <c r="D66" t="s">
        <v>180</v>
      </c>
      <c r="E66">
        <v>5.2</v>
      </c>
      <c r="F66">
        <v>45</v>
      </c>
      <c r="G66" t="s">
        <v>210</v>
      </c>
      <c r="H66">
        <v>3.25</v>
      </c>
      <c r="I66">
        <v>3.01</v>
      </c>
    </row>
    <row r="67" spans="1:9" x14ac:dyDescent="0.25">
      <c r="A67" t="s">
        <v>97</v>
      </c>
      <c r="B67" t="s">
        <v>98</v>
      </c>
      <c r="C67" t="s">
        <v>195</v>
      </c>
      <c r="D67" t="s">
        <v>173</v>
      </c>
      <c r="E67">
        <v>6.5</v>
      </c>
      <c r="F67">
        <v>45</v>
      </c>
      <c r="G67" t="s">
        <v>92</v>
      </c>
      <c r="H67">
        <v>3.5</v>
      </c>
      <c r="I67">
        <v>3.5</v>
      </c>
    </row>
    <row r="68" spans="1:9" x14ac:dyDescent="0.25">
      <c r="A68" t="s">
        <v>99</v>
      </c>
      <c r="B68" t="s">
        <v>100</v>
      </c>
      <c r="C68" t="s">
        <v>195</v>
      </c>
      <c r="D68" t="s">
        <v>186</v>
      </c>
      <c r="E68">
        <v>5.9</v>
      </c>
      <c r="F68" t="s">
        <v>7</v>
      </c>
      <c r="G68" t="s">
        <v>210</v>
      </c>
      <c r="H68">
        <v>3.25</v>
      </c>
      <c r="I68">
        <v>3.08</v>
      </c>
    </row>
    <row r="69" spans="1:9" x14ac:dyDescent="0.25">
      <c r="A69" t="s">
        <v>101</v>
      </c>
      <c r="B69" t="s">
        <v>102</v>
      </c>
      <c r="C69" t="s">
        <v>195</v>
      </c>
      <c r="D69" t="s">
        <v>180</v>
      </c>
      <c r="E69">
        <v>5.8</v>
      </c>
      <c r="F69">
        <v>44</v>
      </c>
      <c r="G69" t="s">
        <v>103</v>
      </c>
      <c r="H69">
        <v>2.75</v>
      </c>
      <c r="I69">
        <v>3.04</v>
      </c>
    </row>
    <row r="70" spans="1:9" x14ac:dyDescent="0.25">
      <c r="A70" t="s">
        <v>104</v>
      </c>
      <c r="B70" t="s">
        <v>102</v>
      </c>
      <c r="C70" t="s">
        <v>196</v>
      </c>
      <c r="D70" t="s">
        <v>185</v>
      </c>
      <c r="E70">
        <v>4.2</v>
      </c>
      <c r="F70">
        <v>45</v>
      </c>
      <c r="G70" t="s">
        <v>103</v>
      </c>
      <c r="H70">
        <v>3.25</v>
      </c>
      <c r="I70">
        <v>3.8</v>
      </c>
    </row>
    <row r="71" spans="1:9" x14ac:dyDescent="0.25">
      <c r="A71" t="s">
        <v>105</v>
      </c>
      <c r="B71" t="s">
        <v>106</v>
      </c>
      <c r="C71" t="s">
        <v>16</v>
      </c>
      <c r="D71" t="s">
        <v>184</v>
      </c>
      <c r="E71">
        <v>4.5</v>
      </c>
      <c r="F71" t="s">
        <v>7</v>
      </c>
      <c r="G71" t="s">
        <v>210</v>
      </c>
      <c r="H71">
        <v>3</v>
      </c>
      <c r="I71">
        <v>2.83</v>
      </c>
    </row>
    <row r="72" spans="1:9" x14ac:dyDescent="0.25">
      <c r="A72" t="s">
        <v>107</v>
      </c>
      <c r="B72" t="s">
        <v>3</v>
      </c>
      <c r="C72" t="s">
        <v>196</v>
      </c>
      <c r="D72" t="s">
        <v>173</v>
      </c>
      <c r="E72">
        <v>7.7</v>
      </c>
      <c r="F72">
        <v>70</v>
      </c>
      <c r="G72" t="s">
        <v>210</v>
      </c>
      <c r="H72">
        <v>4.25</v>
      </c>
      <c r="I72">
        <v>3.39</v>
      </c>
    </row>
    <row r="73" spans="1:9" x14ac:dyDescent="0.25">
      <c r="A73" t="s">
        <v>108</v>
      </c>
      <c r="B73" t="s">
        <v>109</v>
      </c>
      <c r="C73" t="s">
        <v>196</v>
      </c>
      <c r="D73" t="s">
        <v>174</v>
      </c>
      <c r="E73">
        <v>4.8</v>
      </c>
      <c r="F73" t="s">
        <v>7</v>
      </c>
      <c r="G73" t="s">
        <v>136</v>
      </c>
      <c r="H73">
        <v>0.75</v>
      </c>
      <c r="I73">
        <v>3.39</v>
      </c>
    </row>
    <row r="74" spans="1:9" x14ac:dyDescent="0.25">
      <c r="A74" t="s">
        <v>110</v>
      </c>
      <c r="B74" t="s">
        <v>111</v>
      </c>
      <c r="C74" t="s">
        <v>112</v>
      </c>
      <c r="E74">
        <v>14.2</v>
      </c>
      <c r="F74">
        <v>38</v>
      </c>
      <c r="G74" t="s">
        <v>92</v>
      </c>
      <c r="H74">
        <v>1.25</v>
      </c>
      <c r="I74">
        <v>3.7</v>
      </c>
    </row>
    <row r="75" spans="1:9" x14ac:dyDescent="0.25">
      <c r="A75" t="s">
        <v>113</v>
      </c>
      <c r="B75" t="s">
        <v>114</v>
      </c>
      <c r="C75" t="s">
        <v>196</v>
      </c>
      <c r="D75" t="s">
        <v>182</v>
      </c>
      <c r="E75">
        <v>5.7</v>
      </c>
      <c r="F75" t="s">
        <v>7</v>
      </c>
      <c r="G75" t="s">
        <v>210</v>
      </c>
      <c r="H75">
        <v>3.75</v>
      </c>
      <c r="I75">
        <v>3.42</v>
      </c>
    </row>
    <row r="76" spans="1:9" x14ac:dyDescent="0.25">
      <c r="A76" t="s">
        <v>115</v>
      </c>
      <c r="B76" t="s">
        <v>114</v>
      </c>
      <c r="C76" t="s">
        <v>116</v>
      </c>
      <c r="E76">
        <v>4.5999999999999996</v>
      </c>
      <c r="F76" t="s">
        <v>7</v>
      </c>
      <c r="G76" t="s">
        <v>210</v>
      </c>
      <c r="H76">
        <v>2.25</v>
      </c>
      <c r="I76">
        <v>2.9</v>
      </c>
    </row>
    <row r="77" spans="1:9" x14ac:dyDescent="0.25">
      <c r="A77" t="s">
        <v>117</v>
      </c>
      <c r="B77" t="s">
        <v>118</v>
      </c>
      <c r="C77" t="s">
        <v>16</v>
      </c>
      <c r="D77" t="s">
        <v>181</v>
      </c>
      <c r="E77">
        <v>5.5</v>
      </c>
      <c r="F77">
        <v>40</v>
      </c>
      <c r="G77" t="s">
        <v>210</v>
      </c>
      <c r="H77">
        <v>2.75</v>
      </c>
      <c r="I77">
        <v>3.12</v>
      </c>
    </row>
    <row r="78" spans="1:9" x14ac:dyDescent="0.25">
      <c r="A78" t="s">
        <v>119</v>
      </c>
      <c r="B78" t="s">
        <v>114</v>
      </c>
      <c r="C78" t="s">
        <v>195</v>
      </c>
      <c r="D78" t="s">
        <v>173</v>
      </c>
      <c r="E78">
        <v>3.2</v>
      </c>
      <c r="F78">
        <v>63</v>
      </c>
      <c r="G78" t="s">
        <v>210</v>
      </c>
      <c r="H78">
        <v>3.5</v>
      </c>
      <c r="I78">
        <v>3.53</v>
      </c>
    </row>
    <row r="79" spans="1:9" x14ac:dyDescent="0.25">
      <c r="A79" t="s">
        <v>120</v>
      </c>
      <c r="B79" t="s">
        <v>121</v>
      </c>
      <c r="C79" t="s">
        <v>122</v>
      </c>
      <c r="E79">
        <v>4.7</v>
      </c>
      <c r="F79">
        <v>35</v>
      </c>
      <c r="G79" t="s">
        <v>20</v>
      </c>
      <c r="H79">
        <v>2.5</v>
      </c>
      <c r="I79">
        <v>3.38</v>
      </c>
    </row>
    <row r="80" spans="1:9" x14ac:dyDescent="0.25">
      <c r="A80" t="s">
        <v>123</v>
      </c>
      <c r="B80" t="s">
        <v>51</v>
      </c>
      <c r="C80" t="s">
        <v>124</v>
      </c>
      <c r="E80">
        <v>6</v>
      </c>
      <c r="F80" t="s">
        <v>7</v>
      </c>
      <c r="G80" t="s">
        <v>210</v>
      </c>
      <c r="H80">
        <v>2.75</v>
      </c>
      <c r="I80">
        <v>3.04</v>
      </c>
    </row>
    <row r="81" spans="1:9" x14ac:dyDescent="0.25">
      <c r="A81" t="s">
        <v>125</v>
      </c>
      <c r="B81" t="s">
        <v>126</v>
      </c>
      <c r="C81" t="s">
        <v>125</v>
      </c>
      <c r="D81" t="s">
        <v>173</v>
      </c>
      <c r="E81">
        <v>5.6</v>
      </c>
      <c r="F81">
        <v>38</v>
      </c>
      <c r="G81" t="s">
        <v>92</v>
      </c>
      <c r="H81">
        <v>3.5</v>
      </c>
      <c r="I81">
        <v>3.65</v>
      </c>
    </row>
    <row r="82" spans="1:9" x14ac:dyDescent="0.25">
      <c r="A82" t="s">
        <v>127</v>
      </c>
      <c r="B82" t="s">
        <v>126</v>
      </c>
      <c r="C82" t="s">
        <v>195</v>
      </c>
      <c r="D82" t="s">
        <v>173</v>
      </c>
      <c r="E82">
        <v>6.7</v>
      </c>
      <c r="F82">
        <v>55</v>
      </c>
      <c r="G82" t="s">
        <v>92</v>
      </c>
      <c r="H82">
        <v>3.75</v>
      </c>
      <c r="I82">
        <v>3.62</v>
      </c>
    </row>
    <row r="83" spans="1:9" x14ac:dyDescent="0.25">
      <c r="A83" t="s">
        <v>128</v>
      </c>
      <c r="B83" t="s">
        <v>54</v>
      </c>
      <c r="C83" t="s">
        <v>196</v>
      </c>
      <c r="D83" t="s">
        <v>178</v>
      </c>
      <c r="E83">
        <v>7.9</v>
      </c>
      <c r="F83" t="s">
        <v>7</v>
      </c>
      <c r="G83" t="s">
        <v>210</v>
      </c>
      <c r="H83">
        <v>4</v>
      </c>
      <c r="I83">
        <v>3.64</v>
      </c>
    </row>
    <row r="84" spans="1:9" x14ac:dyDescent="0.25">
      <c r="A84" t="s">
        <v>129</v>
      </c>
      <c r="B84" t="s">
        <v>59</v>
      </c>
      <c r="C84" t="s">
        <v>195</v>
      </c>
      <c r="D84" t="s">
        <v>180</v>
      </c>
      <c r="E84">
        <v>6</v>
      </c>
      <c r="F84" t="s">
        <v>7</v>
      </c>
      <c r="G84" t="s">
        <v>210</v>
      </c>
      <c r="H84">
        <v>1</v>
      </c>
      <c r="I84">
        <v>2.87</v>
      </c>
    </row>
    <row r="85" spans="1:9" x14ac:dyDescent="0.25">
      <c r="A85" t="s">
        <v>130</v>
      </c>
      <c r="B85" t="s">
        <v>118</v>
      </c>
      <c r="C85" t="s">
        <v>195</v>
      </c>
      <c r="D85" t="s">
        <v>179</v>
      </c>
      <c r="E85">
        <v>5.4</v>
      </c>
      <c r="F85">
        <v>12</v>
      </c>
      <c r="G85" t="s">
        <v>210</v>
      </c>
      <c r="H85">
        <v>2.5</v>
      </c>
      <c r="I85">
        <v>3.33</v>
      </c>
    </row>
    <row r="86" spans="1:9" x14ac:dyDescent="0.25">
      <c r="A86" t="s">
        <v>131</v>
      </c>
      <c r="B86" t="s">
        <v>51</v>
      </c>
      <c r="C86" t="s">
        <v>196</v>
      </c>
      <c r="D86" t="s">
        <v>168</v>
      </c>
      <c r="E86">
        <v>6</v>
      </c>
      <c r="F86" t="s">
        <v>7</v>
      </c>
      <c r="G86" t="s">
        <v>210</v>
      </c>
      <c r="H86">
        <v>3.75</v>
      </c>
      <c r="I86">
        <v>3.26</v>
      </c>
    </row>
    <row r="87" spans="1:9" x14ac:dyDescent="0.25">
      <c r="A87" t="s">
        <v>132</v>
      </c>
      <c r="B87" t="s">
        <v>133</v>
      </c>
      <c r="C87" t="s">
        <v>195</v>
      </c>
      <c r="D87" t="s">
        <v>173</v>
      </c>
      <c r="E87">
        <v>5.6</v>
      </c>
      <c r="F87">
        <v>35</v>
      </c>
      <c r="G87" t="s">
        <v>215</v>
      </c>
      <c r="H87">
        <v>3.25</v>
      </c>
      <c r="I87">
        <v>3.79</v>
      </c>
    </row>
    <row r="88" spans="1:9" x14ac:dyDescent="0.25">
      <c r="A88" t="s">
        <v>134</v>
      </c>
      <c r="B88" t="s">
        <v>135</v>
      </c>
      <c r="C88" t="s">
        <v>196</v>
      </c>
      <c r="D88" t="s">
        <v>174</v>
      </c>
      <c r="E88">
        <v>6</v>
      </c>
      <c r="F88">
        <v>25</v>
      </c>
      <c r="G88" t="s">
        <v>92</v>
      </c>
      <c r="H88">
        <v>4.75</v>
      </c>
      <c r="I88">
        <v>3.96</v>
      </c>
    </row>
  </sheetData>
  <dataConsolidate function="countNums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A12" sqref="A12"/>
    </sheetView>
  </sheetViews>
  <sheetFormatPr defaultRowHeight="15" x14ac:dyDescent="0.25"/>
  <cols>
    <col min="1" max="1" width="24.5703125" customWidth="1"/>
    <col min="2" max="2" width="20" customWidth="1"/>
    <col min="6" max="6" width="25.7109375" customWidth="1"/>
    <col min="7" max="7" width="7.42578125" customWidth="1"/>
  </cols>
  <sheetData>
    <row r="2" spans="1:2" ht="18.75" x14ac:dyDescent="0.3">
      <c r="A2" s="2" t="s">
        <v>148</v>
      </c>
      <c r="B2">
        <f>SUMPRODUCT(1/COUNTIF(Data!A2:A100,Data!A2:A100&amp;""))-1</f>
        <v>86.999999999999943</v>
      </c>
    </row>
    <row r="3" spans="1:2" ht="18.75" x14ac:dyDescent="0.3">
      <c r="A3" s="2" t="s">
        <v>150</v>
      </c>
      <c r="B3">
        <f>SUMPRODUCT(1/COUNTIF(Data!C2:C100,Data!C2:C100&amp;""))-1</f>
        <v>22.999999999999982</v>
      </c>
    </row>
    <row r="4" spans="1:2" ht="18.75" x14ac:dyDescent="0.3">
      <c r="A4" s="2" t="s">
        <v>147</v>
      </c>
      <c r="B4">
        <f>SUMPRODUCT(1/COUNTIF(Data!B2:B100,Data!B2:B100&amp;""))-1</f>
        <v>54.00000000000005</v>
      </c>
    </row>
    <row r="5" spans="1:2" ht="18.75" x14ac:dyDescent="0.3">
      <c r="A5" s="2" t="s">
        <v>149</v>
      </c>
      <c r="B5">
        <f>SUMPRODUCT(1/COUNTIF(Data!G2:G100,Data!G2:G100&amp;""))-1</f>
        <v>13</v>
      </c>
    </row>
    <row r="6" spans="1:2" ht="18.75" x14ac:dyDescent="0.3">
      <c r="A6" s="2" t="s">
        <v>151</v>
      </c>
      <c r="B6">
        <f>SUM(Data!H2:H100)/B2</f>
        <v>3.0000000000000018</v>
      </c>
    </row>
    <row r="7" spans="1:2" ht="18.75" x14ac:dyDescent="0.3">
      <c r="A7" s="2" t="s">
        <v>204</v>
      </c>
      <c r="B7">
        <f>AVERAGE(Data!E2:E100)</f>
        <v>5.7666666666666657</v>
      </c>
    </row>
  </sheetData>
  <sortState ref="F7:G30">
    <sortCondition descending="1" ref="G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" sqref="A2"/>
    </sheetView>
  </sheetViews>
  <sheetFormatPr defaultRowHeight="15" x14ac:dyDescent="0.25"/>
  <cols>
    <col min="1" max="1" width="24.85546875" customWidth="1"/>
  </cols>
  <sheetData>
    <row r="1" spans="1:2" ht="18.75" x14ac:dyDescent="0.3">
      <c r="A1" s="2" t="s">
        <v>205</v>
      </c>
    </row>
    <row r="2" spans="1:2" x14ac:dyDescent="0.25">
      <c r="A2" t="s">
        <v>16</v>
      </c>
      <c r="B2">
        <f>COUNTIF(Data!C2:C200,A2)</f>
        <v>21</v>
      </c>
    </row>
    <row r="3" spans="1:2" x14ac:dyDescent="0.25">
      <c r="A3" t="s">
        <v>195</v>
      </c>
      <c r="B3">
        <f>COUNTIF(Data!C2:C201,A3)</f>
        <v>17</v>
      </c>
    </row>
    <row r="4" spans="1:2" x14ac:dyDescent="0.25">
      <c r="A4" t="s">
        <v>196</v>
      </c>
      <c r="B4">
        <f>COUNTIF(Data!C2:C202,A4)</f>
        <v>13</v>
      </c>
    </row>
    <row r="5" spans="1:2" x14ac:dyDescent="0.25">
      <c r="A5" t="s">
        <v>198</v>
      </c>
      <c r="B5">
        <f>COUNTIF(Data!C2:C203,A5)</f>
        <v>11</v>
      </c>
    </row>
    <row r="6" spans="1:2" x14ac:dyDescent="0.25">
      <c r="A6" t="s">
        <v>125</v>
      </c>
      <c r="B6">
        <f>COUNTIF(Data!C2:C204,A6)</f>
        <v>5</v>
      </c>
    </row>
    <row r="7" spans="1:2" x14ac:dyDescent="0.25">
      <c r="A7" t="s">
        <v>57</v>
      </c>
      <c r="B7">
        <f>COUNTIF(Data!C2:C205,A7)</f>
        <v>2</v>
      </c>
    </row>
    <row r="8" spans="1:2" x14ac:dyDescent="0.25">
      <c r="A8" t="s">
        <v>37</v>
      </c>
      <c r="B8">
        <f>COUNTIF(Data!C2:C206,A8)</f>
        <v>2</v>
      </c>
    </row>
    <row r="9" spans="1:2" x14ac:dyDescent="0.25">
      <c r="A9" t="s">
        <v>194</v>
      </c>
      <c r="B9">
        <f>COUNTIF(Data!C2:C207,A9)</f>
        <v>1</v>
      </c>
    </row>
    <row r="10" spans="1:2" x14ac:dyDescent="0.25">
      <c r="A10" t="s">
        <v>158</v>
      </c>
      <c r="B10">
        <f>COUNTIF(Data!C2:C208,A10)</f>
        <v>1</v>
      </c>
    </row>
    <row r="11" spans="1:2" x14ac:dyDescent="0.25">
      <c r="A11" t="s">
        <v>162</v>
      </c>
      <c r="B11">
        <f>COUNTIF(Data!C2:C209,A11)</f>
        <v>1</v>
      </c>
    </row>
    <row r="12" spans="1:2" x14ac:dyDescent="0.25">
      <c r="A12" t="s">
        <v>197</v>
      </c>
      <c r="B12">
        <f>COUNTIF(Data!C2:C210,A12)</f>
        <v>1</v>
      </c>
    </row>
    <row r="13" spans="1:2" x14ac:dyDescent="0.25">
      <c r="A13" t="s">
        <v>146</v>
      </c>
      <c r="B13">
        <f>COUNTIF(Data!C2:C211,A13)</f>
        <v>1</v>
      </c>
    </row>
    <row r="14" spans="1:2" x14ac:dyDescent="0.25">
      <c r="A14" t="s">
        <v>14</v>
      </c>
      <c r="B14">
        <f>COUNTIF(Data!C2:C212,A14)</f>
        <v>1</v>
      </c>
    </row>
    <row r="15" spans="1:2" x14ac:dyDescent="0.25">
      <c r="A15" t="s">
        <v>199</v>
      </c>
      <c r="B15">
        <f>COUNTIF(Data!C2:C213,A15)</f>
        <v>1</v>
      </c>
    </row>
    <row r="16" spans="1:2" x14ac:dyDescent="0.25">
      <c r="A16" t="s">
        <v>203</v>
      </c>
      <c r="B16">
        <f>COUNTIF(Data!C2:C214,A16)</f>
        <v>1</v>
      </c>
    </row>
    <row r="17" spans="1:2" x14ac:dyDescent="0.25">
      <c r="A17" t="s">
        <v>200</v>
      </c>
      <c r="B17">
        <f>COUNTIF(Data!C2:C215,A17)</f>
        <v>1</v>
      </c>
    </row>
    <row r="18" spans="1:2" x14ac:dyDescent="0.25">
      <c r="A18" t="s">
        <v>52</v>
      </c>
      <c r="B18">
        <f>COUNTIF(Data!C2:C216,A18)</f>
        <v>1</v>
      </c>
    </row>
    <row r="19" spans="1:2" x14ac:dyDescent="0.25">
      <c r="A19" t="s">
        <v>201</v>
      </c>
      <c r="B19">
        <f>COUNTIF(Data!C2:C217,A19)</f>
        <v>1</v>
      </c>
    </row>
    <row r="20" spans="1:2" x14ac:dyDescent="0.25">
      <c r="A20" t="s">
        <v>202</v>
      </c>
      <c r="B20">
        <f>COUNTIF(Data!C2:C218,A20)</f>
        <v>1</v>
      </c>
    </row>
    <row r="21" spans="1:2" x14ac:dyDescent="0.25">
      <c r="A21" t="s">
        <v>112</v>
      </c>
      <c r="B21">
        <f>COUNTIF(Data!C2:C219,A21)</f>
        <v>1</v>
      </c>
    </row>
    <row r="22" spans="1:2" x14ac:dyDescent="0.25">
      <c r="A22" t="s">
        <v>116</v>
      </c>
      <c r="B22">
        <f>COUNTIF(Data!C2:C220,A22)</f>
        <v>1</v>
      </c>
    </row>
    <row r="23" spans="1:2" x14ac:dyDescent="0.25">
      <c r="A23" t="s">
        <v>122</v>
      </c>
      <c r="B23">
        <f>COUNTIF(Data!C2:C221,A23)</f>
        <v>1</v>
      </c>
    </row>
    <row r="24" spans="1:2" x14ac:dyDescent="0.25">
      <c r="A24" t="s">
        <v>124</v>
      </c>
      <c r="B24">
        <f>COUNTIF(Data!C2:C222,A24)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Data</vt:lpstr>
      <vt:lpstr>Overordnet</vt:lpstr>
      <vt:lpstr>Ark3</vt:lpstr>
      <vt:lpstr>Data!Uddrag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Jakob Eskildsen Bruun</dc:creator>
  <cp:lastModifiedBy>Mathias Jakob Eskildsen Bruun</cp:lastModifiedBy>
  <dcterms:created xsi:type="dcterms:W3CDTF">2018-09-28T09:16:34Z</dcterms:created>
  <dcterms:modified xsi:type="dcterms:W3CDTF">2018-10-08T12:06:48Z</dcterms:modified>
</cp:coreProperties>
</file>