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448EB79-6B7B-4FFD-817E-5D587EE25907}" xr6:coauthVersionLast="47" xr6:coauthVersionMax="47" xr10:uidLastSave="{00000000-0000-0000-0000-000000000000}"/>
  <bookViews>
    <workbookView xWindow="-108" yWindow="-108" windowWidth="23256" windowHeight="12576" tabRatio="508" activeTab="2" xr2:uid="{00000000-000D-0000-FFFF-FFFF00000000}"/>
  </bookViews>
  <sheets>
    <sheet name="封面" sheetId="3" r:id="rId1"/>
    <sheet name="1.发动机信息数据段" sheetId="2" r:id="rId2"/>
    <sheet name="2.挖掘机基本数据通讯段" sheetId="1" r:id="rId3"/>
    <sheet name="3.国家环保排放数据" sheetId="5" r:id="rId4"/>
    <sheet name="4.发动机载荷谱数据" sheetId="4" r:id="rId5"/>
  </sheets>
  <definedNames>
    <definedName name="_xlnm._FilterDatabase" localSheetId="1" hidden="1">'1.发动机信息数据段'!$A$2:$O$101</definedName>
    <definedName name="_xlnm._FilterDatabase" localSheetId="2" hidden="1">'2.挖掘机基本数据通讯段'!$A$2:$M$92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1" l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67" i="1"/>
  <c r="C68" i="1" s="1"/>
  <c r="C63" i="1"/>
  <c r="C61" i="1"/>
  <c r="C57" i="1"/>
  <c r="C58" i="1" s="1"/>
  <c r="C59" i="1" s="1"/>
  <c r="C52" i="1"/>
  <c r="C53" i="1" s="1"/>
  <c r="C54" i="1" s="1"/>
  <c r="C55" i="1" s="1"/>
  <c r="C49" i="1"/>
  <c r="C48" i="1"/>
  <c r="C44" i="1"/>
  <c r="C45" i="1" s="1"/>
  <c r="C46" i="1" s="1"/>
  <c r="C40" i="1"/>
  <c r="C41" i="1" s="1"/>
  <c r="C42" i="1" s="1"/>
  <c r="C35" i="1"/>
  <c r="C31" i="1"/>
  <c r="C32" i="1" s="1"/>
  <c r="C33" i="1" s="1"/>
  <c r="C27" i="1"/>
  <c r="C28" i="1" s="1"/>
  <c r="C29" i="1" s="1"/>
  <c r="C24" i="1"/>
  <c r="C25" i="1" s="1"/>
  <c r="C18" i="1"/>
  <c r="C19" i="1" s="1"/>
  <c r="C20" i="1" s="1"/>
  <c r="C8" i="1"/>
  <c r="C9" i="1" s="1"/>
  <c r="C10" i="1" s="1"/>
  <c r="C11" i="1" s="1"/>
  <c r="C12" i="1" s="1"/>
  <c r="C13" i="1" s="1"/>
  <c r="C14" i="1" s="1"/>
  <c r="C15" i="1" s="1"/>
  <c r="C16" i="1" s="1"/>
  <c r="C7" i="1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L82" i="2"/>
  <c r="Q81" i="2"/>
  <c r="L81" i="2"/>
  <c r="K79" i="2"/>
  <c r="K78" i="2"/>
  <c r="K77" i="2"/>
  <c r="K76" i="2"/>
  <c r="K75" i="2"/>
  <c r="K74" i="2"/>
  <c r="C21" i="2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D3" i="2"/>
  <c r="C37" i="2" l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35" i="2"/>
  <c r="C36" i="2" s="1"/>
  <c r="C49" i="2" l="1"/>
  <c r="C50" i="2" s="1"/>
  <c r="C51" i="2" s="1"/>
  <c r="C52" i="2"/>
  <c r="C53" i="2" s="1"/>
  <c r="C54" i="2" s="1"/>
  <c r="C55" i="2" s="1"/>
  <c r="C56" i="2" s="1"/>
  <c r="C57" i="2" s="1"/>
  <c r="C58" i="2" s="1"/>
  <c r="C61" i="2" l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59" i="2"/>
  <c r="C60" i="2" s="1"/>
  <c r="C80" i="2" l="1"/>
  <c r="C76" i="2"/>
  <c r="C77" i="2" s="1"/>
  <c r="C78" i="2" s="1"/>
  <c r="C79" i="2" s="1"/>
  <c r="C84" i="2" l="1"/>
  <c r="C81" i="2"/>
  <c r="C82" i="2" s="1"/>
  <c r="C83" i="2" s="1"/>
  <c r="C87" i="2" l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85" i="2"/>
</calcChain>
</file>

<file path=xl/sharedStrings.xml><?xml version="1.0" encoding="utf-8"?>
<sst xmlns="http://schemas.openxmlformats.org/spreadsheetml/2006/main" count="2498" uniqueCount="1295">
  <si>
    <t>柳工E系列挖掘机国四通信协议</t>
  </si>
  <si>
    <t>目 录</t>
  </si>
  <si>
    <t>1.发送机信息数据段</t>
  </si>
  <si>
    <t>2.挖掘机基本数据通讯段</t>
  </si>
  <si>
    <t>3.国家环保排放数据</t>
  </si>
  <si>
    <t>4.发动机载荷谱数据</t>
  </si>
  <si>
    <r>
      <rPr>
        <sz val="12"/>
        <rFont val="微软雅黑"/>
        <charset val="134"/>
      </rPr>
      <t xml:space="preserve">                                                                                    </t>
    </r>
    <r>
      <rPr>
        <sz val="16"/>
        <rFont val="微软雅黑"/>
        <charset val="134"/>
      </rPr>
      <t xml:space="preserve">        挖掘机项目组</t>
    </r>
  </si>
  <si>
    <t xml:space="preserve">                                                                                            编制：梁明孔，肖波，周海琳</t>
  </si>
  <si>
    <t xml:space="preserve">                                                                                            会签：</t>
  </si>
  <si>
    <t xml:space="preserve">                                                                                           批准：</t>
  </si>
  <si>
    <t>No.</t>
  </si>
  <si>
    <t>参数名称</t>
  </si>
  <si>
    <t>开始位置*</t>
  </si>
  <si>
    <t>长度</t>
  </si>
  <si>
    <t>数值范围</t>
  </si>
  <si>
    <t>单位</t>
  </si>
  <si>
    <t>描述</t>
  </si>
  <si>
    <t>数据来源
（未注明来源，默认为发动机ECM)</t>
  </si>
  <si>
    <t>广播/请求
Broadcast
/Request</t>
  </si>
  <si>
    <t>CAN ID</t>
  </si>
  <si>
    <t>PGN</t>
  </si>
  <si>
    <t>数据位置</t>
  </si>
  <si>
    <t>SPN</t>
  </si>
  <si>
    <t>数据处理方式</t>
  </si>
  <si>
    <t>bits</t>
  </si>
  <si>
    <t>bytes</t>
  </si>
  <si>
    <t>标定校验码</t>
  </si>
  <si>
    <t>0~4294967295</t>
  </si>
  <si>
    <t>count</t>
  </si>
  <si>
    <t>1 count/bit 0~4294967295count</t>
  </si>
  <si>
    <t>00</t>
  </si>
  <si>
    <t>1、请求帧ID=0x18EAFF18
2、00 D3 00
3、发送频率：10s</t>
  </si>
  <si>
    <t>0xXXD30000</t>
  </si>
  <si>
    <t>54016
[DM19]</t>
  </si>
  <si>
    <t>1-4</t>
  </si>
  <si>
    <t>标定文件标识码</t>
  </si>
  <si>
    <t>ASCII</t>
  </si>
  <si>
    <t>54016 [DM19]</t>
  </si>
  <si>
    <t>5-20</t>
  </si>
  <si>
    <t xml:space="preserve">平台将收到的数据值为0x00的数据删除，然后将剩余的数据保留。
</t>
  </si>
  <si>
    <t>软件认证区域数</t>
  </si>
  <si>
    <t>0~250</t>
  </si>
  <si>
    <t>step</t>
  </si>
  <si>
    <t>1 step/bit 0~250step</t>
  </si>
  <si>
    <t>1、请求帧ID=0x18EAFF18
2、DA FE 00
3、发送频率：10s</t>
  </si>
  <si>
    <t>0xXXFEDA00</t>
  </si>
  <si>
    <t>1</t>
  </si>
  <si>
    <t>软件版本</t>
  </si>
  <si>
    <t>2~9</t>
  </si>
  <si>
    <t>康明斯数字化CD信息传输：Software Identification由6个字段拼接组成：软件版本*ECM序列号*软件数据标识*标定版本号*ECM标识*产品 ID*</t>
  </si>
  <si>
    <t>ECM序列号</t>
  </si>
  <si>
    <t>11~18</t>
  </si>
  <si>
    <t>软件数据标识</t>
  </si>
  <si>
    <t>20~31</t>
  </si>
  <si>
    <t>标定版本号</t>
  </si>
  <si>
    <t>33~40</t>
  </si>
  <si>
    <t>ECM标识</t>
  </si>
  <si>
    <t>42~43</t>
  </si>
  <si>
    <t>产品 ID</t>
  </si>
  <si>
    <t>45~47</t>
  </si>
  <si>
    <t>标记</t>
  </si>
  <si>
    <t>1、请求帧ID=0x18EAFF18
2、EB FE 00
3、发送频率：10s</t>
  </si>
  <si>
    <t>0xXXFEEB00</t>
  </si>
  <si>
    <t>1-5</t>
  </si>
  <si>
    <t>型号</t>
  </si>
  <si>
    <t>7~23</t>
  </si>
  <si>
    <t>发动机序列号</t>
  </si>
  <si>
    <t>25~32</t>
  </si>
  <si>
    <t>单元编号</t>
  </si>
  <si>
    <t>34~43</t>
  </si>
  <si>
    <t>油门开度</t>
  </si>
  <si>
    <t>%</t>
  </si>
  <si>
    <r>
      <rPr>
        <sz val="10"/>
        <rFont val="宋体"/>
        <charset val="134"/>
      </rPr>
      <t>0.4%/bit；0 ~ 100%</t>
    </r>
    <r>
      <rPr>
        <sz val="10"/>
        <color rgb="FFFF0000"/>
        <rFont val="宋体"/>
        <charset val="134"/>
      </rPr>
      <t>,0xFF无效</t>
    </r>
  </si>
  <si>
    <t>0xXXF00330（优先）/0xXXF00300</t>
  </si>
  <si>
    <t>发动机负荷率</t>
  </si>
  <si>
    <r>
      <rPr>
        <sz val="10"/>
        <rFont val="宋体"/>
        <charset val="134"/>
      </rPr>
      <t>1%/bit　0 ~ 250%</t>
    </r>
    <r>
      <rPr>
        <sz val="10"/>
        <color rgb="FFFF0000"/>
        <rFont val="宋体"/>
        <charset val="134"/>
      </rPr>
      <t>,0xFF无效</t>
    </r>
  </si>
  <si>
    <t>0xXXF00300</t>
  </si>
  <si>
    <t>发动机转速</t>
  </si>
  <si>
    <t>0~64255</t>
  </si>
  <si>
    <t>rpm</t>
  </si>
  <si>
    <r>
      <rPr>
        <sz val="10"/>
        <rFont val="宋体"/>
        <charset val="134"/>
      </rPr>
      <t>0.125 rpm/bit, 0 ～ 8031rpm</t>
    </r>
    <r>
      <rPr>
        <sz val="10"/>
        <color rgb="FFFF0000"/>
        <rFont val="宋体"/>
        <charset val="134"/>
      </rPr>
      <t>,0xFFFF无效</t>
    </r>
  </si>
  <si>
    <t>0xXXF00400</t>
  </si>
  <si>
    <t>4~5</t>
  </si>
  <si>
    <t>发动机扭矩模式</t>
  </si>
  <si>
    <t>0~15</t>
  </si>
  <si>
    <r>
      <rPr>
        <sz val="10"/>
        <rFont val="Arial"/>
        <family val="2"/>
      </rPr>
      <t>0-</t>
    </r>
    <r>
      <rPr>
        <sz val="10"/>
        <rFont val="宋体"/>
        <charset val="134"/>
      </rPr>
      <t>默认模式</t>
    </r>
    <r>
      <rPr>
        <sz val="10"/>
        <rFont val="Arial"/>
        <family val="2"/>
      </rPr>
      <t xml:space="preserve">
1-</t>
    </r>
    <r>
      <rPr>
        <sz val="10"/>
        <rFont val="宋体"/>
        <charset val="134"/>
      </rPr>
      <t>加速踏板</t>
    </r>
    <r>
      <rPr>
        <sz val="10"/>
        <rFont val="Arial"/>
        <family val="2"/>
      </rPr>
      <t>/</t>
    </r>
    <r>
      <rPr>
        <sz val="10"/>
        <rFont val="宋体"/>
        <charset val="134"/>
      </rPr>
      <t>操作者选择</t>
    </r>
    <r>
      <rPr>
        <sz val="10"/>
        <rFont val="Arial"/>
        <family val="2"/>
      </rPr>
      <t xml:space="preserve">
2-</t>
    </r>
    <r>
      <rPr>
        <sz val="10"/>
        <rFont val="宋体"/>
        <charset val="134"/>
      </rPr>
      <t>巡航控制</t>
    </r>
    <r>
      <rPr>
        <sz val="10"/>
        <rFont val="Arial"/>
        <family val="2"/>
      </rPr>
      <t xml:space="preserve">
3-P~</t>
    </r>
    <r>
      <rPr>
        <sz val="10"/>
        <rFont val="宋体"/>
        <charset val="134"/>
      </rPr>
      <t>调速器</t>
    </r>
    <r>
      <rPr>
        <sz val="10"/>
        <rFont val="Arial"/>
        <family val="2"/>
      </rPr>
      <t xml:space="preserve">
4-</t>
    </r>
    <r>
      <rPr>
        <sz val="10"/>
        <rFont val="宋体"/>
        <charset val="134"/>
      </rPr>
      <t>车速调节器</t>
    </r>
    <r>
      <rPr>
        <sz val="10"/>
        <rFont val="Arial"/>
        <family val="2"/>
      </rPr>
      <t xml:space="preserve">
5-ASR</t>
    </r>
    <r>
      <rPr>
        <sz val="10"/>
        <rFont val="宋体"/>
        <charset val="134"/>
      </rPr>
      <t>控制</t>
    </r>
    <r>
      <rPr>
        <sz val="10"/>
        <rFont val="Arial"/>
        <family val="2"/>
      </rPr>
      <t xml:space="preserve">
6-</t>
    </r>
    <r>
      <rPr>
        <sz val="10"/>
        <rFont val="宋体"/>
        <charset val="134"/>
      </rPr>
      <t>传动系统控制</t>
    </r>
    <r>
      <rPr>
        <sz val="10"/>
        <rFont val="Arial"/>
        <family val="2"/>
      </rPr>
      <t xml:space="preserve">
7-ABS </t>
    </r>
    <r>
      <rPr>
        <sz val="10"/>
        <rFont val="宋体"/>
        <charset val="134"/>
      </rPr>
      <t>控制</t>
    </r>
    <r>
      <rPr>
        <sz val="10"/>
        <rFont val="Arial"/>
        <family val="2"/>
      </rPr>
      <t xml:space="preserve">
8-</t>
    </r>
    <r>
      <rPr>
        <sz val="10"/>
        <rFont val="宋体"/>
        <charset val="134"/>
      </rPr>
      <t>扭矩限制</t>
    </r>
    <r>
      <rPr>
        <sz val="10"/>
        <rFont val="Arial"/>
        <family val="2"/>
      </rPr>
      <t xml:space="preserve">
9-</t>
    </r>
    <r>
      <rPr>
        <sz val="10"/>
        <rFont val="宋体"/>
        <charset val="134"/>
      </rPr>
      <t>高速调速器</t>
    </r>
    <r>
      <rPr>
        <sz val="10"/>
        <rFont val="Arial"/>
        <family val="2"/>
      </rPr>
      <t xml:space="preserve">
10-</t>
    </r>
    <r>
      <rPr>
        <sz val="10"/>
        <rFont val="宋体"/>
        <charset val="134"/>
      </rPr>
      <t>制动系统</t>
    </r>
    <r>
      <rPr>
        <sz val="10"/>
        <rFont val="Arial"/>
        <family val="2"/>
      </rPr>
      <t xml:space="preserve">
11-</t>
    </r>
    <r>
      <rPr>
        <sz val="10"/>
        <rFont val="宋体"/>
        <charset val="134"/>
      </rPr>
      <t>远程加速器</t>
    </r>
    <r>
      <rPr>
        <sz val="10"/>
        <rFont val="Arial"/>
        <family val="2"/>
      </rPr>
      <t xml:space="preserve">
12-</t>
    </r>
    <r>
      <rPr>
        <sz val="10"/>
        <rFont val="宋体"/>
        <charset val="134"/>
      </rPr>
      <t>服务工序</t>
    </r>
    <r>
      <rPr>
        <sz val="10"/>
        <rFont val="Arial"/>
        <family val="2"/>
      </rPr>
      <t xml:space="preserve">
</t>
    </r>
    <r>
      <rPr>
        <sz val="10"/>
        <color indexed="10"/>
        <rFont val="Arial"/>
        <family val="2"/>
      </rPr>
      <t>15-</t>
    </r>
    <r>
      <rPr>
        <sz val="10"/>
        <color rgb="FFFF0000"/>
        <rFont val="宋体"/>
        <charset val="134"/>
      </rPr>
      <t>不可用</t>
    </r>
  </si>
  <si>
    <t>1.1-1.4</t>
  </si>
  <si>
    <t>掉速率选择</t>
  </si>
  <si>
    <r>
      <rPr>
        <sz val="10"/>
        <rFont val="宋体"/>
        <charset val="134"/>
      </rPr>
      <t xml:space="preserve">0 - No Alternate (5%)
1 - Droop 1 (9%)
2 - Droop 2 (12%)
</t>
    </r>
    <r>
      <rPr>
        <sz val="10"/>
        <color rgb="FFFF0000"/>
        <rFont val="宋体"/>
        <charset val="134"/>
      </rPr>
      <t>15-不可用</t>
    </r>
  </si>
  <si>
    <t>0xXXFDCB30</t>
  </si>
  <si>
    <t xml:space="preserve">3.1~3.4    </t>
  </si>
  <si>
    <t>扭矩曲线选择</t>
  </si>
  <si>
    <t>0~255</t>
  </si>
  <si>
    <r>
      <rPr>
        <sz val="10"/>
        <rFont val="宋体"/>
        <charset val="134"/>
      </rPr>
      <t xml:space="preserve">0-快速模式
1-标准模式
</t>
    </r>
    <r>
      <rPr>
        <sz val="10"/>
        <color rgb="FFFF0000"/>
        <rFont val="宋体"/>
        <charset val="134"/>
      </rPr>
      <t>0xFF无效</t>
    </r>
  </si>
  <si>
    <t xml:space="preserve">  0xXXFDCB00</t>
  </si>
  <si>
    <t>发动机工作小时</t>
  </si>
  <si>
    <t>0～65535</t>
  </si>
  <si>
    <t>hr</t>
  </si>
  <si>
    <r>
      <rPr>
        <sz val="10"/>
        <rFont val="宋体"/>
        <charset val="134"/>
      </rPr>
      <t>0.05hr/bit, 0 ~ 210554060.75hr，</t>
    </r>
    <r>
      <rPr>
        <sz val="10"/>
        <color rgb="FFFF0000"/>
        <rFont val="宋体"/>
        <charset val="134"/>
      </rPr>
      <t>0xFFFFFFFF无效</t>
    </r>
  </si>
  <si>
    <t>请求帧；
1、请求帧ID=0x18EAFF18
2、请求帧数据：E5 FE 00
3、发送频率：10s</t>
  </si>
  <si>
    <t>0xXXFEE500</t>
  </si>
  <si>
    <t>1~4</t>
  </si>
  <si>
    <t>冷却液温度</t>
  </si>
  <si>
    <t>℃</t>
  </si>
  <si>
    <r>
      <rPr>
        <sz val="10"/>
        <rFont val="宋体"/>
        <charset val="134"/>
      </rPr>
      <t>1℃/bit, -40 Offset, -40℃～+210℃，</t>
    </r>
    <r>
      <rPr>
        <sz val="10"/>
        <color rgb="FFFF0000"/>
        <rFont val="宋体"/>
        <charset val="134"/>
      </rPr>
      <t>0xFF无效</t>
    </r>
  </si>
  <si>
    <t>0xXXFEEE00</t>
  </si>
  <si>
    <t>发动机机油油位</t>
  </si>
  <si>
    <r>
      <rPr>
        <sz val="10"/>
        <rFont val="宋体"/>
        <charset val="134"/>
      </rPr>
      <t>0.4%/bit, 0～100% (表示开关量时，字节数取值为0 或250)，</t>
    </r>
    <r>
      <rPr>
        <sz val="10"/>
        <color rgb="FFFF0000"/>
        <rFont val="宋体"/>
        <charset val="134"/>
      </rPr>
      <t>0xFF无效</t>
    </r>
  </si>
  <si>
    <t>0xXXFEEF00</t>
  </si>
  <si>
    <t>发动机机油压力</t>
  </si>
  <si>
    <t>0～1000</t>
  </si>
  <si>
    <t>kPa</t>
  </si>
  <si>
    <r>
      <rPr>
        <sz val="10"/>
        <rFont val="宋体"/>
        <charset val="134"/>
      </rPr>
      <t>4kPa/bit,0～1000 kPa (表示开关量时，字节数取值为0 或250)，</t>
    </r>
    <r>
      <rPr>
        <sz val="10"/>
        <color rgb="FFFF0000"/>
        <rFont val="宋体"/>
        <charset val="134"/>
      </rPr>
      <t>0xFF无效</t>
    </r>
  </si>
  <si>
    <t>ECU上电时长</t>
  </si>
  <si>
    <t>0～4211081215</t>
  </si>
  <si>
    <t>0xXXFEB100</t>
  </si>
  <si>
    <t>5-8</t>
  </si>
  <si>
    <t>累计怠速时长</t>
  </si>
  <si>
    <t>hour</t>
  </si>
  <si>
    <t>请求帧；
1、请求帧ID=0x18EAFF18
2、请求帧数据：DC FE 00
3、发送频率：10s</t>
  </si>
  <si>
    <t>0xXXFEDC00</t>
  </si>
  <si>
    <t>5~8</t>
  </si>
  <si>
    <t>累计怠速油耗量</t>
  </si>
  <si>
    <t>L</t>
  </si>
  <si>
    <r>
      <rPr>
        <sz val="10"/>
        <rFont val="宋体"/>
        <charset val="134"/>
      </rPr>
      <t>0.5 L/bit, 0 offset, 0 ~ 2,105,540,607.5 L，</t>
    </r>
    <r>
      <rPr>
        <sz val="10"/>
        <color rgb="FFFF0000"/>
        <rFont val="宋体"/>
        <charset val="134"/>
      </rPr>
      <t>0xFFFFFFFF无效</t>
    </r>
  </si>
  <si>
    <t>大气绝对压力</t>
  </si>
  <si>
    <r>
      <rPr>
        <sz val="10"/>
        <rFont val="宋体"/>
        <charset val="134"/>
      </rPr>
      <t>0.5 kPa/bit, 0 offset，0 ~ 125 kPa，</t>
    </r>
    <r>
      <rPr>
        <sz val="10"/>
        <color rgb="FFFF0000"/>
        <rFont val="宋体"/>
        <charset val="134"/>
      </rPr>
      <t>0xFF无效</t>
    </r>
  </si>
  <si>
    <t>0xXXFEF500</t>
  </si>
  <si>
    <t>环境温度</t>
  </si>
  <si>
    <r>
      <rPr>
        <sz val="10"/>
        <rFont val="宋体"/>
        <charset val="134"/>
      </rPr>
      <t>0.03125℃/bit, -273 Offset, -273℃～+1734.96875℃，</t>
    </r>
    <r>
      <rPr>
        <sz val="10"/>
        <color rgb="FFFF0000"/>
        <rFont val="宋体"/>
        <charset val="134"/>
      </rPr>
      <t>0xFFFF无效</t>
    </r>
  </si>
  <si>
    <t>进气歧管压力</t>
  </si>
  <si>
    <r>
      <rPr>
        <sz val="10"/>
        <rFont val="宋体"/>
        <charset val="134"/>
      </rPr>
      <t>2 kPa/bit, 0 offset，0 ~ 500 kPa，</t>
    </r>
    <r>
      <rPr>
        <sz val="10"/>
        <color rgb="FFFF0000"/>
        <rFont val="宋体"/>
        <charset val="134"/>
      </rPr>
      <t>0xFF无效</t>
    </r>
  </si>
  <si>
    <t>0xXXFEF600</t>
  </si>
  <si>
    <t>进气歧管温度</t>
  </si>
  <si>
    <r>
      <rPr>
        <sz val="10"/>
        <rFont val="宋体"/>
        <charset val="134"/>
      </rPr>
      <t xml:space="preserve">1℃/1bit ,  -40℃ offset , </t>
    </r>
    <r>
      <rPr>
        <sz val="10"/>
        <color rgb="FFFF0000"/>
        <rFont val="宋体"/>
        <charset val="134"/>
      </rPr>
      <t>0xFF无效</t>
    </r>
  </si>
  <si>
    <t>发动机计算扭矩百分比(只显示整数)</t>
  </si>
  <si>
    <r>
      <rPr>
        <sz val="10"/>
        <rFont val="宋体"/>
        <charset val="134"/>
      </rPr>
      <t>1%/bit,-125% 偏移, 工作范围 0～125%，</t>
    </r>
    <r>
      <rPr>
        <sz val="10"/>
        <color rgb="FFFF0000"/>
        <rFont val="宋体"/>
        <charset val="134"/>
      </rPr>
      <t>0xFF无效</t>
    </r>
  </si>
  <si>
    <t>发动机计算扭矩百分比(只显示小数)</t>
  </si>
  <si>
    <t>0~7</t>
  </si>
  <si>
    <r>
      <rPr>
        <sz val="10"/>
        <rFont val="Arial"/>
        <family val="2"/>
      </rPr>
      <t>0.125 %/bit     0 ~ 0.875%</t>
    </r>
    <r>
      <rPr>
        <sz val="10"/>
        <rFont val="宋体"/>
        <charset val="134"/>
      </rPr>
      <t>，</t>
    </r>
    <r>
      <rPr>
        <sz val="10"/>
        <color indexed="10"/>
        <rFont val="Arial"/>
        <family val="2"/>
      </rPr>
      <t>0xFF</t>
    </r>
    <r>
      <rPr>
        <sz val="10"/>
        <color rgb="FFFF0000"/>
        <rFont val="宋体"/>
        <charset val="134"/>
      </rPr>
      <t>无效</t>
    </r>
  </si>
  <si>
    <t>1.5~1.8</t>
  </si>
  <si>
    <t>DPF热管理</t>
  </si>
  <si>
    <t>0~3</t>
  </si>
  <si>
    <r>
      <rPr>
        <sz val="10"/>
        <rFont val="宋体"/>
        <charset val="134"/>
      </rPr>
      <t xml:space="preserve">0-不激活
1-激活
2-未定义
</t>
    </r>
    <r>
      <rPr>
        <sz val="10"/>
        <color rgb="FFFF0000"/>
        <rFont val="宋体"/>
        <charset val="134"/>
      </rPr>
      <t>3-无关</t>
    </r>
  </si>
  <si>
    <t>61443</t>
  </si>
  <si>
    <t>6.5-6.6</t>
  </si>
  <si>
    <t>燃油含水指示</t>
  </si>
  <si>
    <r>
      <rPr>
        <sz val="10"/>
        <rFont val="宋体"/>
        <charset val="134"/>
        <scheme val="minor"/>
      </rPr>
      <t>0-否,1-是,2-未定义,</t>
    </r>
    <r>
      <rPr>
        <sz val="10"/>
        <color rgb="FFFF0000"/>
        <rFont val="宋体"/>
        <charset val="134"/>
        <scheme val="minor"/>
      </rPr>
      <t>3-不可用</t>
    </r>
  </si>
  <si>
    <t>0xXXFEFF00</t>
  </si>
  <si>
    <t>1.1~1.2</t>
  </si>
  <si>
    <t>驾驶员请求发动机(输出)扭矩百分比</t>
  </si>
  <si>
    <r>
      <rPr>
        <sz val="10"/>
        <rFont val="宋体"/>
        <charset val="134"/>
      </rPr>
      <t>1 %/bit  -125%Offset, -125%～+125%，</t>
    </r>
    <r>
      <rPr>
        <sz val="10"/>
        <color rgb="FFFF0000"/>
        <rFont val="宋体"/>
        <charset val="134"/>
      </rPr>
      <t>0xFF无效</t>
    </r>
  </si>
  <si>
    <t>发动机总转数</t>
  </si>
  <si>
    <t>0 ~ 4211081215</t>
  </si>
  <si>
    <r>
      <rPr>
        <sz val="10"/>
        <rFont val="宋体"/>
        <charset val="134"/>
      </rPr>
      <t xml:space="preserve">1000 r/bit 0 ~ 4211081215000 rpm，
</t>
    </r>
    <r>
      <rPr>
        <sz val="10"/>
        <color rgb="FFFF0000"/>
        <rFont val="宋体"/>
        <charset val="134"/>
      </rPr>
      <t>0xFFFFFFFF无效</t>
    </r>
  </si>
  <si>
    <t>发动机单次运转时长</t>
  </si>
  <si>
    <t xml:space="preserve">0 ~ 64255 </t>
  </si>
  <si>
    <t>s</t>
  </si>
  <si>
    <r>
      <rPr>
        <sz val="10"/>
        <rFont val="宋体"/>
        <charset val="134"/>
      </rPr>
      <t xml:space="preserve">1 s/bit 0 ~ 64255 s，
</t>
    </r>
    <r>
      <rPr>
        <sz val="10"/>
        <color rgb="FFFF0000"/>
        <rFont val="宋体"/>
        <charset val="134"/>
      </rPr>
      <t>0xFFFF无效</t>
    </r>
  </si>
  <si>
    <t>请求帧；
1、请求帧ID=0x18EAFF18
2、请求帧数据：B8 FD 00
3、发送频率：10s</t>
  </si>
  <si>
    <t>0xXXFDB800</t>
  </si>
  <si>
    <t>1~2</t>
  </si>
  <si>
    <t>油轨1压力（测量值）</t>
  </si>
  <si>
    <t>0～64255</t>
  </si>
  <si>
    <t>Mpa</t>
  </si>
  <si>
    <r>
      <rPr>
        <sz val="10"/>
        <rFont val="宋体"/>
        <charset val="134"/>
      </rPr>
      <t xml:space="preserve">1/256 MPa/bit，0 ~ 251 Mpa，
</t>
    </r>
    <r>
      <rPr>
        <sz val="10"/>
        <color rgb="FFFF0000"/>
        <rFont val="宋体"/>
        <charset val="134"/>
      </rPr>
      <t>0xFFFF无效</t>
    </r>
  </si>
  <si>
    <t>0xXXFEDB00</t>
  </si>
  <si>
    <t>3-4</t>
  </si>
  <si>
    <t>DEF液位</t>
  </si>
  <si>
    <r>
      <rPr>
        <sz val="10"/>
        <rFont val="宋体"/>
        <charset val="134"/>
      </rPr>
      <t>0.4%/bit, 0～100% ，</t>
    </r>
    <r>
      <rPr>
        <sz val="10"/>
        <color rgb="FFFF0000"/>
        <rFont val="宋体"/>
        <charset val="134"/>
      </rPr>
      <t>0xFF无效</t>
    </r>
  </si>
  <si>
    <t>0xXXFE5600</t>
  </si>
  <si>
    <t>尿素罐温度</t>
  </si>
  <si>
    <t xml:space="preserve"> ℃</t>
  </si>
  <si>
    <r>
      <rPr>
        <sz val="10"/>
        <rFont val="宋体"/>
        <charset val="134"/>
      </rPr>
      <t xml:space="preserve">1 ℃/bit -40 offset -40 ~ 210 ℃，
</t>
    </r>
    <r>
      <rPr>
        <sz val="10"/>
        <color rgb="FFFF0000"/>
        <rFont val="宋体"/>
        <charset val="134"/>
      </rPr>
      <t>0xFF无效</t>
    </r>
  </si>
  <si>
    <t>2</t>
  </si>
  <si>
    <t>后处理1出口Nox浓度</t>
  </si>
  <si>
    <t>ppm</t>
  </si>
  <si>
    <r>
      <rPr>
        <sz val="10"/>
        <rFont val="宋体"/>
        <charset val="134"/>
      </rPr>
      <t>0.05 ppm/bit,-200 offset -200 ~ 3012.75 ppm，</t>
    </r>
    <r>
      <rPr>
        <sz val="10"/>
        <color rgb="FFFF0000"/>
        <rFont val="宋体"/>
        <charset val="134"/>
      </rPr>
      <t>0xFFFF无效</t>
    </r>
  </si>
  <si>
    <t>0xXXF00F00</t>
  </si>
  <si>
    <t>1-2</t>
  </si>
  <si>
    <t>SCR进口温度</t>
  </si>
  <si>
    <r>
      <rPr>
        <sz val="10"/>
        <rFont val="宋体"/>
        <charset val="134"/>
      </rPr>
      <t xml:space="preserve">0.03125 ℃/bit -273 offset -273 ~ 1734.96875 ℃，
</t>
    </r>
    <r>
      <rPr>
        <sz val="10"/>
        <color rgb="FFFF0000"/>
        <rFont val="宋体"/>
        <charset val="134"/>
      </rPr>
      <t>0xFFFF无效</t>
    </r>
  </si>
  <si>
    <t>0x14FD3E00</t>
  </si>
  <si>
    <t>SCR出口温度</t>
  </si>
  <si>
    <t>4-5</t>
  </si>
  <si>
    <t>尿素罐加热</t>
  </si>
  <si>
    <t>0 ~ 250</t>
  </si>
  <si>
    <r>
      <rPr>
        <sz val="10"/>
        <rFont val="宋体"/>
        <charset val="134"/>
      </rPr>
      <t>0.4 %/bit  0 ~ 100 %，</t>
    </r>
    <r>
      <rPr>
        <sz val="10"/>
        <color rgb="FFFF0000"/>
        <rFont val="宋体"/>
        <charset val="134"/>
      </rPr>
      <t>0xFF无效</t>
    </r>
  </si>
  <si>
    <t>65110</t>
  </si>
  <si>
    <t>7</t>
  </si>
  <si>
    <t>废气再循环流量</t>
  </si>
  <si>
    <t>kg/h</t>
  </si>
  <si>
    <r>
      <rPr>
        <sz val="10"/>
        <rFont val="宋体"/>
        <charset val="134"/>
      </rPr>
      <t xml:space="preserve">0.05 kg/h per bit 0 ~ 3212.75 kg/h，
</t>
    </r>
    <r>
      <rPr>
        <sz val="10"/>
        <color rgb="FFFF0000"/>
        <rFont val="宋体"/>
        <charset val="134"/>
      </rPr>
      <t>0xFFFF无效</t>
    </r>
  </si>
  <si>
    <t>0xXXF00A00</t>
  </si>
  <si>
    <t>61450</t>
  </si>
  <si>
    <t>进气质量流量</t>
  </si>
  <si>
    <t>DPF正在再生指示</t>
  </si>
  <si>
    <r>
      <rPr>
        <sz val="10"/>
        <rFont val="宋体"/>
        <charset val="134"/>
      </rPr>
      <t xml:space="preserve">0-熄灭
1-常亮
4-闪烁（1Hz）
</t>
    </r>
    <r>
      <rPr>
        <sz val="10"/>
        <color rgb="FFFF0000"/>
        <rFont val="宋体"/>
        <charset val="134"/>
      </rPr>
      <t>7-不可用</t>
    </r>
  </si>
  <si>
    <t>0xXXFD7C00</t>
  </si>
  <si>
    <t>7.3~7.5</t>
  </si>
  <si>
    <t>DPF需要再生指示</t>
  </si>
  <si>
    <r>
      <rPr>
        <sz val="10"/>
        <rFont val="宋体"/>
        <charset val="134"/>
      </rPr>
      <t xml:space="preserve">0-熄灭
1-常亮
</t>
    </r>
    <r>
      <rPr>
        <sz val="10"/>
        <color rgb="FFFF0000"/>
        <rFont val="宋体"/>
        <charset val="134"/>
      </rPr>
      <t>7-不可用</t>
    </r>
  </si>
  <si>
    <t>1.1~1.3</t>
  </si>
  <si>
    <t>DPF禁止再生指示</t>
  </si>
  <si>
    <r>
      <rPr>
        <sz val="10"/>
        <rFont val="宋体"/>
        <charset val="134"/>
      </rPr>
      <t xml:space="preserve">0-不禁止
1-禁止
</t>
    </r>
    <r>
      <rPr>
        <sz val="10"/>
        <color rgb="FFFF0000"/>
        <rFont val="宋体"/>
        <charset val="134"/>
      </rPr>
      <t>3-不可用</t>
    </r>
  </si>
  <si>
    <t>3.3~3.4</t>
  </si>
  <si>
    <t>单次耗油量</t>
  </si>
  <si>
    <r>
      <rPr>
        <sz val="10"/>
        <rFont val="宋体"/>
        <charset val="134"/>
      </rPr>
      <t xml:space="preserve">0.5 L/bit,  0 ~ 2,105,540,607.5 L，
</t>
    </r>
    <r>
      <rPr>
        <sz val="10"/>
        <color rgb="FFFF0000"/>
        <rFont val="宋体"/>
        <charset val="134"/>
      </rPr>
      <t>0xFFFFFFFF无效</t>
    </r>
  </si>
  <si>
    <t>请求帧；
1、请求帧ID=0x18EAFF18
2、请求帧数据：E9 FE 00
3、发送频率：10s</t>
  </si>
  <si>
    <t>0xXXFEE900</t>
  </si>
  <si>
    <t>累计耗油量</t>
  </si>
  <si>
    <t>0~4211081215</t>
  </si>
  <si>
    <r>
      <rPr>
        <sz val="10"/>
        <rFont val="宋体"/>
        <charset val="134"/>
      </rPr>
      <t xml:space="preserve">0.5L/bit,  2,105,540,607.5 L，
</t>
    </r>
    <r>
      <rPr>
        <sz val="10"/>
        <color rgb="FFFF0000"/>
        <rFont val="宋体"/>
        <charset val="134"/>
      </rPr>
      <t>0xFFFFFFFF无效</t>
    </r>
  </si>
  <si>
    <t>瞬时油耗</t>
  </si>
  <si>
    <t>L/h</t>
  </si>
  <si>
    <r>
      <rPr>
        <sz val="10"/>
        <rFont val="宋体"/>
        <charset val="134"/>
      </rPr>
      <t xml:space="preserve">0.05L/h per bit,  0 ~ 3121.75 L/h，
</t>
    </r>
    <r>
      <rPr>
        <sz val="10"/>
        <color rgb="FFFF0000"/>
        <rFont val="宋体"/>
        <charset val="134"/>
      </rPr>
      <t>0xFFFF无效</t>
    </r>
  </si>
  <si>
    <t>0xXXFEF200</t>
  </si>
  <si>
    <t>发动机机油温度</t>
  </si>
  <si>
    <r>
      <rPr>
        <sz val="10"/>
        <rFont val="宋体"/>
        <charset val="134"/>
      </rPr>
      <t>0.03125 ℃/bit , -273 Offset, -273 ~ +1735℃，</t>
    </r>
    <r>
      <rPr>
        <sz val="10"/>
        <color rgb="FFFF0000"/>
        <rFont val="宋体"/>
        <charset val="134"/>
      </rPr>
      <t xml:space="preserve">
0xFFFF无效</t>
    </r>
  </si>
  <si>
    <t>3~4</t>
  </si>
  <si>
    <t>空空中冷器出口温度</t>
  </si>
  <si>
    <r>
      <rPr>
        <sz val="10"/>
        <rFont val="宋体"/>
        <charset val="134"/>
      </rPr>
      <t xml:space="preserve">1℃/bit , -40 Offset, -40～+210℃，
</t>
    </r>
    <r>
      <rPr>
        <sz val="10"/>
        <color rgb="FFFF0000"/>
        <rFont val="宋体"/>
        <charset val="134"/>
      </rPr>
      <t>0xFF无效</t>
    </r>
  </si>
  <si>
    <t>系统电压</t>
  </si>
  <si>
    <t>V</t>
  </si>
  <si>
    <r>
      <rPr>
        <sz val="10"/>
        <rFont val="宋体"/>
        <charset val="134"/>
      </rPr>
      <t>0.05 V/bit, 0～3212.75 V，</t>
    </r>
    <r>
      <rPr>
        <sz val="10"/>
        <color rgb="FFFF0000"/>
        <rFont val="宋体"/>
        <charset val="134"/>
      </rPr>
      <t>0xFFFF无效</t>
    </r>
  </si>
  <si>
    <t>0xXXFEF700</t>
  </si>
  <si>
    <t>5~6</t>
  </si>
  <si>
    <t>发动机降扭</t>
  </si>
  <si>
    <r>
      <rPr>
        <sz val="10"/>
        <rFont val="宋体"/>
        <charset val="134"/>
        <scheme val="minor"/>
      </rPr>
      <t>0.4 %/bit，0~100%，</t>
    </r>
    <r>
      <rPr>
        <sz val="10"/>
        <color rgb="FFFF0000"/>
        <rFont val="宋体"/>
        <charset val="134"/>
        <scheme val="minor"/>
      </rPr>
      <t>0xFF无效</t>
    </r>
  </si>
  <si>
    <t>0xXXFD9200</t>
  </si>
  <si>
    <t>发动机工作状态</t>
  </si>
  <si>
    <t>0 ~ 15</t>
  </si>
  <si>
    <r>
      <rPr>
        <sz val="10"/>
        <rFont val="宋体"/>
        <charset val="134"/>
        <scheme val="minor"/>
      </rPr>
      <t>16 states/4 bit
0:停止；1：准备启动；2启动；3：暖机；4：运转；5：高温保护；6：准备停止；7：自保护，</t>
    </r>
    <r>
      <rPr>
        <sz val="10"/>
        <color rgb="FFFF0000"/>
        <rFont val="宋体"/>
        <charset val="134"/>
        <scheme val="minor"/>
      </rPr>
      <t>0xF无效</t>
    </r>
  </si>
  <si>
    <t>发动机起动模式</t>
  </si>
  <si>
    <r>
      <rPr>
        <sz val="10"/>
        <rFont val="宋体"/>
        <charset val="134"/>
        <scheme val="minor"/>
      </rPr>
      <t>0x0  未要求启动;0x4  发动机运转中;0x5  禁止起动、发动机未准备好（预热中）;0x7  GPS原因自动锁车;0x8  起动时间过长;</t>
    </r>
    <r>
      <rPr>
        <sz val="10"/>
        <color rgb="FFFF0000"/>
        <rFont val="宋体"/>
        <charset val="134"/>
        <scheme val="minor"/>
      </rPr>
      <t>0xF  不可用</t>
    </r>
  </si>
  <si>
    <t>7.1~7.4</t>
  </si>
  <si>
    <t>油轨压力（命令值）</t>
  </si>
  <si>
    <t>MPa</t>
  </si>
  <si>
    <r>
      <rPr>
        <sz val="10"/>
        <rFont val="宋体"/>
        <charset val="134"/>
        <scheme val="minor"/>
      </rPr>
      <t xml:space="preserve">0.00390625 MPa/bit，0~250Mpa，
</t>
    </r>
    <r>
      <rPr>
        <sz val="10"/>
        <color rgb="FFFF0000"/>
        <rFont val="宋体"/>
        <charset val="134"/>
        <scheme val="minor"/>
      </rPr>
      <t>0xFFFF无效</t>
    </r>
  </si>
  <si>
    <t>0x10FCFD00</t>
  </si>
  <si>
    <t>OEM1温度</t>
  </si>
  <si>
    <r>
      <rPr>
        <sz val="10"/>
        <rFont val="宋体"/>
        <charset val="134"/>
        <scheme val="minor"/>
      </rPr>
      <t>1 deg C/bit, -40℃ offset
-40℃ ~210℃，</t>
    </r>
    <r>
      <rPr>
        <sz val="10"/>
        <color rgb="FFFF0000"/>
        <rFont val="宋体"/>
        <charset val="134"/>
        <scheme val="minor"/>
      </rPr>
      <t>0xFF无效</t>
    </r>
  </si>
  <si>
    <t>请求帧；
1、请求帧ID=0x18EAFF18
2、请求帧数据：8C FE 00
3、发送频率：10s</t>
  </si>
  <si>
    <t>0xXXFE8C00</t>
  </si>
  <si>
    <t>OEM2温度</t>
  </si>
  <si>
    <r>
      <rPr>
        <sz val="10"/>
        <rFont val="宋体"/>
        <charset val="134"/>
        <scheme val="minor"/>
      </rPr>
      <t>1 deg C/bit, -40℃ offset 
-40℃ ~210℃，</t>
    </r>
    <r>
      <rPr>
        <sz val="10"/>
        <color rgb="FFFF0000"/>
        <rFont val="宋体"/>
        <charset val="134"/>
        <scheme val="minor"/>
      </rPr>
      <t>0xFF无效</t>
    </r>
  </si>
  <si>
    <t>进气温度（CIT)</t>
  </si>
  <si>
    <r>
      <rPr>
        <sz val="10"/>
        <rFont val="宋体"/>
        <charset val="134"/>
        <scheme val="minor"/>
      </rPr>
      <t>0.03125℃／位递增，－273℃ offset 
-273℃ ~173.5℃，</t>
    </r>
    <r>
      <rPr>
        <sz val="10"/>
        <color rgb="FFFF0000"/>
        <rFont val="宋体"/>
        <charset val="134"/>
        <scheme val="minor"/>
      </rPr>
      <t>0xFFFF无效</t>
    </r>
  </si>
  <si>
    <t>0xXXFE9A00</t>
  </si>
  <si>
    <t>尿素浓度</t>
  </si>
  <si>
    <r>
      <rPr>
        <sz val="10"/>
        <rFont val="宋体"/>
        <charset val="134"/>
        <scheme val="minor"/>
      </rPr>
      <t>0.25 %/bit, 0~62.5%，</t>
    </r>
    <r>
      <rPr>
        <sz val="10"/>
        <color rgb="FFFF0000"/>
        <rFont val="宋体"/>
        <charset val="134"/>
        <scheme val="minor"/>
      </rPr>
      <t>0xFF无效</t>
    </r>
  </si>
  <si>
    <t>0xXXFD9B00</t>
  </si>
  <si>
    <t>发动机需求扭矩百分比</t>
  </si>
  <si>
    <r>
      <rPr>
        <sz val="10"/>
        <color theme="1"/>
        <rFont val="宋体"/>
        <charset val="134"/>
        <scheme val="minor"/>
      </rPr>
      <t>1 %/bit,-125 %offset -125%~125%，</t>
    </r>
    <r>
      <rPr>
        <sz val="10"/>
        <color rgb="FFFF0000"/>
        <rFont val="宋体"/>
        <charset val="134"/>
        <scheme val="minor"/>
      </rPr>
      <t>0xFF无效</t>
    </r>
  </si>
  <si>
    <t>发动机最大扭矩百分比</t>
  </si>
  <si>
    <t>0.4%/bit,0 offset 0~100%，0xFF无效</t>
  </si>
  <si>
    <t>DPF压差</t>
  </si>
  <si>
    <r>
      <rPr>
        <sz val="10"/>
        <rFont val="宋体"/>
        <charset val="134"/>
        <scheme val="minor"/>
      </rPr>
      <t>0.1 kPa/bit, 0 ~ 6,425.5 kPa，</t>
    </r>
    <r>
      <rPr>
        <sz val="10"/>
        <color rgb="FFFF0000"/>
        <rFont val="宋体"/>
        <charset val="134"/>
        <scheme val="minor"/>
      </rPr>
      <t>0xFFFF无效</t>
    </r>
  </si>
  <si>
    <t>0XXXFDB200</t>
  </si>
  <si>
    <t>发动机参考扭矩</t>
  </si>
  <si>
    <t>Nm</t>
  </si>
  <si>
    <r>
      <rPr>
        <sz val="10"/>
        <rFont val="宋体"/>
        <charset val="134"/>
        <scheme val="minor"/>
      </rPr>
      <t>1 Nm/bit 0~64255Nm，</t>
    </r>
    <r>
      <rPr>
        <sz val="10"/>
        <color rgb="FFFF0000"/>
        <rFont val="宋体"/>
        <charset val="134"/>
        <scheme val="minor"/>
      </rPr>
      <t>0xFFFF无效</t>
    </r>
  </si>
  <si>
    <t>0xXXFEE300</t>
  </si>
  <si>
    <t>20~21</t>
  </si>
  <si>
    <t>摩擦功扭矩百分比</t>
  </si>
  <si>
    <r>
      <rPr>
        <sz val="10"/>
        <rFont val="宋体"/>
        <charset val="134"/>
        <scheme val="minor"/>
      </rPr>
      <t>1 %/bit,-125 % offset -125%~125%，</t>
    </r>
    <r>
      <rPr>
        <sz val="10"/>
        <color rgb="FFFF0000"/>
        <rFont val="宋体"/>
        <charset val="134"/>
        <scheme val="minor"/>
      </rPr>
      <t>0xFF无效</t>
    </r>
  </si>
  <si>
    <t>0xXXFEDF00</t>
  </si>
  <si>
    <t>DOC进口温度</t>
  </si>
  <si>
    <r>
      <rPr>
        <sz val="10"/>
        <color theme="1"/>
        <rFont val="宋体"/>
        <charset val="134"/>
        <scheme val="minor"/>
      </rPr>
      <t>0.03125 ℃/bit -273 offset
-273~1734.96875 °C，</t>
    </r>
    <r>
      <rPr>
        <sz val="10"/>
        <color rgb="FFFF0000"/>
        <rFont val="宋体"/>
        <charset val="134"/>
        <scheme val="minor"/>
      </rPr>
      <t>0xFFFF无效</t>
    </r>
  </si>
  <si>
    <t>0xXXFD2000</t>
  </si>
  <si>
    <t>DOC出口温度</t>
  </si>
  <si>
    <t>发动机启动次数</t>
  </si>
  <si>
    <t>次</t>
  </si>
  <si>
    <r>
      <rPr>
        <sz val="10"/>
        <rFont val="宋体"/>
        <charset val="134"/>
        <scheme val="minor"/>
      </rPr>
      <t>1/bit, 0 offset 0~64255次，</t>
    </r>
    <r>
      <rPr>
        <sz val="10"/>
        <color rgb="FFFF0000"/>
        <rFont val="宋体"/>
        <charset val="134"/>
        <scheme val="minor"/>
      </rPr>
      <t>0xFFFF无效</t>
    </r>
  </si>
  <si>
    <t>请求帧；
1、请求帧ID=0x18EAFF18
2、请求帧数据：00 C2 00
3、发送频率：10s</t>
  </si>
  <si>
    <t>0xXXC2FF00</t>
  </si>
  <si>
    <t>DEF累计消耗量</t>
  </si>
  <si>
    <r>
      <rPr>
        <sz val="10"/>
        <rFont val="宋体"/>
        <charset val="134"/>
        <scheme val="minor"/>
      </rPr>
      <t xml:space="preserve">0.5L/bit,  0 ~ 2105540607.5l，
</t>
    </r>
    <r>
      <rPr>
        <sz val="10"/>
        <color rgb="FFFF0000"/>
        <rFont val="宋体"/>
        <charset val="134"/>
        <scheme val="minor"/>
      </rPr>
      <t>0xFFFFFFFF无效</t>
    </r>
  </si>
  <si>
    <t>请求帧；
1、请求帧ID=0x18EAFF18
2、请求帧数据：BD FC 00
3、发送频率：10s</t>
  </si>
  <si>
    <t>DEF消耗量</t>
  </si>
  <si>
    <r>
      <rPr>
        <sz val="10"/>
        <rFont val="宋体"/>
        <charset val="134"/>
        <scheme val="minor"/>
      </rPr>
      <t>0.05L/bit,0 ~ 210554060.75l，</t>
    </r>
    <r>
      <rPr>
        <sz val="10"/>
        <color rgb="FFFF0000"/>
        <rFont val="宋体"/>
        <charset val="134"/>
        <scheme val="minor"/>
      </rPr>
      <t>0xFFFFFFFF无效</t>
    </r>
  </si>
  <si>
    <t>任务再生状态</t>
  </si>
  <si>
    <t>2.3~2.4</t>
  </si>
  <si>
    <t>尿素管1加热状态</t>
  </si>
  <si>
    <t>请求帧；
1、请求帧ID=0x18EAFF18
2、请求帧数据：41 FD 00
3、发送频率：10s</t>
  </si>
  <si>
    <t>5.1~5.2</t>
  </si>
  <si>
    <t>尿素管2加热状态</t>
  </si>
  <si>
    <t>6.1~6.2</t>
  </si>
  <si>
    <t>尿素管3加热状态</t>
  </si>
  <si>
    <t>7.1~7.2</t>
  </si>
  <si>
    <t>冷却液液位</t>
  </si>
  <si>
    <r>
      <rPr>
        <sz val="10"/>
        <rFont val="Arial"/>
        <family val="2"/>
      </rPr>
      <t>0.4%/bit,  0~100%</t>
    </r>
    <r>
      <rPr>
        <sz val="10"/>
        <rFont val="宋体"/>
        <charset val="134"/>
      </rPr>
      <t>，</t>
    </r>
    <r>
      <rPr>
        <sz val="10"/>
        <color indexed="10"/>
        <rFont val="Arial"/>
        <family val="2"/>
      </rPr>
      <t>0xFF</t>
    </r>
    <r>
      <rPr>
        <sz val="10"/>
        <color rgb="FFFF0000"/>
        <rFont val="宋体"/>
        <charset val="134"/>
      </rPr>
      <t>无效</t>
    </r>
  </si>
  <si>
    <t>再生禁止开关</t>
  </si>
  <si>
    <t>0xXXE0FF00</t>
  </si>
  <si>
    <t>6.1</t>
  </si>
  <si>
    <t>e000</t>
  </si>
  <si>
    <t>再生强制开关</t>
  </si>
  <si>
    <t>6.3</t>
  </si>
  <si>
    <t>SCR 热管理</t>
  </si>
  <si>
    <t>6.7</t>
  </si>
  <si>
    <t>后处理入口Nox浓度</t>
  </si>
  <si>
    <r>
      <rPr>
        <sz val="10"/>
        <rFont val="宋体"/>
        <charset val="134"/>
        <scheme val="minor"/>
      </rPr>
      <t>0.05 ppm/bit -200ppm offset
-200ppm ~ 3073.3878ppm，</t>
    </r>
    <r>
      <rPr>
        <sz val="10"/>
        <color rgb="FFFF0000"/>
        <rFont val="宋体"/>
        <charset val="134"/>
        <scheme val="minor"/>
      </rPr>
      <t>0xFFFF无效</t>
    </r>
  </si>
  <si>
    <t>柴油颗粒捕集器工作状态</t>
  </si>
  <si>
    <r>
      <rPr>
        <sz val="10"/>
        <rFont val="宋体"/>
        <charset val="134"/>
        <scheme val="minor"/>
      </rPr>
      <t xml:space="preserve">8 states/3 bit
0-不需要再生
1-最低级再生
2-中级再生
3-最高级再生
4~6-未定义
</t>
    </r>
    <r>
      <rPr>
        <sz val="10"/>
        <color rgb="FFFF0000"/>
        <rFont val="宋体"/>
        <charset val="134"/>
        <scheme val="minor"/>
      </rPr>
      <t>7-无关</t>
    </r>
  </si>
  <si>
    <t>2.5</t>
  </si>
  <si>
    <t>排放控制系统运行诱因严重等级</t>
  </si>
  <si>
    <t>8 states/3 bit
0-司机警告，低水平诱因，严重诱因未被激活
1-诱因等级1，DEF警告
2-诱因等级2，DEF警告第二等级
3-诱因等级3，低水平诱因被激活
4-诱因等级4，严重诱因被激活
5-诱因等级5，最终诱因被激活
6-暂时撤销诱因
7-不可用</t>
  </si>
  <si>
    <t>2.4~2.6</t>
  </si>
  <si>
    <t>柴油颗粒捕集器出口压力</t>
  </si>
  <si>
    <r>
      <rPr>
        <sz val="10"/>
        <rFont val="宋体"/>
        <charset val="134"/>
        <scheme val="minor"/>
      </rPr>
      <t>0.1 kPa/bit 0~6425.5kPa，</t>
    </r>
    <r>
      <rPr>
        <sz val="10"/>
        <color rgb="FFFF0000"/>
        <rFont val="宋体"/>
        <charset val="134"/>
        <scheme val="minor"/>
      </rPr>
      <t>0xFFFF无效</t>
    </r>
  </si>
  <si>
    <t>后处理燃油消耗量</t>
  </si>
  <si>
    <r>
      <rPr>
        <sz val="10"/>
        <rFont val="宋体"/>
        <charset val="134"/>
        <scheme val="minor"/>
      </rPr>
      <t xml:space="preserve">0.5 L/bit,0 ~ 210554060.75l，
</t>
    </r>
    <r>
      <rPr>
        <sz val="10"/>
        <color rgb="FFFF0000"/>
        <rFont val="宋体"/>
        <charset val="134"/>
        <scheme val="minor"/>
      </rPr>
      <t>0xFFFFFFFF无效</t>
    </r>
  </si>
  <si>
    <t>请求帧；
1、请求帧ID=0x18EAFF18
2、请求帧数据：98 FD 00
3、发送频率：10s</t>
  </si>
  <si>
    <t>01-04</t>
  </si>
  <si>
    <t>此数据为多包数据因此需要参照多包数据的格式来读取数据，在读取多包数据的CAN ID时，只需读取0xxxECFF00和0xxxEBFF00,不需要读取前面的优先级</t>
  </si>
  <si>
    <t>总再生时间</t>
  </si>
  <si>
    <r>
      <rPr>
        <sz val="10"/>
        <rFont val="宋体"/>
        <charset val="134"/>
        <scheme val="minor"/>
      </rPr>
      <t xml:space="preserve">1 s/bit ,0~4211081215s，
</t>
    </r>
    <r>
      <rPr>
        <sz val="10"/>
        <color rgb="FFFF0000"/>
        <rFont val="宋体"/>
        <charset val="134"/>
        <scheme val="minor"/>
      </rPr>
      <t>0xFFFFFFFF无效</t>
    </r>
  </si>
  <si>
    <t>05-08</t>
  </si>
  <si>
    <t>再生禁止时间</t>
  </si>
  <si>
    <r>
      <rPr>
        <sz val="10"/>
        <rFont val="宋体"/>
        <charset val="134"/>
        <scheme val="minor"/>
      </rPr>
      <t xml:space="preserve">1 s/bit,0~4211081215s，
</t>
    </r>
    <r>
      <rPr>
        <sz val="10"/>
        <color rgb="FFFF0000"/>
        <rFont val="宋体"/>
        <charset val="134"/>
        <scheme val="minor"/>
      </rPr>
      <t>0xFFFFFFFF无效</t>
    </r>
  </si>
  <si>
    <t>09-12</t>
  </si>
  <si>
    <t>总再生次数</t>
  </si>
  <si>
    <r>
      <rPr>
        <sz val="10"/>
        <rFont val="宋体"/>
        <charset val="134"/>
        <scheme val="minor"/>
      </rPr>
      <t xml:space="preserve">1 count/bit,0~4211081215 count，
</t>
    </r>
    <r>
      <rPr>
        <sz val="10"/>
        <color rgb="FFFF0000"/>
        <rFont val="宋体"/>
        <charset val="134"/>
        <scheme val="minor"/>
      </rPr>
      <t>0xFFFFFFFF无效</t>
    </r>
  </si>
  <si>
    <t>13-16</t>
  </si>
  <si>
    <t>再生禁止次数</t>
  </si>
  <si>
    <t>25-28</t>
  </si>
  <si>
    <t>人工请求再生次数</t>
  </si>
  <si>
    <t>29-32</t>
  </si>
  <si>
    <t>平均再生间隔</t>
  </si>
  <si>
    <r>
      <rPr>
        <sz val="10"/>
        <rFont val="宋体"/>
        <charset val="134"/>
        <scheme val="minor"/>
      </rPr>
      <t xml:space="preserve">1 s/bit,0~4211081215 s，
</t>
    </r>
    <r>
      <rPr>
        <sz val="10"/>
        <color rgb="FFFF0000"/>
        <rFont val="宋体"/>
        <charset val="134"/>
        <scheme val="minor"/>
      </rPr>
      <t>0xFFFFFFFF无效</t>
    </r>
  </si>
  <si>
    <t>33-36</t>
  </si>
  <si>
    <t>柴油颗粒捕集器出口温度</t>
  </si>
  <si>
    <t>°C</t>
  </si>
  <si>
    <r>
      <rPr>
        <sz val="10"/>
        <rFont val="宋体"/>
        <charset val="134"/>
        <scheme val="minor"/>
      </rPr>
      <t xml:space="preserve">0.03125 °C/bit -273°C offset
 -273°C ~1734.96875°C，
</t>
    </r>
    <r>
      <rPr>
        <sz val="10"/>
        <color rgb="FFFF0000"/>
        <rFont val="宋体"/>
        <charset val="134"/>
        <scheme val="minor"/>
      </rPr>
      <t>0xFFFF无效</t>
    </r>
  </si>
  <si>
    <t>柴油颗粒捕集器入口温度</t>
  </si>
  <si>
    <t>排气压力</t>
  </si>
  <si>
    <r>
      <rPr>
        <sz val="10"/>
        <rFont val="宋体"/>
        <charset val="134"/>
        <scheme val="minor"/>
      </rPr>
      <t xml:space="preserve">1/128 kPa/bit -250kpa offset
-250kpa ~ 251.99kpa，
</t>
    </r>
    <r>
      <rPr>
        <sz val="10"/>
        <color rgb="FFFF0000"/>
        <rFont val="宋体"/>
        <charset val="134"/>
        <scheme val="minor"/>
      </rPr>
      <t>0xFFFF无效</t>
    </r>
  </si>
  <si>
    <t>2-3</t>
  </si>
  <si>
    <t>废气再循环压差</t>
  </si>
  <si>
    <t>5-6</t>
  </si>
  <si>
    <t>废气再循环温度</t>
  </si>
  <si>
    <t>7-8</t>
  </si>
  <si>
    <t>附件扭矩</t>
  </si>
  <si>
    <r>
      <rPr>
        <sz val="10"/>
        <rFont val="宋体"/>
        <charset val="134"/>
        <scheme val="minor"/>
      </rPr>
      <t xml:space="preserve">1 %/bit -125% offset -125% ~ 125%，
</t>
    </r>
    <r>
      <rPr>
        <sz val="10"/>
        <color rgb="FFFF0000"/>
        <rFont val="宋体"/>
        <charset val="134"/>
        <scheme val="minor"/>
      </rPr>
      <t>0xFF无效</t>
    </r>
  </si>
  <si>
    <t>5</t>
  </si>
  <si>
    <t>远程油门</t>
  </si>
  <si>
    <r>
      <rPr>
        <sz val="10"/>
        <rFont val="宋体"/>
        <charset val="134"/>
        <scheme val="minor"/>
      </rPr>
      <t xml:space="preserve">0.4 %/bit，0~100%，
</t>
    </r>
    <r>
      <rPr>
        <sz val="10"/>
        <color rgb="FFFF0000"/>
        <rFont val="宋体"/>
        <charset val="134"/>
        <scheme val="minor"/>
      </rPr>
      <t>0xFF无效</t>
    </r>
  </si>
  <si>
    <t>4</t>
  </si>
  <si>
    <t>注：</t>
  </si>
  <si>
    <t>1、通电后每间隔5分钟回传一次平台。</t>
  </si>
  <si>
    <t>2、命令码： 0xF986，</t>
  </si>
  <si>
    <t>数据名称</t>
  </si>
  <si>
    <t>范围</t>
  </si>
  <si>
    <t>ID地址</t>
  </si>
  <si>
    <t>备注</t>
  </si>
  <si>
    <t>控制器总线状态</t>
  </si>
  <si>
    <t>0-正常，
1-异常，
2-未定义，
3-无控制器</t>
  </si>
  <si>
    <t>T-BOX根据收到的CAN数据，判断是否存在源地址为30（十六进制）的CAN ID</t>
  </si>
  <si>
    <t>ECM总线状态</t>
  </si>
  <si>
    <t>0~2</t>
  </si>
  <si>
    <t>0-正常，
1-异常，
2-未定义，
3-无ECM</t>
  </si>
  <si>
    <t>T-BOX根据收到的CAN数据，判断是否存在源地址为00（十六进制）的CAN ID</t>
  </si>
  <si>
    <t>油门档位</t>
  </si>
  <si>
    <t>0～12</t>
  </si>
  <si>
    <t>1pos/ bit，0xF无效</t>
  </si>
  <si>
    <t>PGN 64968</t>
  </si>
  <si>
    <t xml:space="preserve">1.1~1.4  </t>
  </si>
  <si>
    <t>附属装置液压油温度</t>
  </si>
  <si>
    <t>1℃/bit, -40 Offset, -40℃～+210℃，0xFF无效</t>
  </si>
  <si>
    <t>0x18FE8C00</t>
  </si>
  <si>
    <t>风扇转速</t>
  </si>
  <si>
    <t>0~64248</t>
  </si>
  <si>
    <t>0.125rpm/bit, 0~8031 rpm，0xFFFF无效</t>
  </si>
  <si>
    <t>PGN 65213</t>
  </si>
  <si>
    <t>0x18FEBD31/0x18FEBD00</t>
  </si>
  <si>
    <t>传感器电压</t>
  </si>
  <si>
    <t>0 ~64255</t>
  </si>
  <si>
    <t>0.05 V/bit，0 to 3212.75V，0xFFFF无效</t>
  </si>
  <si>
    <t>PGN 64925</t>
  </si>
  <si>
    <t>0x18FD9D31</t>
  </si>
  <si>
    <t>0.4%/bit (表示开关量时，字节数取值为0 或250)，0xFF无效</t>
  </si>
  <si>
    <t>PGN 65263</t>
  </si>
  <si>
    <t>燃油油位</t>
  </si>
  <si>
    <t>0.4%/bit，0xFF无效</t>
  </si>
  <si>
    <t>PGN 65276</t>
  </si>
  <si>
    <t>液压油温度</t>
  </si>
  <si>
    <t>PGN 65128</t>
  </si>
  <si>
    <t>空滤阻塞报警开关</t>
  </si>
  <si>
    <t>kpa</t>
  </si>
  <si>
    <t>0.05kpa/bit, 0 ~ 12.5kpa(表示开关量时，字节数值为0 或0xFD，其中0表示正常，0xFD表示阻塞) ，0xFF无效</t>
  </si>
  <si>
    <t>PGN 65270</t>
  </si>
  <si>
    <t>左泵压力</t>
  </si>
  <si>
    <t>0~20000</t>
  </si>
  <si>
    <t>Kpa</t>
  </si>
  <si>
    <t>2Kpa/bit, 0～40.0 Mpa，0xFFFF无效</t>
  </si>
  <si>
    <t>PGN 65281</t>
  </si>
  <si>
    <t>0x18FF0131</t>
  </si>
  <si>
    <t>右泵压力</t>
  </si>
  <si>
    <t>泵比例阀电流</t>
  </si>
  <si>
    <t>0~1000</t>
  </si>
  <si>
    <t>mA</t>
  </si>
  <si>
    <t>1mA/bit，0xFFFF无效</t>
  </si>
  <si>
    <t>泵比例减压阀压力</t>
  </si>
  <si>
    <t>0~3000</t>
  </si>
  <si>
    <t>2Kpa/bit, 0～6.0 Mpa，0xFFFF无效</t>
  </si>
  <si>
    <t>PGN 65281　</t>
  </si>
  <si>
    <t>7~8</t>
  </si>
  <si>
    <t>发动机排放阶段</t>
  </si>
  <si>
    <t>2~15</t>
  </si>
  <si>
    <t>Tier level</t>
  </si>
  <si>
    <t xml:space="preserve">2=Tier2, 
3=Tier3, 
etc. </t>
  </si>
  <si>
    <t>PGN 65282</t>
  </si>
  <si>
    <t>0x18FF0231</t>
  </si>
  <si>
    <t xml:space="preserve">1.1~1.4   </t>
  </si>
  <si>
    <t>ECM配置</t>
  </si>
  <si>
    <t>0~1</t>
  </si>
  <si>
    <t>0:无 ECM, 
1:有 ECM</t>
  </si>
  <si>
    <t>保留</t>
  </si>
  <si>
    <t>日/夜状态</t>
  </si>
  <si>
    <t>0-3</t>
  </si>
  <si>
    <t>0-白天,
1-黑夜, 
2-未定义, 
3-不可用</t>
  </si>
  <si>
    <t xml:space="preserve">2.1~2.2   </t>
  </si>
  <si>
    <t>液压油温配置</t>
  </si>
  <si>
    <t>0 -该值无法从主控制器和发动机ECM读取
1 -该值从主控制器读取
2 -该值从发动机ECM读取
3 -该值从其它模块读取</t>
  </si>
  <si>
    <t xml:space="preserve">4.1~4.2   </t>
  </si>
  <si>
    <t>油水分离传感器配置</t>
  </si>
  <si>
    <t xml:space="preserve">4.3~4.4   </t>
  </si>
  <si>
    <t>电锁开信号</t>
  </si>
  <si>
    <t>0-未激活，
1-激活,
2-错误,
3-不可用</t>
  </si>
  <si>
    <t>PGN 65283</t>
  </si>
  <si>
    <t>0x18FF0331</t>
  </si>
  <si>
    <t xml:space="preserve">1.1~1.2   </t>
  </si>
  <si>
    <t>电锁起动信号</t>
  </si>
  <si>
    <t xml:space="preserve">1.3~1.4   </t>
  </si>
  <si>
    <t>手先导压力开关</t>
  </si>
  <si>
    <t xml:space="preserve">1.7~1.8   </t>
  </si>
  <si>
    <t>脚先导压力开关</t>
  </si>
  <si>
    <t>附属装置二次压力开关</t>
  </si>
  <si>
    <t xml:space="preserve">2.3~2.4    </t>
  </si>
  <si>
    <t>瞬时增力状态</t>
  </si>
  <si>
    <t>0-自动增力不使能
1-自动增力使能但未激活
2-手动增力激活
3-自动增力使能且激活</t>
  </si>
  <si>
    <t xml:space="preserve">2.5~2.6   </t>
  </si>
  <si>
    <t>手动瞬时增力开关</t>
  </si>
  <si>
    <t xml:space="preserve">2.7~2.8    </t>
  </si>
  <si>
    <t>发电机P端发电状态</t>
  </si>
  <si>
    <t>0-未发电，
1-发电,
2-错误,
3-不可用</t>
  </si>
  <si>
    <t xml:space="preserve">3.1~3.2   </t>
  </si>
  <si>
    <t>行走状态</t>
  </si>
  <si>
    <t>0-乌龟（低速）, 
1-兔子（高速）</t>
  </si>
  <si>
    <t xml:space="preserve">3.3~3.4    </t>
  </si>
  <si>
    <t>发动机运转状态</t>
  </si>
  <si>
    <t xml:space="preserve">0 未运转, 
1 运转中,  
2、3 未定义 </t>
  </si>
  <si>
    <t xml:space="preserve">3.5~3.6    </t>
  </si>
  <si>
    <t>起动切断继电器状态</t>
  </si>
  <si>
    <t>0-未切断，
1-切断,
2-错误,
3-不可用</t>
  </si>
  <si>
    <t xml:space="preserve">3.7~3.8   </t>
  </si>
  <si>
    <t>举升超载检测功能</t>
  </si>
  <si>
    <t>0-未使能, 
1-使能, 
2-检测到超载, 
3-不可用</t>
  </si>
  <si>
    <t xml:space="preserve">5.1~5.2   </t>
  </si>
  <si>
    <t>自动怠速状态</t>
  </si>
  <si>
    <t>0-未使能, 
1-使能&amp;未激活, 
2-使能&amp;激活</t>
  </si>
  <si>
    <t xml:space="preserve">5.5~5.6    </t>
  </si>
  <si>
    <t>B模式流量选择使能</t>
  </si>
  <si>
    <t>1~15</t>
  </si>
  <si>
    <t>B模式下主控制器发送已被选中的流量等级。</t>
  </si>
  <si>
    <t xml:space="preserve">6.5~6.8    </t>
  </si>
  <si>
    <t>ATT模式流量选择使能</t>
  </si>
  <si>
    <t>ATT模式下主控制器发送已被选中的流量等级。</t>
  </si>
  <si>
    <t xml:space="preserve">7.5~7.8    </t>
  </si>
  <si>
    <t>工作模式使能</t>
  </si>
  <si>
    <t>填写对应工作模式的字符“P,E,F,L,B,A”的ASCII码</t>
  </si>
  <si>
    <t>ATT电磁阀状态</t>
  </si>
  <si>
    <t>PGN 65284</t>
  </si>
  <si>
    <t>0x18FF0431</t>
  </si>
  <si>
    <t>行走报警器状态</t>
  </si>
  <si>
    <t>0 =未行走, 
1 =行走&amp;报警器响, 
2 =行走但报警器静音</t>
  </si>
  <si>
    <t>1.3~1.4</t>
  </si>
  <si>
    <t>瞬时增力电磁阀状态</t>
  </si>
  <si>
    <t>1.5~1.6</t>
  </si>
  <si>
    <t>电源继电器状态</t>
  </si>
  <si>
    <t>1.7~1.8</t>
  </si>
  <si>
    <t>挖沟阀状态</t>
  </si>
  <si>
    <t>0-不使能, 
1-使能&amp;未激活, 
2-使能&amp;激活
3-不可用</t>
  </si>
  <si>
    <t>2.1~2.2</t>
  </si>
  <si>
    <t>行走举升电磁阀状态</t>
  </si>
  <si>
    <t>平地功能电磁阀状态</t>
  </si>
  <si>
    <t>2.5~2.6</t>
  </si>
  <si>
    <t>预热继电器状态</t>
  </si>
  <si>
    <t>0-未激活 , 
1-手动预热, 
2-自动预热
3-不可用</t>
  </si>
  <si>
    <t>2.7~2.8</t>
  </si>
  <si>
    <t>行走变速电磁阀状态</t>
  </si>
  <si>
    <t>3.1~3.2</t>
  </si>
  <si>
    <t>流量调节电磁阀状态(A6)</t>
  </si>
  <si>
    <t>流量调节电磁阀状态(A5)</t>
  </si>
  <si>
    <t>3.5~3.6</t>
  </si>
  <si>
    <t>燃油泵继电器状态</t>
  </si>
  <si>
    <t>PGN 65284　</t>
  </si>
  <si>
    <t>4.3~4.4</t>
  </si>
  <si>
    <t>主泵PWM值 Pump valve PWM</t>
  </si>
  <si>
    <t>0.1%/bit,0 ~ 100%，0xFFFF无效</t>
  </si>
  <si>
    <t>5,6</t>
  </si>
  <si>
    <t>流量调节阀电流          PQ Valves Current</t>
  </si>
  <si>
    <t>1mA/bit,0-1000mA，0xFFFF无效</t>
  </si>
  <si>
    <t>7,8</t>
  </si>
  <si>
    <t>举升超载压力</t>
  </si>
  <si>
    <t>2Kpa/bit,0～40.0 Mpa，0xFFFF无效</t>
  </si>
  <si>
    <t>PGN 65285</t>
  </si>
  <si>
    <t>0x18FF0531</t>
  </si>
  <si>
    <t>N1负流量压力</t>
  </si>
  <si>
    <t>N2负流量压力</t>
  </si>
  <si>
    <t>燃油泵断油配置</t>
  </si>
  <si>
    <t>0=未安装: 
1=已安装: 
2,3 未定义</t>
  </si>
  <si>
    <t>PGN 65289</t>
  </si>
  <si>
    <t>0x18FF0931</t>
  </si>
  <si>
    <t>ATT电磁阀配置</t>
  </si>
  <si>
    <t>平地电磁阀配置</t>
  </si>
  <si>
    <t>举升压力传感器配置</t>
  </si>
  <si>
    <t>GSM自动锁车选项</t>
  </si>
  <si>
    <t xml:space="preserve">0= GSM心跳丢失时无自动锁车
1= GSM心跳丢失时执行一级锁车
2= GSM心跳丢失时执行二级锁车
</t>
  </si>
  <si>
    <t>2.1~2.4</t>
  </si>
  <si>
    <t>GSM级别锁车选项</t>
  </si>
  <si>
    <t>0=无GSM级别锁车  
1=有GSM级别锁车 
2=有GSM 1级和2级别锁车</t>
  </si>
  <si>
    <t>2.5~2.8</t>
  </si>
  <si>
    <t>附属二次压力开关配置</t>
  </si>
  <si>
    <t>GSM配置</t>
  </si>
  <si>
    <t>控制器锁车状态</t>
  </si>
  <si>
    <t>0~4</t>
  </si>
  <si>
    <t>0:不锁车   
1:一级锁车 
2:二级锁车 
3:三级锁车 
4:四级锁车</t>
  </si>
  <si>
    <t>PGN 65301</t>
  </si>
  <si>
    <t>0x18FF1531</t>
  </si>
  <si>
    <t>控制器自动锁车状态</t>
  </si>
  <si>
    <t>0:未锁车  
1:自动一级锁车 
2:自动二级锁车 
3:不可用</t>
  </si>
  <si>
    <t>1.4~1.5</t>
  </si>
  <si>
    <t>风扇转向状态</t>
  </si>
  <si>
    <t>0-风扇正向正常  
1-风扇反向运转  
2-为定义 
3- 不可用</t>
  </si>
  <si>
    <t>PGN 65287</t>
  </si>
  <si>
    <t>0x18FF0731</t>
  </si>
  <si>
    <t>风扇驱动输出端状态</t>
  </si>
  <si>
    <t>0-未激活， 
1-激活， 
2-错误， 
3-不可用</t>
  </si>
  <si>
    <t>风扇驱动反向状态</t>
  </si>
  <si>
    <t>燃油泵切断油位</t>
  </si>
  <si>
    <t>0~100</t>
  </si>
  <si>
    <t>1%/bit，0xFF无效</t>
  </si>
  <si>
    <t>风扇驱动输入端PWM</t>
  </si>
  <si>
    <t>0.1%/bit, 0~100%，0xFFFF无效</t>
  </si>
  <si>
    <t>风扇压力</t>
  </si>
  <si>
    <t>风扇调节电流</t>
  </si>
  <si>
    <t>0~30000</t>
  </si>
  <si>
    <t>风扇转速百分比</t>
  </si>
  <si>
    <t>0.4%/bit, 0~100%，0xFF无效</t>
  </si>
  <si>
    <t>0x18FEBD31  /0x18FEBD00</t>
  </si>
  <si>
    <t>风扇驱动状态              Fan Drive State</t>
  </si>
  <si>
    <t>1-14,0xF无效</t>
  </si>
  <si>
    <t>控制器参数表版本号</t>
  </si>
  <si>
    <t>0~9999</t>
  </si>
  <si>
    <t>0.01/1bit，0xFFFF无效</t>
  </si>
  <si>
    <t>0x18EF2831</t>
  </si>
  <si>
    <t>3,4</t>
  </si>
  <si>
    <r>
      <rPr>
        <sz val="10"/>
        <rFont val="宋体"/>
        <charset val="134"/>
      </rPr>
      <t>先判断第2字节是否为82；</t>
    </r>
    <r>
      <rPr>
        <sz val="10"/>
        <rFont val="Arial"/>
        <family val="2"/>
      </rPr>
      <t>3</t>
    </r>
    <r>
      <rPr>
        <sz val="10"/>
        <rFont val="宋体"/>
        <charset val="134"/>
      </rPr>
      <t>,4</t>
    </r>
  </si>
  <si>
    <t>控制器匹配机型标识</t>
  </si>
  <si>
    <t>0xFFFF无效</t>
  </si>
  <si>
    <t>3,4,5,6</t>
  </si>
  <si>
    <r>
      <rPr>
        <sz val="10"/>
        <rFont val="宋体"/>
        <charset val="134"/>
      </rPr>
      <t>先判断第2字节是否为83；</t>
    </r>
    <r>
      <rPr>
        <sz val="10"/>
        <rFont val="Arial"/>
        <family val="2"/>
      </rPr>
      <t>3</t>
    </r>
    <r>
      <rPr>
        <sz val="10"/>
        <rFont val="宋体"/>
        <charset val="134"/>
      </rPr>
      <t>,4,5,6</t>
    </r>
  </si>
  <si>
    <t>控制器软件版本</t>
  </si>
  <si>
    <t>0.01/1bit, 00.00~99.99，  0xFFFF无效</t>
  </si>
  <si>
    <r>
      <rPr>
        <sz val="10"/>
        <rFont val="宋体"/>
        <charset val="134"/>
      </rPr>
      <t>先判断第2字节是否为6E；</t>
    </r>
    <r>
      <rPr>
        <sz val="10"/>
        <rFont val="Arial"/>
        <family val="2"/>
      </rPr>
      <t>3</t>
    </r>
    <r>
      <rPr>
        <sz val="10"/>
        <rFont val="宋体"/>
        <charset val="134"/>
      </rPr>
      <t>,4</t>
    </r>
  </si>
  <si>
    <t>控制器硬件版本</t>
  </si>
  <si>
    <t>0~65535</t>
  </si>
  <si>
    <t>0.01/1bit, 000.00~655.35， 0xFFFF无效</t>
  </si>
  <si>
    <r>
      <rPr>
        <sz val="10"/>
        <rFont val="宋体"/>
        <charset val="134"/>
      </rPr>
      <t xml:space="preserve">先判断第2字节是否为6E; </t>
    </r>
    <r>
      <rPr>
        <sz val="10"/>
        <rFont val="Arial"/>
        <family val="2"/>
      </rPr>
      <t>5</t>
    </r>
    <r>
      <rPr>
        <sz val="10"/>
        <rFont val="宋体"/>
        <charset val="134"/>
      </rPr>
      <t>,6</t>
    </r>
  </si>
  <si>
    <t>显示器软件版本</t>
  </si>
  <si>
    <t>0.01/1bit   0xFFFF无</t>
  </si>
  <si>
    <t>0x18EF0028</t>
  </si>
  <si>
    <t>显示器硬件版本</t>
  </si>
  <si>
    <t>卷扬速度</t>
  </si>
  <si>
    <t>m/min</t>
  </si>
  <si>
    <t>(0.01m/min)/bit  0xFFFF无效</t>
  </si>
  <si>
    <t>0x4A2</t>
  </si>
  <si>
    <t>标准帧（金泰）</t>
  </si>
  <si>
    <t>成孔深度</t>
  </si>
  <si>
    <t>m</t>
  </si>
  <si>
    <t>(0.02m)/bit,  0xFFFF无效</t>
  </si>
  <si>
    <t>0x3A2</t>
  </si>
  <si>
    <t>2~3</t>
  </si>
  <si>
    <t>动力头档位</t>
  </si>
  <si>
    <t>1/bit，0xFF无效</t>
  </si>
  <si>
    <t>0x2A2</t>
  </si>
  <si>
    <t>锁车剩余时间</t>
  </si>
  <si>
    <t>h</t>
  </si>
  <si>
    <t>0.01h/bit，0xFFFFFFFF无效</t>
  </si>
  <si>
    <t>0x2A1</t>
  </si>
  <si>
    <t>1、开始位置，首字节从1算起，首位也从1算起，比如位置 1.1 即表示数据流的首字节的首位二进制位。</t>
  </si>
  <si>
    <t>2、未注明填充说明的“保留”或“备注”数据，其所有二进制位均用“1”填充。</t>
  </si>
  <si>
    <t>3、MCU命令码0xF983</t>
  </si>
  <si>
    <t xml:space="preserve">4、最大值与超出数值范围之间的值均为无效数据 </t>
  </si>
  <si>
    <t>5、修改参数“控制器参数表版本号”、“控制器匹配机型标识”、“控制器软件版本”和“控制器硬件版本”的CAN ID和判断条件。</t>
  </si>
  <si>
    <t>发动机排放控制诊断信息</t>
  </si>
  <si>
    <t>NO.</t>
  </si>
  <si>
    <t>数据长度（BYTE）</t>
  </si>
  <si>
    <t>康明斯型号发动机</t>
  </si>
  <si>
    <t>排放控制诊断协议</t>
  </si>
  <si>
    <t>0：代表IOS15765
1：代表IOS27145
2：代表SAEJ1939
3：代表ISO15031
0xFE：表示无效</t>
  </si>
  <si>
    <t>2：代表SAEJ1939</t>
  </si>
  <si>
    <t>排放控制报警灯状态</t>
  </si>
  <si>
    <t>0：代表未点亮
1：代表点亮
2：代表闪烁
0xFE：表示无效</t>
  </si>
  <si>
    <t>排放控制故障码总数</t>
  </si>
  <si>
    <t>0~253，</t>
  </si>
  <si>
    <t>“0xFE”表示无效</t>
  </si>
  <si>
    <t>0xXXFECE00
请求帧；
1、请求帧ID=0x18EA0018
2、请求帧数据：CE FE 00
3、发送频率：10s</t>
  </si>
  <si>
    <t>排放控制故障码信息列表</t>
  </si>
  <si>
    <t>N*4</t>
  </si>
  <si>
    <t>N：表示故障个数</t>
  </si>
  <si>
    <t>DM1
0xXXFECA00(单故障)
0xXXECFF00/0xXXEBFF00
(多故障)</t>
  </si>
  <si>
    <t>发动机数据流信息</t>
  </si>
  <si>
    <t>车速</t>
  </si>
  <si>
    <t>0~250.996</t>
  </si>
  <si>
    <t>km/h</t>
  </si>
  <si>
    <t>(1/256)/bit，0xFF,0xFF表示无效</t>
  </si>
  <si>
    <t>18FEF100</t>
  </si>
  <si>
    <t>大气压力</t>
  </si>
  <si>
    <t>0~125</t>
  </si>
  <si>
    <t>0.5/bit，0xFF表示无效</t>
  </si>
  <si>
    <t>18FEF500</t>
  </si>
  <si>
    <t>发动机净输出扭矩</t>
  </si>
  <si>
    <t>-125~125</t>
  </si>
  <si>
    <t>1/bit，偏移量-125，0xFF表示无效</t>
  </si>
  <si>
    <t>0CF00400</t>
  </si>
  <si>
    <t>3</t>
  </si>
  <si>
    <t>摩擦扭矩</t>
  </si>
  <si>
    <t>18FEDF00</t>
  </si>
  <si>
    <t>0~8031.875</t>
  </si>
  <si>
    <t>0.125/bit，0xFF,0xFF表示无效</t>
  </si>
  <si>
    <t>柴油机燃料流量</t>
  </si>
  <si>
    <t>0~3212.75</t>
  </si>
  <si>
    <t>0.05/bit，0xFF,0xFF表示无效</t>
  </si>
  <si>
    <t>18FEF200</t>
  </si>
  <si>
    <t>SCR上游Nox传感器输出值</t>
  </si>
  <si>
    <t>-200~3012.75</t>
  </si>
  <si>
    <t>0.05/bit，偏移量-200，0xFF，0xFF表示无效</t>
  </si>
  <si>
    <t>18F00E00</t>
  </si>
  <si>
    <t>SCR下游Nox传感器输出值</t>
  </si>
  <si>
    <t>18F00F00</t>
  </si>
  <si>
    <t>反应剂余量</t>
  </si>
  <si>
    <t>0.4/bit，0xFF表示无效</t>
  </si>
  <si>
    <t>18FE5600</t>
  </si>
  <si>
    <t>进气量</t>
  </si>
  <si>
    <t>0CF00A00</t>
  </si>
  <si>
    <t>SCR入口温度</t>
  </si>
  <si>
    <t>-273~1734.96875</t>
  </si>
  <si>
    <t>deg  C</t>
  </si>
  <si>
    <t>0.03125/bit，偏移量-273，0xFF，0xFF表示无效</t>
  </si>
  <si>
    <t>14FD3E00</t>
  </si>
  <si>
    <t>0~6425.5</t>
  </si>
  <si>
    <t>0.1/bit,0xFF，0xFF表示无效</t>
  </si>
  <si>
    <t>18FDB200</t>
  </si>
  <si>
    <t>柴油机冷却液温度</t>
  </si>
  <si>
    <t>-40~210</t>
  </si>
  <si>
    <t>1/bit，偏移量-40，0xFF表示无效</t>
  </si>
  <si>
    <t>18FEEE00</t>
  </si>
  <si>
    <t>油箱液位</t>
  </si>
  <si>
    <t>18FEFC31</t>
  </si>
  <si>
    <t>实际的EGR阀开度</t>
  </si>
  <si>
    <t>0~160.6375%</t>
  </si>
  <si>
    <t>0.0025%/bit，0xFF表示无效</t>
  </si>
  <si>
    <t>18FD9400</t>
  </si>
  <si>
    <t>设定的EGR阀开度</t>
  </si>
  <si>
    <t xml:space="preserve">         18FDD500
请求帧；
1、请求帧ID=0x18EA0018
2、请求帧数据：D5 FD 00
3、发送频率：10s</t>
  </si>
  <si>
    <t>定位状态</t>
  </si>
  <si>
    <t>数据长度：1 byte
状态位定义见表H.9。</t>
  </si>
  <si>
    <t>经度</t>
  </si>
  <si>
    <t>0 ~ 90.000000°</t>
  </si>
  <si>
    <t>°</t>
  </si>
  <si>
    <t>0.000001°/bit，
“0xFF，0xFF，0xFF，0xFF”表示无效</t>
  </si>
  <si>
    <t>纬度</t>
  </si>
  <si>
    <t>注：该报数据的处理方案按照法规HJ1014-2020附录H的要求执行</t>
  </si>
  <si>
    <t>SA
(HEX)</t>
  </si>
  <si>
    <t>刷新时间</t>
  </si>
  <si>
    <t>区间1（T1,1）</t>
  </si>
  <si>
    <r>
      <rPr>
        <sz val="10"/>
        <rFont val="Arial"/>
        <family val="2"/>
      </rPr>
      <t>1</t>
    </r>
    <r>
      <rPr>
        <sz val="10"/>
        <rFont val="宋体"/>
        <charset val="134"/>
      </rPr>
      <t>次</t>
    </r>
    <r>
      <rPr>
        <sz val="10"/>
        <rFont val="Arial"/>
        <family val="2"/>
      </rPr>
      <t xml:space="preserve">/bit, </t>
    </r>
    <r>
      <rPr>
        <sz val="10"/>
        <rFont val="宋体"/>
        <charset val="134"/>
      </rPr>
      <t>每个字节表示单位时间内采集的数据内容：发动机转速</t>
    </r>
    <r>
      <rPr>
        <sz val="10"/>
        <rFont val="Arial"/>
        <family val="2"/>
      </rPr>
      <t>&lt;=600</t>
    </r>
    <r>
      <rPr>
        <sz val="10"/>
        <rFont val="宋体"/>
        <charset val="134"/>
      </rPr>
      <t>（数据来源</t>
    </r>
    <r>
      <rPr>
        <sz val="10"/>
        <rFont val="Arial"/>
        <family val="2"/>
      </rPr>
      <t>PGN 61444,SPN 190</t>
    </r>
    <r>
      <rPr>
        <sz val="10"/>
        <rFont val="宋体"/>
        <charset val="134"/>
      </rPr>
      <t>），且负荷率</t>
    </r>
    <r>
      <rPr>
        <sz val="10"/>
        <rFont val="Arial"/>
        <family val="2"/>
      </rPr>
      <t xml:space="preserve">&lt;=10% </t>
    </r>
    <r>
      <rPr>
        <sz val="10"/>
        <rFont val="宋体"/>
        <charset val="134"/>
      </rPr>
      <t>（数据来源</t>
    </r>
    <r>
      <rPr>
        <sz val="10"/>
        <rFont val="Arial"/>
        <family val="2"/>
      </rPr>
      <t>PGN 61443,SPN 92</t>
    </r>
    <r>
      <rPr>
        <sz val="10"/>
        <rFont val="宋体"/>
        <charset val="134"/>
      </rPr>
      <t>）的次数</t>
    </r>
  </si>
  <si>
    <t>原始数据来源于发动机ECM PGN 61443,SPN 91和PGN 61443,SPN 92</t>
  </si>
  <si>
    <t>GPS</t>
  </si>
  <si>
    <t>1C</t>
  </si>
  <si>
    <t>10s</t>
  </si>
  <si>
    <t>区间2（T1,2）</t>
  </si>
  <si>
    <r>
      <rPr>
        <sz val="10"/>
        <rFont val="Arial"/>
        <family val="2"/>
      </rPr>
      <t>1</t>
    </r>
    <r>
      <rPr>
        <sz val="10"/>
        <rFont val="宋体"/>
        <charset val="134"/>
      </rPr>
      <t>次</t>
    </r>
    <r>
      <rPr>
        <sz val="10"/>
        <rFont val="Arial"/>
        <family val="2"/>
      </rPr>
      <t xml:space="preserve">/bit, </t>
    </r>
    <r>
      <rPr>
        <sz val="10"/>
        <rFont val="宋体"/>
        <charset val="134"/>
      </rPr>
      <t>每个字节表示单位时间内采集的数据内容：发动机转速</t>
    </r>
    <r>
      <rPr>
        <sz val="10"/>
        <rFont val="Arial"/>
        <family val="2"/>
      </rPr>
      <t>&lt;=600</t>
    </r>
    <r>
      <rPr>
        <sz val="10"/>
        <rFont val="宋体"/>
        <charset val="134"/>
      </rPr>
      <t>（数据来源</t>
    </r>
    <r>
      <rPr>
        <sz val="10"/>
        <rFont val="Arial"/>
        <family val="2"/>
      </rPr>
      <t>PGN 61444,SPN 190</t>
    </r>
    <r>
      <rPr>
        <sz val="10"/>
        <rFont val="宋体"/>
        <charset val="134"/>
      </rPr>
      <t>），</t>
    </r>
    <r>
      <rPr>
        <sz val="10"/>
        <rFont val="Arial"/>
        <family val="2"/>
      </rPr>
      <t>10%&lt;</t>
    </r>
    <r>
      <rPr>
        <sz val="10"/>
        <rFont val="宋体"/>
        <charset val="134"/>
      </rPr>
      <t>负荷率</t>
    </r>
    <r>
      <rPr>
        <sz val="10"/>
        <rFont val="Arial"/>
        <family val="2"/>
      </rPr>
      <t xml:space="preserve">&lt;=20% </t>
    </r>
    <r>
      <rPr>
        <sz val="10"/>
        <rFont val="宋体"/>
        <charset val="134"/>
      </rPr>
      <t>（数据来源</t>
    </r>
    <r>
      <rPr>
        <sz val="10"/>
        <rFont val="Arial"/>
        <family val="2"/>
      </rPr>
      <t>PGN 61443,SPN 92</t>
    </r>
    <r>
      <rPr>
        <sz val="10"/>
        <rFont val="宋体"/>
        <charset val="134"/>
      </rPr>
      <t>）的次数</t>
    </r>
  </si>
  <si>
    <t>区间3（T1,3）</t>
  </si>
  <si>
    <t>1次/bit, 每个字节表示单位时间内采集的数据内容：发动机转速&lt;=600（数据来源PGN 61444,SPN 190），20%&lt;负荷率&lt;=30% （数据来源PGN 61443,SPN 92）的次数</t>
  </si>
  <si>
    <t>区间4（T1,4）</t>
  </si>
  <si>
    <t>1次/bit, 每个字节表示单位时间内采集的数据内容：发动机转速&lt;=600（数据来源PGN 61444,SPN 190），30%&lt;负荷率&lt;=40% （数据来源PGN 61443,SPN 92）的次数</t>
  </si>
  <si>
    <t>区间5（T1,5）</t>
  </si>
  <si>
    <t>1次/bit, 每个字节表示单位时间内采集的数据内容：发动机转速&lt;=600（数据来源PGN 61444,SPN 190），40%&lt;负荷率&lt;=50% （数据来源PGN 61443,SPN 92）的次数</t>
  </si>
  <si>
    <t>区间6（T1,6）</t>
  </si>
  <si>
    <t>1次/bit, 每个字节表示单位时间内采集的数据内容：发动机转速&lt;=600（数据来源PGN 61444,SPN 190），50%&lt;负荷率&lt;=60% （数据来源PGN 61443,SPN 92）的次数</t>
  </si>
  <si>
    <t>区间7（T1,7）</t>
  </si>
  <si>
    <t>1次/bit, 每个字节表示单位时间内采集的数据内容：发动机转速&lt;=600（数据来源PGN 61444,SPN 190），60%&lt;负荷率&lt;=70% （数据来源PGN 61443,SPN 92）的次数</t>
  </si>
  <si>
    <t>区间8（T1,8）</t>
  </si>
  <si>
    <t>1次/bit, 每个字节表示单位时间内采集的数据内容：发动机转速&lt;=600（数据来源PGN 61444,SPN 190），70%&lt;负荷率&lt;=80% （数据来源PGN 61443,SPN 92）的次数</t>
  </si>
  <si>
    <t>区间9（T1,9）</t>
  </si>
  <si>
    <t>1次/bit, 每个字节表示单位时间内采集的数据内容：发动机转速&lt;=600（数据来源PGN 61444,SPN 190），80%&lt;负荷率&lt;=90% （数据来源PGN 61443,SPN 92）的次数</t>
  </si>
  <si>
    <t>区间10（T1,10）</t>
  </si>
  <si>
    <t>1次/bit, 每个字节表示单位时间内采集的数据内容：发动机转速&lt;=600（数据来源PGN 61444,SPN 190），90%&lt;负荷率&lt;=100% （数据来源PGN 61443,SPN 92）的次数</t>
  </si>
  <si>
    <t>区间11（T2,1）</t>
  </si>
  <si>
    <t>1次/bit, 每个字节表示单位时间内采集的数据内容：600&lt;发动机转速&lt;=700（数据来源PGN 61444,SPN 190），且负荷率&lt;=10% （数据来源PGN 61443,SPN 92）的次数</t>
  </si>
  <si>
    <t>区间12（T2,2）</t>
  </si>
  <si>
    <t>1次/bit, 每个字节表示单位时间内采集的数据内容：600&lt;发动机转速&lt;=700（数据来源PGN 61444,SPN 190），10%&lt;负荷率&lt;=20% （数据来源PGN 61443,SPN 92）的次数</t>
  </si>
  <si>
    <t>区间13（T2,3）</t>
  </si>
  <si>
    <t>1次/bit, 每个字节表示单位时间内采集的数据内容：600&lt;发动机转速&lt;=700（数据来源PGN 61444,SPN 190），20%&lt;负荷率&lt;=30% （数据来源PGN 61443,SPN 92）的次数</t>
  </si>
  <si>
    <t>区间14（T2,4）</t>
  </si>
  <si>
    <t>1次/bit, 每个字节表示单位时间内采集的数据内容：600&lt;发动机转速&lt;=700（数据来源PGN 61444,SPN 190），30%&lt;负荷率&lt;=40% （数据来源PGN 61443,SPN 92）的次数</t>
  </si>
  <si>
    <t>区间15（T2,5）</t>
  </si>
  <si>
    <t>1次/bit, 每个字节表示单位时间内采集的数据内容：600&lt;发动机转速&lt;=700（数据来源PGN 61444,SPN 190），40%&lt;负荷率&lt;=50% （数据来源PGN 61443,SPN 92）的次数</t>
  </si>
  <si>
    <t>区间16（T2,6）</t>
  </si>
  <si>
    <t>1次/bit, 每个字节表示单位时间内采集的数据内容：600&lt;发动机转速&lt;=700（数据来源PGN 61444,SPN 190），50%&lt;负荷率&lt;=60% （数据来源PGN 61443,SPN 92）的次数</t>
  </si>
  <si>
    <t>区间17（T2,7）</t>
  </si>
  <si>
    <t>1次/bit, 每个字节表示单位时间内采集的数据内容：600&lt;发动机转速&lt;=700（数据来源PGN 61444,SPN 190），60%&lt;负荷率&lt;=70% （数据来源PGN 61443,SPN 92）的次数</t>
  </si>
  <si>
    <t>区间18（T2,8）</t>
  </si>
  <si>
    <t>1次/bit, 每个字节表示单位时间内采集的数据内容：600&lt;发动机转速&lt;=700（数据来源PGN 61444,SPN 190），70%&lt;负荷率&lt;=80% （数据来源PGN 61443,SPN 92）的次数</t>
  </si>
  <si>
    <t>区间19（T2,9）</t>
  </si>
  <si>
    <t>1次/bit, 每个字节表示单位时间内采集的数据内容：600&lt;发动机转速&lt;=700（数据来源PGN 61444,SPN 190），80%&lt;负荷率&lt;=90% （数据来源PGN 61443,SPN 92）的次数</t>
  </si>
  <si>
    <t>区间20（T2,10）</t>
  </si>
  <si>
    <t>1次/bit, 每个字节表示单位时间内采集的数据内容：600&lt;发动机转速&lt;=700（数据来源PGN 61444,SPN 190），90%&lt;负荷率&lt;=100% （数据来源PGN 61443,SPN 92）的次数</t>
  </si>
  <si>
    <t>区间21（T3,1）</t>
  </si>
  <si>
    <t>1次/bit, 每个字节表示单位时间内采集的数据内容：700&lt;发动机转速&lt;=800（数据来源PGN 61444,SPN 190），且负荷率&lt;=10% （数据来源PGN 61443,SPN 92）的次数</t>
  </si>
  <si>
    <t>区间22（T3,2）</t>
  </si>
  <si>
    <t>1次/bit, 每个字节表示单位时间内采集的数据内容：700&lt;发动机转速&lt;=800（数据来源PGN 61444,SPN 190），10%&lt;负荷率&lt;=20% （数据来源PGN 61443,SPN 92）的次数</t>
  </si>
  <si>
    <t>区间23（T3,3）</t>
  </si>
  <si>
    <t>1次/bit, 每个字节表示单位时间内采集的数据内容：700&lt;发动机转速&lt;=800（数据来源PGN 61444,SPN 190），20%&lt;负荷率&lt;=30% （数据来源PGN 61443,SPN 92）的次数</t>
  </si>
  <si>
    <t>区间24（T3,4）</t>
  </si>
  <si>
    <t>1次/bit, 每个字节表示单位时间内采集的数据内容：700&lt;发动机转速&lt;=800（数据来源PGN 61444,SPN 190），30%&lt;负荷率&lt;=40% （数据来源PGN 61443,SPN 92）的次数</t>
  </si>
  <si>
    <t>区间25（T3,5）</t>
  </si>
  <si>
    <t>1次/bit, 每个字节表示单位时间内采集的数据内容：700&lt;发动机转速&lt;=800（数据来源PGN 61444,SPN 190），40%&lt;负荷率&lt;=50% （数据来源PGN 61443,SPN 92）的次数</t>
  </si>
  <si>
    <t>区间26（T3,6）</t>
  </si>
  <si>
    <t>1次/bit, 每个字节表示单位时间内采集的数据内容：700&lt;发动机转速&lt;=800（数据来源PGN 61444,SPN 190），50%&lt;负荷率&lt;=60% （数据来源PGN 61443,SPN 92）的次数</t>
  </si>
  <si>
    <t>区间27（T3,7）</t>
  </si>
  <si>
    <t>区间28（T3,8）</t>
  </si>
  <si>
    <t>1次/bit, 每个字节表示单位时间内采集的数据内容：700&lt;发动机转速&lt;=800（数据来源PGN 61444,SPN 190），70%&lt;负荷率&lt;=80% （数据来源PGN 61443,SPN 92）的次数</t>
  </si>
  <si>
    <t>区间29（T3,9）</t>
  </si>
  <si>
    <t>1次/bit, 每个字节表示单位时间内采集的数据内容：700&lt;发动机转速&lt;=800（数据来源PGN 61444,SPN 190），80%&lt;负荷率&lt;=90% （数据来源PGN 61443,SPN 92）的次数</t>
  </si>
  <si>
    <t>区间30（T3,10）</t>
  </si>
  <si>
    <t>1次/bit, 每个字节表示单位时间内采集的数据内容：700&lt;发动机转速&lt;=800（数据来源PGN 61444,SPN 190），90%&lt;负荷率&lt;=100% （数据来源PGN 61443,SPN 92）的次数</t>
  </si>
  <si>
    <t>区间31（T4,1）</t>
  </si>
  <si>
    <t>1次/bit, 每个字节表示单位时间内采集的数据内容：800&lt;发动机转速&lt;=900（数据来源PGN 61444,SPN 190），且负荷率&lt;=10% （数据来源PGN 61443,SPN 92）的次数</t>
  </si>
  <si>
    <t>区间32（T4,2）</t>
  </si>
  <si>
    <t>1次/bit, 每个字节表示单位时间内采集的数据内容：800&lt;发动机转速&lt;=900（数据来源PGN 61444,SPN 190），10%&lt;负荷率&lt;=20% （数据来源PGN 61443,SPN 92）的次数</t>
  </si>
  <si>
    <t>区间33（T4,3）</t>
  </si>
  <si>
    <t>1次/bit, 每个字节表示单位时间内采集的数据内容：800&lt;发动机转速&lt;=900（数据来源PGN 61444,SPN 190），20%&lt;负荷率&lt;=30% （数据来源PGN 61443,SPN 92）的次数</t>
  </si>
  <si>
    <t>区间34（T4,4）</t>
  </si>
  <si>
    <t>1次/bit, 每个字节表示单位时间内采集的数据内容：800&lt;发动机转速&lt;=900（数据来源PGN 61444,SPN 190），30%&lt;负荷率&lt;=40% （数据来源PGN 61443,SPN 92）的次数</t>
  </si>
  <si>
    <t>区间35（T4,5）</t>
  </si>
  <si>
    <t>1次/bit, 每个字节表示单位时间内采集的数据内容：800&lt;发动机转速&lt;=900（数据来源PGN 61444,SPN 190），40%&lt;负荷率&lt;=50% （数据来源PGN 61443,SPN 92）的次数</t>
  </si>
  <si>
    <t>区间36（T4,6）</t>
  </si>
  <si>
    <t>1次/bit, 每个字节表示单位时间内采集的数据内容：800&lt;发动机转速&lt;=900（数据来源PGN 61444,SPN 190），50%&lt;负荷率&lt;=60% （数据来源PGN 61443,SPN 92）的次数</t>
  </si>
  <si>
    <t>区间37（T4,7）</t>
  </si>
  <si>
    <t>1次/bit, 每个字节表示单位时间内采集的数据内容：800&lt;发动机转速&lt;=900（数据来源PGN 61444,SPN 190），60%&lt;负荷率&lt;=70% （数据来源PGN 61443,SPN 92）的次数</t>
  </si>
  <si>
    <t>区间38（T4,8）</t>
  </si>
  <si>
    <t>1次/bit, 每个字节表示单位时间内采集的数据内容：800&lt;发动机转速&lt;=900（数据来源PGN 61444,SPN 190），70%&lt;负荷率&lt;=80% （数据来源PGN 61443,SPN 92）的次数</t>
  </si>
  <si>
    <t>区间39（T4,9）</t>
  </si>
  <si>
    <t>1次/bit, 每个字节表示单位时间内采集的数据内容：800&lt;发动机转速&lt;=900（数据来源PGN 61444,SPN 190），80%&lt;负荷率&lt;=90% （数据来源PGN 61443,SPN 92）的次数</t>
  </si>
  <si>
    <t>区间40（T4,10）</t>
  </si>
  <si>
    <t>1次/bit, 每个字节表示单位时间内采集的数据内容：800&lt;发动机转速&lt;=900（数据来源PGN 61444,SPN 190），90%&lt;负荷率&lt;=100% （数据来源PGN 61443,SPN 92）的次数</t>
  </si>
  <si>
    <t>区间41（T5,1）</t>
  </si>
  <si>
    <t>1次/bit, 每个字节表示单位时间内采集的数据内容：900&lt;发动机转速&lt;=1000（数据来源PGN 61444,SPN 190），且负荷率&lt;=10% （数据来源PGN 61443,SPN 92）的次数</t>
  </si>
  <si>
    <t>区间42（T5,2）</t>
  </si>
  <si>
    <t>1次/bit, 每个字节表示单位时间内采集的数据内容：900&lt;发动机转速&lt;=1000（数据来源PGN 61444,SPN 190），10%&lt;负荷率&lt;=20% （数据来源PGN 61443,SPN 92）的次数</t>
  </si>
  <si>
    <t>区间43（T5,3）</t>
  </si>
  <si>
    <t>1次/bit, 每个字节表示单位时间内采集的数据内容：900&lt;发动机转速&lt;=1000（数据来源PGN 61444,SPN 190），20%&lt;负荷率&lt;=30% （数据来源PGN 61443,SPN 92）的次数</t>
  </si>
  <si>
    <t>区间44（T5,4）</t>
  </si>
  <si>
    <t>1次/bit, 每个字节表示单位时间内采集的数据内容：900&lt;发动机转速&lt;=1000（数据来源PGN 61444,SPN 190），30%&lt;负荷率&lt;=40% （数据来源PGN 61443,SPN 92）的次数</t>
  </si>
  <si>
    <t>区间45（T5,5）</t>
  </si>
  <si>
    <t>1次/bit, 每个字节表示单位时间内采集的数据内容：900&lt;发动机转速&lt;=1000（数据来源PGN 61444,SPN 190），40%&lt;负荷率&lt;=50% （数据来源PGN 61443,SPN 92）的次数</t>
  </si>
  <si>
    <t>区间46（T5,6）</t>
  </si>
  <si>
    <t>1次/bit, 每个字节表示单位时间内采集的数据内容：900&lt;发动机转速&lt;=1000（数据来源PGN 61444,SPN 190），50%&lt;负荷率&lt;=60% （数据来源PGN 61443,SPN 92）的次数</t>
  </si>
  <si>
    <t>区间47（T5,7）</t>
  </si>
  <si>
    <t>1次/bit, 每个字节表示单位时间内采集的数据内容：900&lt;发动机转速&lt;=1000（数据来源PGN 61444,SPN 190），60%&lt;负荷率&lt;=70% （数据来源PGN 61443,SPN 92）的次数</t>
  </si>
  <si>
    <t>区间48（T5,8）</t>
  </si>
  <si>
    <t>1次/bit, 每个字节表示单位时间内采集的数据内容：900&lt;发动机转速&lt;=1000（数据来源PGN 61444,SPN 190），70%&lt;负荷率&lt;=80% （数据来源PGN 61443,SPN 92）的次数</t>
  </si>
  <si>
    <t>区间49（T5,9）</t>
  </si>
  <si>
    <t>1次/bit, 每个字节表示单位时间内采集的数据内容：900&lt;发动机转速&lt;=1000（数据来源PGN 61444,SPN 190），80%&lt;负荷率&lt;=90% （数据来源PGN 61443,SPN 92）的次数</t>
  </si>
  <si>
    <t>区间50（T5,10）</t>
  </si>
  <si>
    <t>1次/bit, 每个字节表示单位时间内采集的数据内容：900&lt;发动机转速&lt;=1000（数据来源PGN 61444,SPN 190），90%&lt;负荷率&lt;=100% （数据来源PGN 61443,SPN 92）的次数</t>
  </si>
  <si>
    <t>区间51（T6,1）</t>
  </si>
  <si>
    <t>1次/bit, 每个字节表示单位时间内采集的数据内容：1000&lt;发动机转速&lt;=1100（数据来源PGN 61444,SPN 190），且负荷率&lt;=10% （数据来源PGN 61443,SPN 92）的次数</t>
  </si>
  <si>
    <t>区间52（T6,2）</t>
  </si>
  <si>
    <t>1次/bit, 每个字节表示单位时间内采集的数据内容：1000&lt;发动机转速&lt;=1100（数据来源PGN 61444,SPN 190），10%&lt;负荷率&lt;=20% （数据来源PGN 61443,SPN 92）的次数</t>
  </si>
  <si>
    <t>区间53（T6,3）</t>
  </si>
  <si>
    <t>1次/bit, 每个字节表示单位时间内采集的数据内容：1000&lt;发动机转速&lt;=1100（数据来源PGN 61444,SPN 190），20%&lt;负荷率&lt;=30% （数据来源PGN 61443,SPN 92）的次数</t>
  </si>
  <si>
    <t>区间54（T6,4）</t>
  </si>
  <si>
    <t>1次/bit, 每个字节表示单位时间内采集的数据内容：1000&lt;发动机转速&lt;=1100（数据来源PGN 61444,SPN 190），30%&lt;负荷率&lt;=40% （数据来源PGN 61443,SPN 92）的次数</t>
  </si>
  <si>
    <t>区间55（T6,5）</t>
  </si>
  <si>
    <t>1次/bit, 每个字节表示单位时间内采集的数据内容：1000&lt;发动机转速&lt;=1100（数据来源PGN 61444,SPN 190），40%&lt;负荷率&lt;=50% （数据来源PGN 61443,SPN 92）的次数</t>
  </si>
  <si>
    <t>区间56（T6,6）</t>
  </si>
  <si>
    <t>1次/bit, 每个字节表示单位时间内采集的数据内容：1000&lt;发动机转速&lt;=1100（数据来源PGN 61444,SPN 190），50%&lt;负荷率&lt;=60% （数据来源PGN 61443,SPN 92）的次数</t>
  </si>
  <si>
    <t>区间57（T6,7）</t>
  </si>
  <si>
    <t>1次/bit, 每个字节表示单位时间内采集的数据内容：1000&lt;发动机转速&lt;=1100（数据来源PGN 61444,SPN 190），60%&lt;负荷率&lt;=70% （数据来源PGN 61443,SPN 92）的次数</t>
  </si>
  <si>
    <t>区间58（T6,8）</t>
  </si>
  <si>
    <t>1次/bit, 每个字节表示单位时间内采集的数据内容：1000&lt;发动机转速&lt;=1100（数据来源PGN 61444,SPN 190），70%&lt;负荷率&lt;=80% （数据来源PGN 61443,SPN 92）的次数</t>
  </si>
  <si>
    <t>区间59（T6,9）</t>
  </si>
  <si>
    <t>1次/bit, 每个字节表示单位时间内采集的数据内容：1000&lt;发动机转速&lt;=1100（数据来源PGN 61444,SPN 190），80%&lt;负荷率&lt;=90% （数据来源PGN 61443,SPN 92）的次数</t>
  </si>
  <si>
    <t>区间60（T6,10）</t>
  </si>
  <si>
    <t>1次/bit, 每个字节表示单位时间内采集的数据内容：1000&lt;发动机转速&lt;=1100（数据来源PGN 61444,SPN 190），90%&lt;负荷率&lt;=100% （数据来源PGN 61443,SPN 92）的次数</t>
  </si>
  <si>
    <t>区间61（T7,1）</t>
  </si>
  <si>
    <t>1次/bit, 每个字节表示单位时间内采集的数据内容：1100&lt;发动机转速&lt;=1200（数据来源PGN 61444,SPN 190），且负荷率&lt;=10% （数据来源PGN 61443,SPN 92）的次数</t>
  </si>
  <si>
    <t>区间62（T7,2）</t>
  </si>
  <si>
    <t>1次/bit, 每个字节表示单位时间内采集的数据内容：1100&lt;发动机转速&lt;=1200（数据来源PGN 61444,SPN 190），10%&lt;负荷率&lt;=20% （数据来源PGN 61443,SPN 92）的次数</t>
  </si>
  <si>
    <t>区间63（T7,3）</t>
  </si>
  <si>
    <t>1次/bit, 每个字节表示单位时间内采集的数据内容：1100&lt;发动机转速&lt;=1200（数据来源PGN 61444,SPN 190），20%&lt;负荷率&lt;=30% （数据来源PGN 61443,SPN 92）的次数</t>
  </si>
  <si>
    <t>区间64（T7,4）</t>
  </si>
  <si>
    <t>1次/bit, 每个字节表示单位时间内采集的数据内容：1100&lt;发动机转速&lt;=1200（数据来源PGN 61444,SPN 190），30%&lt;负荷率&lt;=40% （数据来源PGN 61443,SPN 92）的次数</t>
  </si>
  <si>
    <t>区间65（T7,5）</t>
  </si>
  <si>
    <t>1次/bit, 每个字节表示单位时间内采集的数据内容：1100&lt;发动机转速&lt;=1200（数据来源PGN 61444,SPN 190），40%&lt;负荷率&lt;=50% （数据来源PGN 61443,SPN 92）的次数</t>
  </si>
  <si>
    <t>区间66（T7,6）</t>
  </si>
  <si>
    <t>1次/bit, 每个字节表示单位时间内采集的数据内容：1100&lt;发动机转速&lt;=1200（数据来源PGN 61444,SPN 190），50%&lt;负荷率&lt;=60% （数据来源PGN 61443,SPN 92）的次数</t>
  </si>
  <si>
    <t>区间67（T7,7）</t>
  </si>
  <si>
    <t>1次/bit, 每个字节表示单位时间内采集的数据内容：1100&lt;发动机转速&lt;=1200（数据来源PGN 61444,SPN 190），60%&lt;负荷率&lt;=70% （数据来源PGN 61443,SPN 92）的次数</t>
  </si>
  <si>
    <t>区间68（T7,8）</t>
  </si>
  <si>
    <t>1次/bit, 每个字节表示单位时间内采集的数据内容：1100&lt;发动机转速&lt;=1200（数据来源PGN 61444,SPN 190），70%&lt;负荷率&lt;=80% （数据来源PGN 61443,SPN 92）的次数</t>
  </si>
  <si>
    <t>区间69（T7,9）</t>
  </si>
  <si>
    <t>1次/bit, 每个字节表示单位时间内采集的数据内容：1100&lt;发动机转速&lt;=1200（数据来源PGN 61444,SPN 190），80%&lt;负荷率&lt;=90% （数据来源PGN 61443,SPN 92）的次数</t>
  </si>
  <si>
    <t>区间70（T7,10）</t>
  </si>
  <si>
    <t>1次/bit, 每个字节表示单位时间内采集的数据内容：1100&lt;发动机转速&lt;=1200（数据来源PGN 61444,SPN 190），90%&lt;负荷率&lt;=100% （数据来源PGN 61443,SPN 92）的次数</t>
  </si>
  <si>
    <t>区间71（T8,1）</t>
  </si>
  <si>
    <t>1次/bit, 每个字节表示单位时间内采集的数据内容：1200&lt;发动机转速&lt;=1300（数据来源PGN 61444,SPN 190），且负荷率&lt;=10% （数据来源PGN 61443,SPN 92）的次数</t>
  </si>
  <si>
    <t>区间72（T8,2）</t>
  </si>
  <si>
    <t>1次/bit, 每个字节表示单位时间内采集的数据内容：1200&lt;发动机转速&lt;=1300（数据来源PGN 61444,SPN 190），10%&lt;负荷率&lt;=20% （数据来源PGN 61443,SPN 92）的次数</t>
  </si>
  <si>
    <t>区间73（T8,3）</t>
  </si>
  <si>
    <t>1次/bit, 每个字节表示单位时间内采集的数据内容：1200&lt;发动机转速&lt;=1300（数据来源PGN 61444,SPN 190），20%&lt;负荷率&lt;=30% （数据来源PGN 61443,SPN 92）的次数</t>
  </si>
  <si>
    <t>区间74（T8,4）</t>
  </si>
  <si>
    <t>1次/bit, 每个字节表示单位时间内采集的数据内容：1200&lt;发动机转速&lt;=1300（数据来源PGN 61444,SPN 190），30%&lt;负荷率&lt;=40% （数据来源PGN 61443,SPN 92）的次数</t>
  </si>
  <si>
    <t>区间75（T8,5）</t>
  </si>
  <si>
    <t>1次/bit, 每个字节表示单位时间内采集的数据内容：1200&lt;发动机转速&lt;=1300（数据来源PGN 61444,SPN 190），40%&lt;负荷率&lt;=50% （数据来源PGN 61443,SPN 92）的次数</t>
  </si>
  <si>
    <t>区间76（T8,6）</t>
  </si>
  <si>
    <t>1次/bit, 每个字节表示单位时间内采集的数据内容：1200&lt;发动机转速&lt;=1300（数据来源PGN 61444,SPN 190），50%&lt;负荷率&lt;=60% （数据来源PGN 61443,SPN 92）的次数</t>
  </si>
  <si>
    <t>区间77（T8,7）</t>
  </si>
  <si>
    <t>1次/bit, 每个字节表示单位时间内采集的数据内容：1200&lt;发动机转速&lt;=1300（数据来源PGN 61444,SPN 190），60%&lt;负荷率&lt;=70% （数据来源PGN 61443,SPN 92）的次数</t>
  </si>
  <si>
    <t>区间78（T8,8）</t>
  </si>
  <si>
    <t>1次/bit, 每个字节表示单位时间内采集的数据内容：1200&lt;发动机转速&lt;=1300（数据来源PGN 61444,SPN 190），70%&lt;负荷率&lt;=80% （数据来源PGN 61443,SPN 92）的次数</t>
  </si>
  <si>
    <t>区间79（T8,9）</t>
  </si>
  <si>
    <t>1次/bit, 每个字节表示单位时间内采集的数据内容：1200&lt;发动机转速&lt;=1300（数据来源PGN 61444,SPN 190），80%&lt;负荷率&lt;=90% （数据来源PGN 61443,SPN 92）的次数</t>
  </si>
  <si>
    <t>区间80（T8,10）</t>
  </si>
  <si>
    <t>1次/bit, 每个字节表示单位时间内采集的数据内容：1200&lt;发动机转速&lt;=1300（数据来源PGN 61444,SPN 190），90%&lt;负荷率&lt;=100% （数据来源PGN 61443,SPN 92）的次数</t>
  </si>
  <si>
    <t>区间81（T9,1）</t>
  </si>
  <si>
    <t>1次/bit, 每个字节表示单位时间内采集的数据内容：1300&lt;发动机转速&lt;=1400（数据来源PGN 61444,SPN 190），且负荷率&lt;=10% （数据来源PGN 61443,SPN 92）的次数</t>
  </si>
  <si>
    <t>区间82（T9,2）</t>
  </si>
  <si>
    <t>1次/bit, 每个字节表示单位时间内采集的数据内容：1300&lt;发动机转速&lt;=1400（数据来源PGN 61444,SPN 190），10%&lt;负荷率&lt;=20% （数据来源PGN 61443,SPN 92）的次数</t>
  </si>
  <si>
    <t>区间83（T9,3）</t>
  </si>
  <si>
    <t>1次/bit, 每个字节表示单位时间内采集的数据内容：1300&lt;发动机转速&lt;=1400（数据来源PGN 61444,SPN 190），20%&lt;负荷率&lt;=30% （数据来源PGN 61443,SPN 92）的次数</t>
  </si>
  <si>
    <t>区间84（T9,4）</t>
  </si>
  <si>
    <t>1次/bit, 每个字节表示单位时间内采集的数据内容：1300&lt;发动机转速&lt;=1400（数据来源PGN 61444,SPN 190），30%&lt;负荷率&lt;=40% （数据来源PGN 61443,SPN 92）的次数</t>
  </si>
  <si>
    <t>区间85（T9,5）</t>
  </si>
  <si>
    <t>1次/bit, 每个字节表示单位时间内采集的数据内容：1300&lt;发动机转速&lt;=1400（数据来源PGN 61444,SPN 190），40%&lt;负荷率&lt;=50% （数据来源PGN 61443,SPN 92）的次数</t>
  </si>
  <si>
    <t>区间86（T9,6）</t>
  </si>
  <si>
    <t>1次/bit, 每个字节表示单位时间内采集的数据内容：1300&lt;发动机转速&lt;=1400（数据来源PGN 61444,SPN 190），50%&lt;负荷率&lt;=60% （数据来源PGN 61443,SPN 92）的次数</t>
  </si>
  <si>
    <t>区间87（T9,7）</t>
  </si>
  <si>
    <t>1次/bit, 每个字节表示单位时间内采集的数据内容：1300&lt;发动机转速&lt;=1400（数据来源PGN 61444,SPN 190），60%&lt;负荷率&lt;=70% （数据来源PGN 61443,SPN 92）的次数</t>
  </si>
  <si>
    <t>区间88（T9,8）</t>
  </si>
  <si>
    <t>1次/bit, 每个字节表示单位时间内采集的数据内容：1300&lt;发动机转速&lt;=1400（数据来源PGN 61444,SPN 190），70%&lt;负荷率&lt;=80% （数据来源PGN 61443,SPN 92）的次数</t>
  </si>
  <si>
    <t>区间89（T9,9）</t>
  </si>
  <si>
    <t>1次/bit, 每个字节表示单位时间内采集的数据内容：1300&lt;发动机转速&lt;=1400（数据来源PGN 61444,SPN 190），80%&lt;负荷率&lt;=90% （数据来源PGN 61443,SPN 92）的次数</t>
  </si>
  <si>
    <t>区间90（T9,10）</t>
  </si>
  <si>
    <t>1次/bit, 每个字节表示单位时间内采集的数据内容：1300&lt;发动机转速&lt;=1400（数据来源PGN 61444,SPN 190），90%&lt;负荷率&lt;=100% （数据来源PGN 61443,SPN 92）的次数</t>
  </si>
  <si>
    <t>区间91（T10,1）</t>
  </si>
  <si>
    <t>1次/bit, 每个字节表示单位时间内采集的数据内容：1400&lt;发动机转速&lt;=1500（数据来源PGN 61444,SPN 190），且负荷率&lt;=10% （数据来源PGN 61443,SPN 92）的次数</t>
  </si>
  <si>
    <t>区间92（T10,2）</t>
  </si>
  <si>
    <t>1次/bit, 每个字节表示单位时间内采集的数据内容：1400&lt;发动机转速&lt;=1500（数据来源PGN 61444,SPN 190），10%&lt;负荷率&lt;=20% （数据来源PGN 61443,SPN 92）的次数</t>
  </si>
  <si>
    <t>区间93（T10,3）</t>
  </si>
  <si>
    <t>1次/bit, 每个字节表示单位时间内采集的数据内容：1400&lt;发动机转速&lt;=1500（数据来源PGN 61444,SPN 190），20%&lt;负荷率&lt;=30% （数据来源PGN 61443,SPN 92）的次数</t>
  </si>
  <si>
    <t>区间94（T10,4）</t>
  </si>
  <si>
    <t>1次/bit, 每个字节表示单位时间内采集的数据内容：1400&lt;发动机转速&lt;=1500（数据来源PGN 61444,SPN 190），30%&lt;负荷率&lt;=40% （数据来源PGN 61443,SPN 92）的次数</t>
  </si>
  <si>
    <t>区间95（T10,5）</t>
  </si>
  <si>
    <t>1次/bit, 每个字节表示单位时间内采集的数据内容：1400&lt;发动机转速&lt;=1500（数据来源PGN 61444,SPN 190），40%&lt;负荷率&lt;=50% （数据来源PGN 61443,SPN 92）的次数</t>
  </si>
  <si>
    <t>区间96（T10,6）</t>
  </si>
  <si>
    <t>1次/bit, 每个字节表示单位时间内采集的数据内容：1400&lt;发动机转速&lt;=1500（数据来源PGN 61444,SPN 190），50%&lt;负荷率&lt;=60% （数据来源PGN 61443,SPN 92）的次数</t>
  </si>
  <si>
    <t>区间97（T10,7）</t>
  </si>
  <si>
    <t>1次/bit, 每个字节表示单位时间内采集的数据内容：1400&lt;发动机转速&lt;=1500（数据来源PGN 61444,SPN 190），60%&lt;负荷率&lt;=70% （数据来源PGN 61443,SPN92）的次数</t>
  </si>
  <si>
    <t>区间98（T10,8）</t>
  </si>
  <si>
    <t>1次/bit, 每个字节表示单位时间内采集的数据内容：1400&lt;发动机转速&lt;=1500（数据来源PGN 61444,SPN 190），70%&lt;负荷率&lt;=80% （数据来源PGN 61443,SPN 92）的次数</t>
  </si>
  <si>
    <t>区间99（T10,9）</t>
  </si>
  <si>
    <t>1次/bit, 每个字节表示单位时间内采集的数据内容：1400&lt;发动机转速&lt;=1500（数据来源PGN 61444,SPN 190），80%&lt;负荷率&lt;=90% （数据来源PGN 61443,SPN 92）的次数</t>
  </si>
  <si>
    <t>区间100（T10,10）</t>
  </si>
  <si>
    <t>1次/bit, 每个字节表示单位时间内采集的数据内容：1400&lt;发动机转速&lt;=1500（数据来源PGN 61444,SPN 190），90%&lt;负荷率&lt;=100% （数据来源PGN 61443,SPN 92）的次数</t>
  </si>
  <si>
    <t>区间101（T11,1）</t>
  </si>
  <si>
    <t>1次/bit, 每个字节表示单位时间内采集的数据内容：1500&lt;发动机转速&lt;=1600（数据来源PGN 61444,SPN 190），且负荷率&lt;=10% （数据来源PGN 61443,SPN 92）的次数</t>
  </si>
  <si>
    <t>区间102（T11,2）</t>
  </si>
  <si>
    <t>1次/bit, 每个字节表示单位时间内采集的数据内容：1500&lt;发动机转速&lt;=1600（数据来源PGN 61444,SPN 190），10%&lt;负荷率&lt;=20% （数据来源PGN 61443,SPN 92）的次数</t>
  </si>
  <si>
    <t>区间103（T11,3）</t>
  </si>
  <si>
    <t>1次/bit, 每个字节表示单位时间内采集的数据内容：1500&lt;发动机转速&lt;=1600（数据来源PGN 61444,SPN 190），20%&lt;负荷率&lt;=30% （数据来源PGN 61443,SPN 92）的次数</t>
  </si>
  <si>
    <t>区间104（T11,4）</t>
  </si>
  <si>
    <t>1次/bit, 每个字节表示单位时间内采集的数据内容：1500&lt;发动机转速&lt;=1600（数据来源PGN 61444,SPN 190），30%&lt;负荷率&lt;=40% （数据来源PGN 61443,SPN 92）的次数</t>
  </si>
  <si>
    <t>区间105（T11,5）</t>
  </si>
  <si>
    <t>1次/bit, 每个字节表示单位时间内采集的数据内容：1500&lt;发动机转速&lt;=1600（数据来源PGN 61444,SPN 190），40%&lt;负荷率&lt;=50% （数据来源PGN 61443,SPN 92）的次数</t>
  </si>
  <si>
    <t>区间106（T11,6）</t>
  </si>
  <si>
    <t>1次/bit, 每个字节表示单位时间内采集的数据内容：1500&lt;发动机转速&lt;=1600（数据来源PGN 61444,SPN 190），50%&lt;负荷率&lt;=60% （数据来源PGN 61443,SPN 92）的次数</t>
  </si>
  <si>
    <t>区间107（T11,7）</t>
  </si>
  <si>
    <t>1次/bit, 每个字节表示单位时间内采集的数据内容：1500&lt;发动机转速&lt;=1600（数据来源PGN 61444,SPN 190），60%&lt;负荷率&lt;=70% （数据来源PGN 61443,SPN 92）的次数</t>
  </si>
  <si>
    <t>区间108（T11,8）</t>
  </si>
  <si>
    <t>1次/bit, 每个字节表示单位时间内采集的数据内容：1500&lt;发动机转速&lt;=1600（数据来源PGN 61444,SPN 190），70%&lt;负荷率&lt;=80% （数据来源PGN 61443,SPN 92）的次数</t>
  </si>
  <si>
    <t>区间109（T11,9）</t>
  </si>
  <si>
    <t>1次/bit, 每个字节表示单位时间内采集的数据内容：1500&lt;发动机转速&lt;=1600（数据来源PGN 61444,SPN 190），80%&lt;负荷率&lt;=90% （数据来源PGN 61443,SPN 92）的次数</t>
  </si>
  <si>
    <t>区间110（T11,10）</t>
  </si>
  <si>
    <t>1次/bit, 每个字节表示单位时间内采集的数据内容：1500&lt;发动机转速&lt;=1600（数据来源PGN 61444,SPN 190），90%&lt;负荷率&lt;=100% （数据来源PGN 61443,SPN 92）的次数</t>
  </si>
  <si>
    <t>区间111（T12,1）</t>
  </si>
  <si>
    <t>1次/bit, 每个字节表示单位时间内采集的数据内容：1600&lt;发动机转速&lt;=1700（数据来源PGN 61444,SPN 190），且负荷率&lt;=10% （数据来源PGN 61443,SPN 92）的次数</t>
  </si>
  <si>
    <t>区间112（T12,2）</t>
  </si>
  <si>
    <t>1次/bit, 每个字节表示单位时间内采集的数据内容：1600&lt;发动机转速&lt;=1700（数据来源PGN 61444,SPN 190），10%&lt;负荷率&lt;=20% （数据来源PGN 61443,SPN 92）的次数</t>
  </si>
  <si>
    <t>区间113（T12,3）</t>
  </si>
  <si>
    <t>1次/bit, 每个字节表示单位时间内采集的数据内容：1600&lt;发动机转速&lt;=1700（数据来源PGN 61444,SPN 190），20%&lt;负荷率&lt;=30% （数据来源PGN 61443,SPN 92）的次数</t>
  </si>
  <si>
    <t>区间114（T12,4）</t>
  </si>
  <si>
    <t>1次/bit, 每个字节表示单位时间内采集的数据内容：1600&lt;发动机转速&lt;=1700（数据来源PGN 61444,SPN 190），30%&lt;负荷率&lt;=40% （数据来源PGN 61443,SPN 92）的次数</t>
  </si>
  <si>
    <t>区间115（T12,5）</t>
  </si>
  <si>
    <t>1次/bit, 每个字节表示单位时间内采集的数据内容：1600&lt;发动机转速&lt;=1700（数据来源PGN 61444,SPN 190），40%&lt;负荷率&lt;=50% （数据来源PGN 61443,SPN 92）的次数</t>
  </si>
  <si>
    <t>区间116（T12,6）</t>
  </si>
  <si>
    <t>1次/bit, 每个字节表示单位时间内采集的数据内容：1600&lt;发动机转速&lt;=1700（数据来源PGN 61444,SPN 190），50%&lt;负荷率&lt;=60% （数据来源PGN 61443,SPN 92）的次数</t>
  </si>
  <si>
    <t>区间117（T12,7）</t>
  </si>
  <si>
    <t>1次/bit, 每个字节表示单位时间内采集的数据内容：1600&lt;发动机转速&lt;=1700（数据来源PGN 61444,SPN 190），60%&lt;负荷率&lt;=70% （数据来源PGN 61443,SPN 92）的次数</t>
  </si>
  <si>
    <t>区间118（T12,8）</t>
  </si>
  <si>
    <t>1次/bit, 每个字节表示单位时间内采集的数据内容：1600&lt;发动机转速&lt;=1700（数据来源PGN 61444,SPN 190），70%&lt;负荷率&lt;=80% （数据来源PGN 61443,SPN 92）的次数</t>
  </si>
  <si>
    <t>区间119（T12,9）</t>
  </si>
  <si>
    <t>1次/bit, 每个字节表示单位时间内采集的数据内容：1600&lt;发动机转速&lt;=1700（数据来源PGN 61444,SPN 190），80%&lt;负荷率&lt;=90% （数据来源PGN 61443,SPN 92）的次数</t>
  </si>
  <si>
    <t>区间120（T12,10）</t>
  </si>
  <si>
    <t>1次/bit, 每个字节表示单位时间内采集的数据内容：1600&lt;发动机转速&lt;=1700（数据来源PGN 61444,SPN 190），90%&lt;负荷率&lt;=100% （数据来源PGN 61443,SPN92）的次数</t>
  </si>
  <si>
    <t>区间121（T13,1）</t>
  </si>
  <si>
    <t>1次/bit, 每个字节表示单位时间内采集的数据内容：1700&lt;发动机转速&lt;=1800（数据来源PGN 61444,SPN 190），且负荷率&lt;=10% （数据来源PGN 61443,SPN 92）的次数</t>
  </si>
  <si>
    <t>区间122（T13,2）</t>
  </si>
  <si>
    <t>1次/bit, 每个字节表示单位时间内采集的数据内容：1700&lt;发动机转速&lt;=1800（数据来源PGN 61444,SPN 190），10%&lt;负荷率&lt;=20% （数据来源PGN 61443,SPN 92）的次数</t>
  </si>
  <si>
    <t>区间123（T13,3）</t>
  </si>
  <si>
    <t>1次/bit, 每个字节表示单位时间内采集的数据内容：1700&lt;发动机转速&lt;=1800（数据来源PGN 61444,SPN 190），20%&lt;负荷率&lt;=30% （数据来源PGN 61443,SPN 92）的次数</t>
  </si>
  <si>
    <t>区间124（T13,4）</t>
  </si>
  <si>
    <t>1次/bit, 每个字节表示单位时间内采集的数据内容：1700&lt;发动机转速&lt;=1800（数据来源PGN 61444,SPN 190），30%&lt;负荷率&lt;=40% （数据来源PGN 61443,SPN 92）的次数</t>
  </si>
  <si>
    <t>区间125（T13,5）</t>
  </si>
  <si>
    <t>1次/bit, 每个字节表示单位时间内采集的数据内容：1700&lt;发动机转速&lt;=1800（数据来源PGN 61444,SPN 190），40%&lt;负荷率&lt;=50% （数据来源PGN 61443,SPN 92）的次数</t>
  </si>
  <si>
    <t>区间126（T13,6）</t>
  </si>
  <si>
    <t>1次/bit, 每个字节表示单位时间内采集的数据内容：1700&lt;发动机转速&lt;=1800（数据来源PGN 61444,SPN 190），50%&lt;负荷率&lt;=60% （数据来源PGN 61443,SPN 92）的次数</t>
  </si>
  <si>
    <t>区间127（T13,7）</t>
  </si>
  <si>
    <t>1次/bit, 每个字节表示单位时间内采集的数据内容：1700&lt;发动机转速&lt;=1800（数据来源PGN 61444,SPN 190），60%&lt;负荷率&lt;=70% （数据来源PGN 61443,SPN92）的次数</t>
  </si>
  <si>
    <t>区间128（T13,8）</t>
  </si>
  <si>
    <t>1次/bit, 每个字节表示单位时间内采集的数据内容：1700&lt;发动机转速&lt;=1800（数据来源PGN 61444,SPN 190），70%&lt;负荷率&lt;=80% （数据来源PGN 61443,SPN 92）的次数</t>
  </si>
  <si>
    <t>区间129（T13,9）</t>
  </si>
  <si>
    <t>1次/bit, 每个字节表示单位时间内采集的数据内容：1700&lt;发动机转速&lt;=1800（数据来源PGN 61444,SPN 190），80%&lt;负荷率&lt;=90% （数据来源PGN 61443,SPN 92）的次数</t>
  </si>
  <si>
    <t>区间130（T13,10）</t>
  </si>
  <si>
    <t>1次/bit, 每个字节表示单位时间内采集的数据内容：1700&lt;发动机转速&lt;=1800（数据来源PGN 61444,SPN 190），90%&lt;负荷率&lt;=100% （数据来源PGN 61443,SPN 92）的次数</t>
  </si>
  <si>
    <t>区间131（T14,1）</t>
  </si>
  <si>
    <t>1次/bit, 每个字节表示单位时间内采集的数据内容：1800&lt;发动机转速&lt;=1900（数据来源PGN 61444,SPN 190），且负荷率&lt;=10% （数据来源PGN 61443,SPN 92）的次数</t>
  </si>
  <si>
    <t>区间132（T14,2）</t>
  </si>
  <si>
    <t>1次/bit, 每个字节表示单位时间内采集的数据内容：1800&lt;发动机转速&lt;=1900（数据来源PGN 61444,SPN 190），10%&lt;负荷率&lt;=20% （数据来源PGN 61443,SPN 92）的次数</t>
  </si>
  <si>
    <t>区间133（T14,3）</t>
  </si>
  <si>
    <t>1次/bit, 每个字节表示单位时间内采集的数据内容：1800&lt;发动机转速&lt;=1900（数据来源PGN 61444,SPN 190），20%&lt;负荷率&lt;=30% （数据来源PGN 61443,SPN 92）的次数</t>
  </si>
  <si>
    <t>区间134（T14,4）</t>
  </si>
  <si>
    <t>1次/bit, 每个字节表示单位时间内采集的数据内容：1800&lt;发动机转速&lt;=1900（数据来源PGN 61444,SPN 190），30%&lt;负荷率&lt;=40% （数据来源PGN 61443,SPN 92）的次数</t>
  </si>
  <si>
    <t>区间135（T14,5）</t>
  </si>
  <si>
    <t>1次/bit, 每个字节表示单位时间内采集的数据内容：1800&lt;发动机转速&lt;=1900（数据来源PGN 61444,SPN 190），40%&lt;负荷率&lt;=50% （数据来源PGN 61443,SPN 92）的次数</t>
  </si>
  <si>
    <t>区间136（T14,6）</t>
  </si>
  <si>
    <t>1次/bit, 每个字节表示单位时间内采集的数据内容：1800&lt;发动机转速&lt;=1900（数据来源PGN 61444,SPN 190），50%&lt;负荷率&lt;=60% （数据来源PGN 61443,SPN 92）的次数</t>
  </si>
  <si>
    <t>区间137（T14,7）</t>
  </si>
  <si>
    <t>1次/bit, 每个字节表示单位时间内采集的数据内容：1800&lt;发动机转速&lt;=1900（数据来源PGN 61444,SPN 190），60%&lt;负荷率&lt;=70% （数据来源PGN 61443,SPN92）的次数</t>
  </si>
  <si>
    <t>区间138（T14,8）</t>
  </si>
  <si>
    <t>1次/bit, 每个字节表示单位时间内采集的数据内容：1800&lt;发动机转速&lt;=1900（数据来源PGN 61444,SPN 190），70%&lt;负荷率&lt;=80% （数据来源PGN 61443,SPN 92）的次数</t>
  </si>
  <si>
    <t>区间139（T14,9）</t>
  </si>
  <si>
    <t>1次/bit, 每个字节表示单位时间内采集的数据内容：1800&lt;发动机转速&lt;=1900（数据来源PGN 61444,SPN 190），80%&lt;负荷率&lt;=90% （数据来源PGN 61443,SPN 92）的次数</t>
  </si>
  <si>
    <t>区间140（T14,10）</t>
  </si>
  <si>
    <t>1次/bit, 每个字节表示单位时间内采集的数据内容：1800&lt;发动机转速&lt;=1900（数据来源PGN 61444,SPN 190），90%&lt;负荷率&lt;=100% （数据来源PGN 61443,SPN 92）的次数</t>
  </si>
  <si>
    <t>区间141（T15,1）</t>
  </si>
  <si>
    <t>1次/bit, 每个字节表示单位时间内采集的数据内容：1900&lt;发动机转速&lt;=2000（数据来源PGN 61444,SPN 190），且负荷率&lt;=10% （数据来源PGN 61443,SPN 92）的次数</t>
  </si>
  <si>
    <t>区间142（T15,2）</t>
  </si>
  <si>
    <t>1次/bit, 每个字节表示单位时间内采集的数据内容：1900&lt;发动机转速&lt;=2000（数据来源PGN 61444,SPN 190），10%&lt;负荷率&lt;=20% （数据来源PGN 61443,SPN 92）的次数</t>
  </si>
  <si>
    <t>区间143（T15,3）</t>
  </si>
  <si>
    <t>1次/bit, 每个字节表示单位时间内采集的数据内容：1900&lt;发动机转速&lt;=2000（数据来源PGN 61444,SPN 190），20%&lt;负荷率&lt;=30% （数据来源PGN 61443,SPN 92）的次数</t>
  </si>
  <si>
    <t>区间144（T15,4）</t>
  </si>
  <si>
    <t>1次/bit, 每个字节表示单位时间内采集的数据内容：1900&lt;发动机转速&lt;=2000（数据来源PGN 61444,SPN 190），30%&lt;负荷率&lt;=40% （数据来源PGN 61443,SPN 92）的次数</t>
  </si>
  <si>
    <t>区间145（T15,5）</t>
  </si>
  <si>
    <t>1次/bit, 每个字节表示单位时间内采集的数据内容：1900&lt;发动机转速&lt;=2000（数据来源PGN 61444,SPN 190），40%&lt;负荷率&lt;=50% （数据来源PGN 61443,SPN 92）的次数</t>
  </si>
  <si>
    <t>区间146（T15,6）</t>
  </si>
  <si>
    <t>1次/bit, 每个字节表示单位时间内采集的数据内容：1900&lt;发动机转速&lt;=2000（数据来源PGN 61444,SPN 190），50%&lt;负荷率&lt;=60% （数据来源PGN 61443,SPN 92）的次数</t>
  </si>
  <si>
    <t>区间147（T15,7）</t>
  </si>
  <si>
    <t>1次/bit, 每个字节表示单位时间内采集的数据内容：1900&lt;发动机转速&lt;=2000（数据来源PGN 61444,SPN 190），60%&lt;负荷率&lt;=70% （数据来源PGN 61443,SPN92）的次数</t>
  </si>
  <si>
    <t>区间148（T15,8）</t>
  </si>
  <si>
    <t>1次/bit, 每个字节表示单位时间内采集的数据内容：1900&lt;发动机转速&lt;=2000（数据来源PGN 61444,SPN 190），70%&lt;负荷率&lt;=80% （数据来源PGN 61443,SPN 92）的次数</t>
  </si>
  <si>
    <t>区间149（T15,9）</t>
  </si>
  <si>
    <t>1次/bit, 每个字节表示单位时间内采集的数据内容：1900&lt;发动机转速&lt;=2000（数据来源PGN 61444,SPN 190），80%&lt;负荷率&lt;=90% （数据来源PGN 61443,SPN 92）的次数</t>
  </si>
  <si>
    <t>区间150（T15,10）</t>
  </si>
  <si>
    <t>1次/bit, 每个字节表示单位时间内采集的数据内容：1900&lt;发动机转速&lt;=2000（数据来源PGN 61444,SPN 190），90%&lt;负荷率&lt;=100% （数据来源PGN 61443,SPN 92）的次数</t>
  </si>
  <si>
    <t>区间151（T16,1）</t>
  </si>
  <si>
    <t>1次/bit, 每个字节表示单位时间内采集的数据内容：2000&lt;发动机转速&lt;=2100（数据来源PGN 61444,SPN 190），且负荷率&lt;=10% （数据来源PGN 61443,SPN 92）的次数</t>
  </si>
  <si>
    <t>区间152（T16,2）</t>
  </si>
  <si>
    <t>1次/bit, 每个字节表示单位时间内采集的数据内容：2000&lt;发动机转速&lt;=2100（数据来源PGN 61444,SPN 190），10%&lt;负荷率&lt;=20% （数据来源PGN 61443,SPN 92）的次数</t>
  </si>
  <si>
    <t>区间153（T16,3）</t>
  </si>
  <si>
    <t>1次/bit, 每个字节表示单位时间内采集的数据内容：2000&lt;发动机转速&lt;=2100（数据来源PGN 61444,SPN 190），20%&lt;负荷率&lt;=30% （数据来源PGN 61443,SPN 92）的次数</t>
  </si>
  <si>
    <t>区间154（T16,4）</t>
  </si>
  <si>
    <t>1次/bit, 每个字节表示单位时间内采集的数据内容：2000&lt;发动机转速&lt;=2100（数据来源PGN 61444,SPN 190），30%&lt;负荷率&lt;=40% （数据来源PGN 61443,SPN 92）的次数</t>
  </si>
  <si>
    <t>区间155（T16,5）</t>
  </si>
  <si>
    <t>1次/bit, 每个字节表示单位时间内采集的数据内容：2000&lt;发动机转速&lt;=2100（数据来源PGN 61444,SPN 190），40%&lt;负荷率&lt;=50% （数据来源PGN 61443,SPN 92）的次数</t>
  </si>
  <si>
    <t>区间156（T16,6）</t>
  </si>
  <si>
    <t>1次/bit, 每个字节表示单位时间内采集的数据内容：2000&lt;发动机转速&lt;=2100（数据来源PGN 61444,SPN 190），50%&lt;负荷率&lt;=60% （数据来源PGN 61443,SPN 92）的次数</t>
  </si>
  <si>
    <t>区间157（T16,7）</t>
  </si>
  <si>
    <t>1次/bit, 每个字节表示单位时间内采集的数据内容：2000&lt;发动机转速&lt;=2100（数据来源PGN 61444,SPN 190），60%&lt;负荷率&lt;=70% （数据来源PGN 61443,SPN92）的次数</t>
  </si>
  <si>
    <t>区间158（T16,8）</t>
  </si>
  <si>
    <t>1次/bit, 每个字节表示单位时间内采集的数据内容：2000&lt;发动机转速&lt;=2100（数据来源PGN 61444,SPN 190），70%&lt;负荷率&lt;=80% （数据来源PGN 61443,SPN 92）的次数</t>
  </si>
  <si>
    <t>区间159（T16,9）</t>
  </si>
  <si>
    <t>1次/bit, 每个字节表示单位时间内采集的数据内容：2000&lt;发动机转速&lt;=2100（数据来源PGN 61444,SPN 190），80%&lt;负荷率&lt;=90% （数据来源PGN 61443,SPN 92）的次数</t>
  </si>
  <si>
    <t>区间160（T16,10）</t>
  </si>
  <si>
    <t>1次/bit, 每个字节表示单位时间内采集的数据内容：2000&lt;发动机转速&lt;=2100（数据来源PGN 61444,SPN 190），90%&lt;负荷率&lt;=100% （数据来源PGN 61443,SPN 92）的次数</t>
  </si>
  <si>
    <t>区间161（T17,11）</t>
  </si>
  <si>
    <t>1次/bit, 每个字节表示单位时间内采集的数据内容：2100&lt;发动机转速&lt;=2200（数据来源PGN 61444,SPN 190），且负荷率&lt;=10% （数据来源PGN 61443,SPN 92）的次数</t>
  </si>
  <si>
    <t>区间162（T17,2）</t>
  </si>
  <si>
    <t>1次/bit, 每个字节表示单位时间内采集的数据内容：2100&lt;发动机转速&lt;=2200（数据来源PGN 61444,SPN 190），10%&lt;负荷率&lt;=20% （数据来源PGN 61443,SPN 92）的次数</t>
  </si>
  <si>
    <t>区间163（T17,3）</t>
  </si>
  <si>
    <t>1次/bit, 每个字节表示单位时间内采集的数据内容：2100&lt;发动机转速&lt;=2200（数据来源PGN 61444,SPN 190），20%&lt;负荷率&lt;=30% （数据来源PGN 61443,SPN 92）的次数</t>
  </si>
  <si>
    <t>区间164（T17,4）</t>
  </si>
  <si>
    <t>1次/bit, 每个字节表示单位时间内采集的数据内容：2100&lt;发动机转速&lt;=2200（数据来源PGN 61444,SPN 190），30%&lt;负荷率&lt;=40% （数据来源PGN 61443,SPN 92）的次数</t>
  </si>
  <si>
    <t>区间165（T17,5）</t>
  </si>
  <si>
    <t>1次/bit, 每个字节表示单位时间内采集的数据内容：2100&lt;发动机转速&lt;=2200（数据来源PGN 61444,SPN 190），40%&lt;负荷率&lt;=50% （数据来源PGN 61443,SPN 92）的次数</t>
  </si>
  <si>
    <t>区间166（T17,6）</t>
  </si>
  <si>
    <t>1次/bit, 每个字节表示单位时间内采集的数据内容：2100&lt;发动机转速&lt;=2200（数据来源PGN 61444,SPN 190），50%&lt;负荷率&lt;=60% （数据来源PGN 61443,SPN 92）的次数</t>
  </si>
  <si>
    <t>区间167（T17,7）</t>
  </si>
  <si>
    <t>1次/bit, 每个字节表示单位时间内采集的数据内容：2100&lt;发动机转速&lt;=2200（数据来源PGN 61444,SPN 190），60%&lt;负荷率&lt;=70% （数据来源PGN 61443,SPN92）的次数</t>
  </si>
  <si>
    <t>区间168（T17,8）</t>
  </si>
  <si>
    <t>1次/bit, 每个字节表示单位时间内采集的数据内容：2100&lt;发动机转速&lt;=2200（数据来源PGN 61444,SPN 190），70%&lt;负荷率&lt;=80% （数据来源PGN 61443,SPN 92）的次数</t>
  </si>
  <si>
    <t>区间169（T17,9）</t>
  </si>
  <si>
    <t>1次/bit, 每个字节表示单位时间内采集的数据内容：2100&lt;发动机转速&lt;=2200（数据来源PGN 61444,SPN 190），80%&lt;负荷率&lt;=90% （数据来源PGN 61443,SPN 92）的次数</t>
  </si>
  <si>
    <t>区间170（T17,10）</t>
  </si>
  <si>
    <t>1次/bit, 每个字节表示单位时间内采集的数据内容：2100&lt;发动机转速&lt;=2200（数据来源PGN 61444,SPN 190），90%&lt;负荷率&lt;=100% （数据来源PGN 61443,SPN 92）的次数</t>
  </si>
  <si>
    <t>区间171（T18,1）</t>
  </si>
  <si>
    <t>1次/bit, 每个字节表示单位时间内采集的数据内容：2200&lt;发动机转速&lt;=2300（数据来源PGN 61444,SPN 190），且负荷率&lt;=10% （数据来源PGN 61443,SPN 92）的次数</t>
  </si>
  <si>
    <t>区间172（T18,2）</t>
  </si>
  <si>
    <t>1次/bit, 每个字节表示单位时间内采集的数据内容：2200&lt;发动机转速&lt;=2300（数据来源PGN 61444,SPN 190），10%&lt;负荷率&lt;=20% （数据来源PGN 61443,SPN 92）的次数</t>
  </si>
  <si>
    <t>区间173（T18,3）</t>
  </si>
  <si>
    <t>1次/bit, 每个字节表示单位时间内采集的数据内容：2200&lt;发动机转速&lt;=2300（数据来源PGN 61444,SPN 190），20%&lt;负荷率&lt;=30% （数据来源PGN 61443,SPN 92）的次数</t>
  </si>
  <si>
    <t>区间174（T18,4）</t>
  </si>
  <si>
    <t>1次/bit, 每个字节表示单位时间内采集的数据内容：2200&lt;发动机转速&lt;=2300（数据来源PGN 61444,SPN 190），30%&lt;负荷率&lt;=40% （数据来源PGN 61443,SPN 92）的次数</t>
  </si>
  <si>
    <t>区间175（T18,5）</t>
  </si>
  <si>
    <t>1次/bit, 每个字节表示单位时间内采集的数据内容：2200&lt;发动机转速&lt;=2300（数据来源PGN 61444,SPN 190），40%&lt;负荷率&lt;=50% （数据来源PGN 61443,SPN 92）的次数</t>
  </si>
  <si>
    <t>区间176（T18,6）</t>
  </si>
  <si>
    <t>1次/bit, 每个字节表示单位时间内采集的数据内容：2200&lt;发动机转速&lt;=2300（数据来源PGN 61444,SPN 190），50%&lt;负荷率&lt;=60% （数据来源PGN 61443,SPN 92）的次数</t>
  </si>
  <si>
    <t>区间177（T18,7）</t>
  </si>
  <si>
    <t>1次/bit, 每个字节表示单位时间内采集的数据内容：2200&lt;发动机转速&lt;=2300（数据来源PGN 61444,SPN 190），60%&lt;负荷率&lt;=70% （数据来源PGN 61443,SPN92）的次数</t>
  </si>
  <si>
    <t>区间178（T18,8）</t>
  </si>
  <si>
    <t>1次/bit, 每个字节表示单位时间内采集的数据内容：2200&lt;发动机转速&lt;=2300（数据来源PGN 61444,SPN 190），70%&lt;负荷率&lt;=80% （数据来源PGN 61443,SPN 92）的次数</t>
  </si>
  <si>
    <t>区间179（T18,9）</t>
  </si>
  <si>
    <t>1次/bit, 每个字节表示单位时间内采集的数据内容：2200&lt;发动机转速&lt;=2300（数据来源PGN 61444,SPN 190），80%&lt;负荷率&lt;=90% （数据来源PGN 61443,SPN 92）的次数</t>
  </si>
  <si>
    <t>区间180（T18,10）</t>
  </si>
  <si>
    <t>1次/bit, 每个字节表示单位时间内采集的数据内容：2200&lt;发动机转速&lt;=2300（数据来源PGN 61444,SPN 190），90%&lt;负荷率&lt;=100% （数据来源PGN 61443,SPN 92）的次数</t>
  </si>
  <si>
    <t>区间181（T19,1）</t>
  </si>
  <si>
    <t>1次/bit, 每个字节表示单位时间内采集的数据内容：2300&lt;发动机转速&lt;=2400（数据来源PGN 61444,SPN 190），且负荷率&lt;=10% （数据来源PGN 61443,SPN 92）的次数</t>
  </si>
  <si>
    <t>区间182（T19,2）</t>
  </si>
  <si>
    <t>1次/bit, 每个字节表示单位时间内采集的数据内容：2300&lt;发动机转速&lt;=2400（数据来源PGN 61444,SPN 190），10%&lt;负荷率&lt;=20% （数据来源PGN 61443,SPN 92）的次数</t>
  </si>
  <si>
    <t>区间183（T19,3）</t>
  </si>
  <si>
    <t>1次/bit, 每个字节表示单位时间内采集的数据内容：2300&lt;发动机转速&lt;=2400（数据来源PGN 61444,SPN 190），20%&lt;负荷率&lt;=30% （数据来源PGN 61443,SPN 92）的次数</t>
  </si>
  <si>
    <t>区间184（T19,4）</t>
  </si>
  <si>
    <t>1次/bit, 每个字节表示单位时间内采集的数据内容：2300&lt;发动机转速&lt;=2400（数据来源PGN 61444,SPN 190），30%&lt;负荷率&lt;=40% （数据来源PGN 61443,SPN 92）的次数</t>
  </si>
  <si>
    <t>区间185（T19,5）</t>
  </si>
  <si>
    <t>1次/bit, 每个字节表示单位时间内采集的数据内容：2300&lt;发动机转速&lt;=2400（数据来源PGN 61444,SPN 190），40%&lt;负荷率&lt;=50% （数据来源PGN 61443,SPN 92）的次数</t>
  </si>
  <si>
    <t>区间186（T19,6）</t>
  </si>
  <si>
    <t>1次/bit, 每个字节表示单位时间内采集的数据内容：2300&lt;发动机转速&lt;=2400（数据来源PGN 61444,SPN 190），50%&lt;负荷率&lt;=60% （数据来源PGN 61443,SPN 92）的次数</t>
  </si>
  <si>
    <t>区间187（T19,7）</t>
  </si>
  <si>
    <t>1次/bit, 每个字节表示单位时间内采集的数据内容：2300&lt;发动机转速&lt;=2400（数据来源PGN 61444,SPN 190），60%&lt;负荷率&lt;=70% （数据来源PGN 61443,SPN92）的次数</t>
  </si>
  <si>
    <t>区间188（T19,8）</t>
  </si>
  <si>
    <t>1次/bit, 每个字节表示单位时间内采集的数据内容：2300&lt;发动机转速&lt;=2400（数据来源PGN 61444,SPN 190），70%&lt;负荷率&lt;=80% （数据来源PGN 61443,SPN 92）的次数</t>
  </si>
  <si>
    <t>区间189（T19,9）</t>
  </si>
  <si>
    <t>1次/bit, 每个字节表示单位时间内采集的数据内容：2300&lt;发动机转速&lt;=2400（数据来源PGN 61444,SPN 190），80%&lt;负荷率&lt;=90% （数据来源PGN 61443,SPN 92）的次数</t>
  </si>
  <si>
    <t>区间190（T19,10）</t>
  </si>
  <si>
    <t>1次/bit, 每个字节表示单位时间内采集的数据内容：2300&lt;发动机转速&lt;=2400（数据来源PGN 61444,SPN 190），90%&lt;负荷率&lt;=100% （数据来源PGN 61443,SPN 92）的次数</t>
  </si>
  <si>
    <t>区间191（T20,1）</t>
  </si>
  <si>
    <t>1次/bit, 每个字节表示单位时间内采集的数据内容：2400&lt;发动机转速&lt;=2500（数据来源PGN 61444,SPN 190），且负荷率&lt;=10% （数据来源PGN 61443,SPN 92）的次数</t>
  </si>
  <si>
    <t>区间192（T20,2）</t>
  </si>
  <si>
    <t>1次/bit, 每个字节表示单位时间内采集的数据内容：2400&lt;发动机转速&lt;=2500（数据来源PGN 61444,SPN 190），10%&lt;负荷率&lt;=20% （数据来源PGN 61443,SPN 92）的次数</t>
  </si>
  <si>
    <t>区间193（T20,3）</t>
  </si>
  <si>
    <t>1次/bit, 每个字节表示单位时间内采集的数据内容：2400&lt;发动机转速&lt;=2500（数据来源PGN 61444,SPN 190），20%&lt;负荷率&lt;=30% （数据来源PGN 61443,SPN 92）的次数</t>
  </si>
  <si>
    <t>区间194（T20,4）</t>
  </si>
  <si>
    <t>1次/bit, 每个字节表示单位时间内采集的数据内容：2400&lt;发动机转速&lt;=2500（数据来源PGN 61444,SPN 190），30%&lt;负荷率&lt;=40% （数据来源PGN 61443,SPN 92）的次数</t>
  </si>
  <si>
    <t>区间195（T20,5）</t>
  </si>
  <si>
    <t>1次/bit, 每个字节表示单位时间内采集的数据内容：2400&lt;发动机转速&lt;=2500（数据来源PGN 61444,SPN 190），40%&lt;负荷率&lt;=50% （数据来源PGN 61443,SPN 92）的次数</t>
  </si>
  <si>
    <t>区间196（T20,6）</t>
  </si>
  <si>
    <t>1次/bit, 每个字节表示单位时间内采集的数据内容：2400&lt;发动机转速&lt;=2500（数据来源PGN 61444,SPN 190），50%&lt;负荷率&lt;=60% （数据来源PGN 61443,SPN 92）的次数</t>
  </si>
  <si>
    <t>区间197（T20,7）</t>
  </si>
  <si>
    <t>1次/bit, 每个字节表示单位时间内采集的数据内容：2400&lt;发动机转速&lt;=2500（数据来源PGN 61444,SPN 190），60%&lt;负荷率&lt;=70% （数据来源PGN 61443,SPN92）的次数</t>
  </si>
  <si>
    <t>区间198（T20,8）</t>
  </si>
  <si>
    <t>1次/bit, 每个字节表示单位时间内采集的数据内容：2400&lt;发动机转速&lt;=2500（数据来源PGN 61444,SPN 190），70%&lt;负荷率&lt;=80% （数据来源PGN 61443,SPN 92）的次数</t>
  </si>
  <si>
    <t>区间199（T20,9）</t>
  </si>
  <si>
    <t>1次/bit, 每个字节表示单位时间内采集的数据内容：2400&lt;发动机转速&lt;=2500（数据来源PGN 61444,SPN 190），80%&lt;负荷率&lt;=90% （数据来源PGN 61443,SPN 92）的次数</t>
  </si>
  <si>
    <t>区间200（T20,10）</t>
  </si>
  <si>
    <t>1次/bit, 每个字节表示单位时间内采集的数据内容：2400&lt;发动机转速&lt;=2500（数据来源PGN 61444,SPN 190），90%&lt;负荷率&lt;=100% （数据来源PGN 61443,SPN 92）的次数</t>
  </si>
  <si>
    <t>1、功能代码：0xA880；</t>
  </si>
  <si>
    <t>2、发送间隔时间：该数据只在正常工作时才开始采集数据和发送数据，关机时发送一包该数据，装载机处于熄火状态时，不发送该包数据；正常工作时发送间隔时间为30分钟。ACC断电时回传一次；</t>
  </si>
  <si>
    <t>3、发动机正常工作是指发动机转速大于500转。</t>
  </si>
  <si>
    <t>T1,10</t>
  </si>
  <si>
    <t>T2,10</t>
  </si>
  <si>
    <t>T3,10</t>
  </si>
  <si>
    <t>T4,10</t>
  </si>
  <si>
    <t>T5,10</t>
  </si>
  <si>
    <t>T6,10</t>
  </si>
  <si>
    <t>T7,10</t>
  </si>
  <si>
    <t>T8,10</t>
  </si>
  <si>
    <t>T9,10</t>
  </si>
  <si>
    <t>T10,10</t>
  </si>
  <si>
    <t>T11,10</t>
  </si>
  <si>
    <t>T14,10</t>
  </si>
  <si>
    <t>T15,10</t>
  </si>
  <si>
    <t>T16,10</t>
  </si>
  <si>
    <t>T17,10</t>
  </si>
  <si>
    <t>T18,10</t>
  </si>
  <si>
    <t>T19，10</t>
  </si>
  <si>
    <t>T20，10</t>
  </si>
  <si>
    <t>T1,9</t>
  </si>
  <si>
    <t>T2,9</t>
  </si>
  <si>
    <t>T3,9</t>
  </si>
  <si>
    <t>T4,9</t>
  </si>
  <si>
    <t>T5,9</t>
  </si>
  <si>
    <t>T6,9</t>
  </si>
  <si>
    <t>T7,9</t>
  </si>
  <si>
    <t>T8,9</t>
  </si>
  <si>
    <t>T9,9</t>
  </si>
  <si>
    <t>T10,9</t>
  </si>
  <si>
    <t>T11,9</t>
  </si>
  <si>
    <t>T14,9</t>
  </si>
  <si>
    <t>T15,9</t>
  </si>
  <si>
    <t>T16,9</t>
  </si>
  <si>
    <t>T17,9</t>
  </si>
  <si>
    <t>T18,9</t>
  </si>
  <si>
    <t>T19，9</t>
  </si>
  <si>
    <t>T20，9</t>
  </si>
  <si>
    <t>T1,8</t>
  </si>
  <si>
    <t>T2,8</t>
  </si>
  <si>
    <t>T3,8</t>
  </si>
  <si>
    <t>T4,8</t>
  </si>
  <si>
    <t>T5,8</t>
  </si>
  <si>
    <t>T6,8</t>
  </si>
  <si>
    <t>T7,8</t>
  </si>
  <si>
    <t>T8,8</t>
  </si>
  <si>
    <t>T9,8</t>
  </si>
  <si>
    <t>T10,8</t>
  </si>
  <si>
    <t>T11,8</t>
  </si>
  <si>
    <t>T14,8</t>
  </si>
  <si>
    <t>T15,8</t>
  </si>
  <si>
    <t>T16,8</t>
  </si>
  <si>
    <t>T17,8</t>
  </si>
  <si>
    <t>T18,8</t>
  </si>
  <si>
    <t>T19，8</t>
  </si>
  <si>
    <t>T20，8</t>
  </si>
  <si>
    <t>T1,7</t>
  </si>
  <si>
    <t>T2,7</t>
  </si>
  <si>
    <t>T3,7</t>
  </si>
  <si>
    <t>T4,7</t>
  </si>
  <si>
    <t>T5,7</t>
  </si>
  <si>
    <t>T6,7</t>
  </si>
  <si>
    <t>T7,7</t>
  </si>
  <si>
    <t>T8,7</t>
  </si>
  <si>
    <t>T9,7</t>
  </si>
  <si>
    <t>T10,7</t>
  </si>
  <si>
    <t>T11,7</t>
  </si>
  <si>
    <t>T14,7</t>
  </si>
  <si>
    <t>T15,7</t>
  </si>
  <si>
    <t>T16,7</t>
  </si>
  <si>
    <t>T17,7</t>
  </si>
  <si>
    <t>T18,7</t>
  </si>
  <si>
    <t>T19，7</t>
  </si>
  <si>
    <t>T20，7</t>
  </si>
  <si>
    <t>T1,6</t>
  </si>
  <si>
    <t>T2,6</t>
  </si>
  <si>
    <t>T3,6</t>
  </si>
  <si>
    <t>T4,6</t>
  </si>
  <si>
    <t>T5,6</t>
  </si>
  <si>
    <t>T6,6</t>
  </si>
  <si>
    <t>T7,6</t>
  </si>
  <si>
    <t>T8,6</t>
  </si>
  <si>
    <t>T9,6</t>
  </si>
  <si>
    <t>T10,6</t>
  </si>
  <si>
    <t>T11,6</t>
  </si>
  <si>
    <t>T14,6</t>
  </si>
  <si>
    <t>T15,6</t>
  </si>
  <si>
    <t>T16,6</t>
  </si>
  <si>
    <t>T17,6</t>
  </si>
  <si>
    <t>T18,6</t>
  </si>
  <si>
    <t>T19，6</t>
  </si>
  <si>
    <t>T20，6</t>
  </si>
  <si>
    <t>T1,5</t>
  </si>
  <si>
    <t>T2,5</t>
  </si>
  <si>
    <t>T3,5</t>
  </si>
  <si>
    <t>T4,5</t>
  </si>
  <si>
    <t>T5,5</t>
  </si>
  <si>
    <t>T6,5</t>
  </si>
  <si>
    <t>T7,5</t>
  </si>
  <si>
    <t>T8,5</t>
  </si>
  <si>
    <t>T9,5</t>
  </si>
  <si>
    <t>T10,5</t>
  </si>
  <si>
    <t>T11,5</t>
  </si>
  <si>
    <t>T14,5</t>
  </si>
  <si>
    <t>T15,5</t>
  </si>
  <si>
    <t>T16,5</t>
  </si>
  <si>
    <t>T17,5</t>
  </si>
  <si>
    <t>T18,5</t>
  </si>
  <si>
    <t>T19，5</t>
  </si>
  <si>
    <t>T20，5</t>
  </si>
  <si>
    <t>T1,4</t>
  </si>
  <si>
    <t>T2,4</t>
  </si>
  <si>
    <t>T3,4</t>
  </si>
  <si>
    <t>T4,4</t>
  </si>
  <si>
    <t>T5,4</t>
  </si>
  <si>
    <t>T6,4</t>
  </si>
  <si>
    <t>T7,4</t>
  </si>
  <si>
    <t>T8,4</t>
  </si>
  <si>
    <t>T9,4</t>
  </si>
  <si>
    <t>T10,4</t>
  </si>
  <si>
    <t>T11,4</t>
  </si>
  <si>
    <t>T14,4</t>
  </si>
  <si>
    <t>T15,4</t>
  </si>
  <si>
    <t>T16,4</t>
  </si>
  <si>
    <t>T17,4</t>
  </si>
  <si>
    <t>T18,4</t>
  </si>
  <si>
    <t>T19，4</t>
  </si>
  <si>
    <t>T20，4</t>
  </si>
  <si>
    <t>T1,3</t>
  </si>
  <si>
    <t>T2,3</t>
  </si>
  <si>
    <t>T3,3</t>
  </si>
  <si>
    <t>T4,3</t>
  </si>
  <si>
    <t>T5,3</t>
  </si>
  <si>
    <t>T6,3</t>
  </si>
  <si>
    <t>T7,3</t>
  </si>
  <si>
    <t>T8,3</t>
  </si>
  <si>
    <t>T9,3</t>
  </si>
  <si>
    <t>T10,3</t>
  </si>
  <si>
    <t>T11,3</t>
  </si>
  <si>
    <t>T14,3</t>
  </si>
  <si>
    <t>T15,3</t>
  </si>
  <si>
    <t>T16,3</t>
  </si>
  <si>
    <t>T17,3</t>
  </si>
  <si>
    <t>T18,3</t>
  </si>
  <si>
    <t>T19，3</t>
  </si>
  <si>
    <t>T20，3</t>
  </si>
  <si>
    <t>T1,2</t>
  </si>
  <si>
    <t>T2,2</t>
  </si>
  <si>
    <t>T3,2</t>
  </si>
  <si>
    <t>T4,2</t>
  </si>
  <si>
    <t>T5,2</t>
  </si>
  <si>
    <t>T6,2</t>
  </si>
  <si>
    <t>T7,2</t>
  </si>
  <si>
    <t>T8,2</t>
  </si>
  <si>
    <t>T9,2</t>
  </si>
  <si>
    <t>T10,2</t>
  </si>
  <si>
    <t>T11,2</t>
  </si>
  <si>
    <t>T14,2</t>
  </si>
  <si>
    <t>T15,2</t>
  </si>
  <si>
    <t>T16,2</t>
  </si>
  <si>
    <t>T17,2</t>
  </si>
  <si>
    <t>T18,2</t>
  </si>
  <si>
    <t>T19，2</t>
  </si>
  <si>
    <t>T20，2</t>
  </si>
  <si>
    <t>T1,1</t>
  </si>
  <si>
    <t>T2,1</t>
  </si>
  <si>
    <t>T3,1</t>
  </si>
  <si>
    <t>T4,1</t>
  </si>
  <si>
    <t>T5,1</t>
  </si>
  <si>
    <t>T6,1</t>
  </si>
  <si>
    <t>T7,1</t>
  </si>
  <si>
    <t>T8,1</t>
  </si>
  <si>
    <t>T9,1</t>
  </si>
  <si>
    <t>T10,1</t>
  </si>
  <si>
    <t>T11,1</t>
  </si>
  <si>
    <t>T14,1</t>
  </si>
  <si>
    <t>T15,1</t>
  </si>
  <si>
    <t>T16,1</t>
  </si>
  <si>
    <t>T17,1</t>
  </si>
  <si>
    <t>T18,1</t>
  </si>
  <si>
    <t>T19，1</t>
  </si>
  <si>
    <t>T20，1</t>
  </si>
  <si>
    <t>≤600</t>
  </si>
  <si>
    <t>0x18FDC831</t>
    <phoneticPr fontId="37" type="noConversion"/>
  </si>
  <si>
    <t>0x18FEEF31</t>
    <phoneticPr fontId="37" type="noConversion"/>
  </si>
  <si>
    <t>0x18FEFC31</t>
    <phoneticPr fontId="37" type="noConversion"/>
  </si>
  <si>
    <t>0x18FE6831</t>
    <phoneticPr fontId="37" type="noConversion"/>
  </si>
  <si>
    <t>0x18FEF631</t>
    <phoneticPr fontId="37" type="noConversion"/>
  </si>
  <si>
    <t>0x18FF0131</t>
    <phoneticPr fontId="37" type="noConversion"/>
  </si>
  <si>
    <t>0x18FF0231</t>
    <phoneticPr fontId="37" type="noConversion"/>
  </si>
  <si>
    <t xml:space="preserve">42 01000010     0010=2   </t>
    <phoneticPr fontId="37" type="noConversion"/>
  </si>
  <si>
    <t>,00010</t>
    <phoneticPr fontId="37" type="noConversion"/>
  </si>
  <si>
    <t>10.   2</t>
    <phoneticPr fontId="37" type="noConversion"/>
  </si>
  <si>
    <t>0x18FF0331</t>
    <phoneticPr fontId="37" type="noConversion"/>
  </si>
  <si>
    <t>79 01111001 01</t>
    <phoneticPr fontId="37" type="noConversion"/>
  </si>
  <si>
    <t>09 1001  10010000 90</t>
    <phoneticPr fontId="37" type="noConversion"/>
  </si>
  <si>
    <t>0x18FF0431</t>
    <phoneticPr fontId="37" type="noConversion"/>
  </si>
  <si>
    <t xml:space="preserve">55 01010101 </t>
    <phoneticPr fontId="37" type="noConversion"/>
  </si>
  <si>
    <t>0100 4</t>
    <phoneticPr fontId="37" type="noConversion"/>
  </si>
  <si>
    <t>1.3~1.4</t>
    <phoneticPr fontId="37" type="noConversion"/>
  </si>
  <si>
    <t>0x18FF0531</t>
    <phoneticPr fontId="37" type="noConversion"/>
  </si>
  <si>
    <t>34 00110100</t>
    <phoneticPr fontId="37" type="noConversion"/>
  </si>
  <si>
    <t>1.1~1.3</t>
    <phoneticPr fontId="37" type="noConversion"/>
  </si>
  <si>
    <t>0x18FF1531</t>
    <phoneticPr fontId="37" type="noConversion"/>
  </si>
  <si>
    <t xml:space="preserve">34   00110100   011 </t>
    <phoneticPr fontId="37" type="noConversion"/>
  </si>
  <si>
    <t>0x18FF0731</t>
    <phoneticPr fontId="37" type="noConversion"/>
  </si>
  <si>
    <t xml:space="preserve">DE  11011110   </t>
    <phoneticPr fontId="37" type="noConversion"/>
  </si>
  <si>
    <t xml:space="preserve">DE  11011110  </t>
    <phoneticPr fontId="37" type="noConversion"/>
  </si>
  <si>
    <t>0x18FF0931</t>
    <phoneticPr fontId="37" type="noConversion"/>
  </si>
  <si>
    <t>0x18FEBD31  /0x18FEBD00</t>
    <phoneticPr fontId="37" type="noConversion"/>
  </si>
  <si>
    <t>0x18EF2831</t>
    <phoneticPr fontId="37" type="noConversion"/>
  </si>
  <si>
    <r>
      <t>F</t>
    </r>
    <r>
      <rPr>
        <sz val="10"/>
        <rFont val="宋体"/>
        <family val="3"/>
        <charset val="134"/>
        <scheme val="minor"/>
      </rPr>
      <t>F FF B8 0B 88 13 FF FF</t>
    </r>
    <phoneticPr fontId="37" type="noConversion"/>
  </si>
  <si>
    <t>3,4</t>
    <phoneticPr fontId="37" type="noConversion"/>
  </si>
  <si>
    <t>0x18EF0028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</si>
</sst>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4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0"/>
      <name val="宋体"/>
      <charset val="134"/>
    </font>
    <font>
      <b/>
      <sz val="10"/>
      <name val="Arial"/>
      <family val="2"/>
    </font>
    <font>
      <sz val="10"/>
      <name val="宋体"/>
      <charset val="134"/>
    </font>
    <font>
      <sz val="10"/>
      <name val="宋体"/>
      <charset val="134"/>
      <scheme val="minor"/>
    </font>
    <font>
      <sz val="10"/>
      <name val="Times New Roman"/>
      <family val="1"/>
    </font>
    <font>
      <sz val="10"/>
      <name val="Arial"/>
      <family val="2"/>
    </font>
    <font>
      <sz val="12"/>
      <name val="宋体"/>
      <charset val="134"/>
      <scheme val="minor"/>
    </font>
    <font>
      <sz val="12"/>
      <name val="宋体"/>
      <charset val="134"/>
    </font>
    <font>
      <sz val="20"/>
      <color theme="1"/>
      <name val="宋体"/>
      <charset val="134"/>
      <scheme val="minor"/>
    </font>
    <font>
      <b/>
      <sz val="11"/>
      <name val="等线"/>
      <charset val="134"/>
    </font>
    <font>
      <sz val="11"/>
      <name val="等线"/>
      <charset val="134"/>
    </font>
    <font>
      <sz val="11"/>
      <name val="宋体"/>
      <charset val="134"/>
    </font>
    <font>
      <b/>
      <sz val="20"/>
      <name val="等线"/>
      <charset val="134"/>
    </font>
    <font>
      <sz val="11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Arial"/>
      <family val="2"/>
    </font>
    <font>
      <sz val="14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sz val="18"/>
      <color theme="1"/>
      <name val="微软雅黑"/>
      <charset val="134"/>
    </font>
    <font>
      <sz val="14"/>
      <color rgb="FF800080"/>
      <name val="宋体"/>
      <charset val="134"/>
      <scheme val="minor"/>
    </font>
    <font>
      <sz val="14"/>
      <color rgb="FF0000FF"/>
      <name val="宋体"/>
      <charset val="134"/>
      <scheme val="minor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name val="ＭＳ Ｐゴシック"/>
      <family val="2"/>
    </font>
    <font>
      <sz val="10"/>
      <color rgb="FFFF0000"/>
      <name val="宋体"/>
      <charset val="134"/>
    </font>
    <font>
      <sz val="10"/>
      <color indexed="10"/>
      <name val="Arial"/>
      <family val="2"/>
    </font>
    <font>
      <sz val="16"/>
      <name val="微软雅黑"/>
      <charset val="134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</borders>
  <cellStyleXfs count="7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3" fillId="0" borderId="0"/>
    <xf numFmtId="0" fontId="31" fillId="0" borderId="0">
      <alignment vertical="center"/>
    </xf>
    <xf numFmtId="0" fontId="10" fillId="0" borderId="0">
      <alignment vertical="center"/>
    </xf>
    <xf numFmtId="0" fontId="31" fillId="0" borderId="0"/>
  </cellStyleXfs>
  <cellXfs count="25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0" borderId="0" xfId="0" applyFont="1" applyFill="1" applyBorder="1" applyAlignment="1">
      <alignment horizontal="left" vertical="center"/>
    </xf>
    <xf numFmtId="9" fontId="1" fillId="0" borderId="7" xfId="2" applyFont="1" applyBorder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9" fontId="1" fillId="0" borderId="9" xfId="2" applyFont="1" applyBorder="1">
      <alignment vertical="center"/>
    </xf>
    <xf numFmtId="0" fontId="1" fillId="0" borderId="10" xfId="0" applyFont="1" applyBorder="1" applyAlignment="1">
      <alignment vertical="center"/>
    </xf>
    <xf numFmtId="49" fontId="1" fillId="0" borderId="0" xfId="2" applyNumberFormat="1" applyFont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center" vertical="center" wrapText="1"/>
    </xf>
    <xf numFmtId="49" fontId="14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4" fillId="0" borderId="6" xfId="0" applyNumberFormat="1" applyFont="1" applyFill="1" applyBorder="1" applyAlignment="1">
      <alignment horizontal="left" vertical="center" wrapText="1"/>
    </xf>
    <xf numFmtId="0" fontId="14" fillId="0" borderId="6" xfId="0" applyNumberFormat="1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vertical="center" wrapText="1"/>
    </xf>
    <xf numFmtId="0" fontId="0" fillId="0" borderId="6" xfId="0" applyFont="1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6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5" fillId="4" borderId="6" xfId="5" applyFont="1" applyFill="1" applyBorder="1" applyAlignment="1">
      <alignment horizontal="left" vertical="center" wrapText="1"/>
    </xf>
    <xf numFmtId="0" fontId="5" fillId="4" borderId="6" xfId="5" applyFont="1" applyFill="1" applyBorder="1" applyAlignment="1">
      <alignment horizontal="left" vertical="top" wrapText="1"/>
    </xf>
    <xf numFmtId="0" fontId="5" fillId="4" borderId="1" xfId="5" applyFont="1" applyFill="1" applyBorder="1" applyAlignment="1">
      <alignment vertical="center" wrapText="1"/>
    </xf>
    <xf numFmtId="0" fontId="5" fillId="4" borderId="4" xfId="5" applyFont="1" applyFill="1" applyBorder="1" applyAlignment="1">
      <alignment vertical="center" wrapText="1"/>
    </xf>
    <xf numFmtId="0" fontId="5" fillId="4" borderId="5" xfId="5" applyFont="1" applyFill="1" applyBorder="1" applyAlignment="1">
      <alignment vertical="center" wrapText="1"/>
    </xf>
    <xf numFmtId="0" fontId="5" fillId="4" borderId="6" xfId="5" applyFont="1" applyFill="1" applyBorder="1" applyAlignment="1">
      <alignment vertical="center" wrapText="1"/>
    </xf>
    <xf numFmtId="0" fontId="5" fillId="0" borderId="6" xfId="5" applyFont="1" applyBorder="1" applyAlignment="1">
      <alignment vertical="center" wrapText="1"/>
    </xf>
    <xf numFmtId="0" fontId="6" fillId="0" borderId="6" xfId="0" applyFont="1" applyFill="1" applyBorder="1" applyAlignment="1">
      <alignment vertical="center"/>
    </xf>
    <xf numFmtId="0" fontId="5" fillId="0" borderId="6" xfId="5" applyFont="1" applyBorder="1" applyAlignment="1">
      <alignment vertical="center"/>
    </xf>
    <xf numFmtId="0" fontId="5" fillId="4" borderId="6" xfId="5" applyFont="1" applyFill="1" applyBorder="1" applyAlignment="1">
      <alignment vertical="center"/>
    </xf>
    <xf numFmtId="0" fontId="5" fillId="4" borderId="1" xfId="5" applyFont="1" applyFill="1" applyBorder="1" applyAlignment="1">
      <alignment horizontal="left" vertical="center" wrapText="1"/>
    </xf>
    <xf numFmtId="0" fontId="5" fillId="0" borderId="6" xfId="5" applyFont="1" applyFill="1" applyBorder="1" applyAlignment="1">
      <alignment horizontal="left" vertical="center" wrapText="1"/>
    </xf>
    <xf numFmtId="0" fontId="5" fillId="4" borderId="0" xfId="5" applyFont="1" applyFill="1" applyBorder="1" applyAlignment="1">
      <alignment horizontal="left" vertical="top"/>
    </xf>
    <xf numFmtId="0" fontId="5" fillId="4" borderId="0" xfId="5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center"/>
    </xf>
    <xf numFmtId="0" fontId="5" fillId="4" borderId="6" xfId="3" applyFont="1" applyFill="1" applyBorder="1" applyAlignment="1">
      <alignment horizontal="left" vertical="center" wrapText="1"/>
    </xf>
    <xf numFmtId="0" fontId="5" fillId="0" borderId="6" xfId="3" applyFont="1" applyFill="1" applyBorder="1" applyAlignment="1">
      <alignment horizontal="left" vertical="center"/>
    </xf>
    <xf numFmtId="0" fontId="5" fillId="4" borderId="6" xfId="3" applyFont="1" applyFill="1" applyBorder="1" applyAlignment="1">
      <alignment vertical="center" wrapText="1"/>
    </xf>
    <xf numFmtId="0" fontId="5" fillId="0" borderId="6" xfId="5" applyFont="1" applyFill="1" applyBorder="1" applyAlignment="1">
      <alignment vertical="center" wrapText="1"/>
    </xf>
    <xf numFmtId="0" fontId="6" fillId="4" borderId="0" xfId="5" applyFont="1" applyFill="1" applyBorder="1" applyAlignment="1">
      <alignment vertical="center" wrapText="1"/>
    </xf>
    <xf numFmtId="0" fontId="6" fillId="4" borderId="0" xfId="5" applyFont="1" applyFill="1" applyBorder="1" applyAlignment="1">
      <alignment horizontal="left" vertical="center" wrapText="1"/>
    </xf>
    <xf numFmtId="0" fontId="5" fillId="0" borderId="0" xfId="5" applyFont="1" applyBorder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left" vertical="center"/>
    </xf>
    <xf numFmtId="0" fontId="5" fillId="0" borderId="6" xfId="5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5" fillId="0" borderId="6" xfId="5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6" fillId="0" borderId="6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center" vertical="center" wrapText="1"/>
    </xf>
    <xf numFmtId="0" fontId="5" fillId="0" borderId="6" xfId="5" applyNumberFormat="1" applyFont="1" applyFill="1" applyBorder="1" applyAlignment="1">
      <alignment horizontal="left" vertical="center" wrapText="1"/>
    </xf>
    <xf numFmtId="49" fontId="5" fillId="0" borderId="6" xfId="5" applyNumberFormat="1" applyFont="1" applyFill="1" applyBorder="1" applyAlignment="1">
      <alignment vertical="center" wrapText="1"/>
    </xf>
    <xf numFmtId="49" fontId="6" fillId="0" borderId="6" xfId="0" applyNumberFormat="1" applyFont="1" applyFill="1" applyBorder="1" applyAlignment="1">
      <alignment horizontal="center" vertical="center"/>
    </xf>
    <xf numFmtId="0" fontId="6" fillId="0" borderId="6" xfId="5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5" fillId="0" borderId="6" xfId="5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horizontal="left" vertical="center" wrapText="1"/>
    </xf>
    <xf numFmtId="58" fontId="5" fillId="0" borderId="6" xfId="5" applyNumberFormat="1" applyFont="1" applyFill="1" applyBorder="1" applyAlignment="1">
      <alignment horizontal="left" vertical="center" wrapText="1"/>
    </xf>
    <xf numFmtId="49" fontId="5" fillId="0" borderId="6" xfId="5" applyNumberFormat="1" applyFont="1" applyFill="1" applyBorder="1" applyAlignment="1">
      <alignment horizontal="center" vertical="center" wrapText="1"/>
    </xf>
    <xf numFmtId="0" fontId="6" fillId="0" borderId="6" xfId="5" applyFont="1" applyFill="1" applyBorder="1" applyAlignment="1">
      <alignment vertical="center" wrapText="1"/>
    </xf>
    <xf numFmtId="0" fontId="17" fillId="0" borderId="6" xfId="5" applyFont="1" applyFill="1" applyBorder="1" applyAlignment="1">
      <alignment horizontal="left" vertical="center" wrapText="1"/>
    </xf>
    <xf numFmtId="49" fontId="17" fillId="0" borderId="6" xfId="0" applyNumberFormat="1" applyFont="1" applyFill="1" applyBorder="1" applyAlignment="1">
      <alignment vertical="center" wrapText="1"/>
    </xf>
    <xf numFmtId="49" fontId="17" fillId="0" borderId="6" xfId="0" applyNumberFormat="1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vertical="center"/>
    </xf>
    <xf numFmtId="0" fontId="6" fillId="5" borderId="6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vertical="center" wrapText="1"/>
    </xf>
    <xf numFmtId="0" fontId="22" fillId="5" borderId="5" xfId="5" applyNumberFormat="1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left" vertical="center" wrapText="1"/>
    </xf>
    <xf numFmtId="0" fontId="23" fillId="5" borderId="5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left" vertical="center" wrapText="1"/>
    </xf>
    <xf numFmtId="0" fontId="17" fillId="5" borderId="6" xfId="0" applyFont="1" applyFill="1" applyBorder="1" applyAlignment="1">
      <alignment vertical="center"/>
    </xf>
    <xf numFmtId="0" fontId="5" fillId="5" borderId="6" xfId="5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5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7" fillId="0" borderId="6" xfId="5" applyNumberFormat="1" applyFont="1" applyFill="1" applyBorder="1" applyAlignment="1">
      <alignment horizontal="left" vertical="center" wrapText="1"/>
    </xf>
    <xf numFmtId="0" fontId="20" fillId="0" borderId="6" xfId="5" applyFont="1" applyFill="1" applyBorder="1" applyAlignment="1">
      <alignment horizontal="left" vertical="center" wrapText="1"/>
    </xf>
    <xf numFmtId="0" fontId="22" fillId="0" borderId="6" xfId="0" applyNumberFormat="1" applyFont="1" applyFill="1" applyBorder="1" applyAlignment="1">
      <alignment horizontal="left" vertical="center" wrapText="1"/>
    </xf>
    <xf numFmtId="0" fontId="6" fillId="0" borderId="6" xfId="4" applyFont="1" applyFill="1" applyBorder="1" applyAlignment="1">
      <alignment horizontal="center" vertical="center"/>
    </xf>
    <xf numFmtId="0" fontId="6" fillId="0" borderId="6" xfId="4" applyFont="1" applyFill="1" applyBorder="1" applyAlignment="1">
      <alignment horizontal="left" vertical="center"/>
    </xf>
    <xf numFmtId="49" fontId="22" fillId="5" borderId="2" xfId="0" applyNumberFormat="1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6" xfId="4" applyFont="1" applyFill="1" applyBorder="1" applyAlignment="1">
      <alignment horizontal="left" vertical="center"/>
    </xf>
    <xf numFmtId="0" fontId="17" fillId="5" borderId="6" xfId="4" applyFont="1" applyFill="1" applyBorder="1" applyAlignment="1">
      <alignment horizontal="center" vertical="center"/>
    </xf>
    <xf numFmtId="49" fontId="6" fillId="5" borderId="6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0" fontId="6" fillId="5" borderId="6" xfId="4" applyFont="1" applyFill="1" applyBorder="1" applyAlignment="1">
      <alignment horizontal="left" vertical="center"/>
    </xf>
    <xf numFmtId="0" fontId="6" fillId="5" borderId="6" xfId="4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4" borderId="0" xfId="0" applyFont="1" applyFill="1" applyBorder="1" applyAlignment="1">
      <alignment vertical="center" wrapText="1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17" xfId="1" applyFont="1" applyBorder="1" applyAlignment="1">
      <alignment horizontal="left" vertical="center"/>
    </xf>
    <xf numFmtId="0" fontId="28" fillId="0" borderId="1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27" fillId="0" borderId="0" xfId="1" applyFont="1" applyAlignment="1">
      <alignment vertical="center"/>
    </xf>
    <xf numFmtId="0" fontId="29" fillId="0" borderId="0" xfId="0" applyFont="1" applyAlignment="1">
      <alignment vertical="center" wrapText="1"/>
    </xf>
    <xf numFmtId="0" fontId="30" fillId="0" borderId="0" xfId="0" applyFont="1">
      <alignment vertical="center"/>
    </xf>
    <xf numFmtId="176" fontId="0" fillId="0" borderId="0" xfId="0" applyNumberFormat="1" applyFont="1" applyAlignment="1">
      <alignment horizontal="left" vertical="center"/>
    </xf>
    <xf numFmtId="0" fontId="38" fillId="4" borderId="6" xfId="5" applyFont="1" applyFill="1" applyBorder="1" applyAlignment="1">
      <alignment vertical="center" wrapText="1"/>
    </xf>
    <xf numFmtId="0" fontId="38" fillId="4" borderId="6" xfId="3" applyFont="1" applyFill="1" applyBorder="1" applyAlignment="1">
      <alignment horizontal="left" vertical="center" wrapText="1"/>
    </xf>
    <xf numFmtId="0" fontId="39" fillId="0" borderId="6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horizontal="left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left" vertical="center"/>
    </xf>
    <xf numFmtId="0" fontId="1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5" fillId="0" borderId="6" xfId="5" applyFont="1" applyFill="1" applyBorder="1" applyAlignment="1">
      <alignment horizontal="center" vertical="center" wrapText="1"/>
    </xf>
    <xf numFmtId="0" fontId="6" fillId="0" borderId="6" xfId="5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4" borderId="6" xfId="5" applyFont="1" applyFill="1" applyBorder="1" applyAlignment="1">
      <alignment horizontal="left" vertical="center" wrapText="1"/>
    </xf>
    <xf numFmtId="0" fontId="5" fillId="4" borderId="0" xfId="5" applyFont="1" applyFill="1" applyBorder="1" applyAlignment="1">
      <alignment horizontal="left" vertical="top"/>
    </xf>
    <xf numFmtId="0" fontId="5" fillId="4" borderId="6" xfId="5" applyFont="1" applyFill="1" applyBorder="1" applyAlignment="1">
      <alignment horizontal="left" vertical="top"/>
    </xf>
    <xf numFmtId="0" fontId="5" fillId="4" borderId="6" xfId="5" applyFont="1" applyFill="1" applyBorder="1" applyAlignment="1">
      <alignment vertical="top"/>
    </xf>
    <xf numFmtId="0" fontId="5" fillId="4" borderId="2" xfId="5" applyFont="1" applyFill="1" applyBorder="1" applyAlignment="1">
      <alignment horizontal="left" vertical="top"/>
    </xf>
    <xf numFmtId="0" fontId="5" fillId="4" borderId="13" xfId="5" applyFont="1" applyFill="1" applyBorder="1" applyAlignment="1">
      <alignment horizontal="left" vertical="top"/>
    </xf>
    <xf numFmtId="0" fontId="5" fillId="4" borderId="13" xfId="5" applyFont="1" applyFill="1" applyBorder="1" applyAlignment="1">
      <alignment vertical="top"/>
    </xf>
    <xf numFmtId="0" fontId="5" fillId="4" borderId="3" xfId="5" applyFont="1" applyFill="1" applyBorder="1" applyAlignment="1">
      <alignment horizontal="left" vertical="top"/>
    </xf>
    <xf numFmtId="0" fontId="5" fillId="4" borderId="1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center" vertical="center" wrapText="1"/>
    </xf>
    <xf numFmtId="0" fontId="5" fillId="4" borderId="5" xfId="5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0" fontId="5" fillId="4" borderId="6" xfId="5" applyFont="1" applyFill="1" applyBorder="1" applyAlignment="1">
      <alignment vertical="center" wrapText="1"/>
    </xf>
    <xf numFmtId="0" fontId="5" fillId="0" borderId="6" xfId="5" applyFont="1" applyBorder="1" applyAlignment="1">
      <alignment vertical="center" wrapText="1"/>
    </xf>
    <xf numFmtId="0" fontId="5" fillId="4" borderId="1" xfId="5" applyFont="1" applyFill="1" applyBorder="1" applyAlignment="1">
      <alignment vertical="center" wrapText="1"/>
    </xf>
    <xf numFmtId="0" fontId="5" fillId="4" borderId="4" xfId="5" applyFont="1" applyFill="1" applyBorder="1" applyAlignment="1">
      <alignment vertical="center" wrapText="1"/>
    </xf>
    <xf numFmtId="0" fontId="5" fillId="4" borderId="5" xfId="5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</cellXfs>
  <cellStyles count="7">
    <cellStyle name="Normal 3" xfId="4" xr:uid="{00000000-0005-0000-0000-00002D000000}"/>
    <cellStyle name="百分比" xfId="2" builtinId="5"/>
    <cellStyle name="常规" xfId="0" builtinId="0"/>
    <cellStyle name="常规 2" xfId="5" xr:uid="{00000000-0005-0000-0000-000033000000}"/>
    <cellStyle name="常规 3" xfId="6" xr:uid="{00000000-0005-0000-0000-000034000000}"/>
    <cellStyle name="常规_挖掘机应用系统开发标准_200809010" xfId="3" xr:uid="{00000000-0005-0000-0000-000023000000}"/>
    <cellStyle name="超链接" xfId="1" builtinId="8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E62C2A83-8CBD-4B68-91D6-B9994FF7B63F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670560</xdr:colOff>
          <xdr:row>1655</xdr:row>
          <xdr:rowOff>38100</xdr:rowOff>
        </xdr:from>
        <xdr:to>
          <xdr:col>5</xdr:col>
          <xdr:colOff>228600</xdr:colOff>
          <xdr:row>1664</xdr:row>
          <xdr:rowOff>114300</xdr:rowOff>
        </xdr:to>
        <xdr:sp macro="" textlink="">
          <xdr:nvSpPr>
            <xdr:cNvPr id="2049" name="BJCAExcelSig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6</xdr:col>
      <xdr:colOff>676910</xdr:colOff>
      <xdr:row>63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811250"/>
          <a:ext cx="7830185" cy="3343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1"/>
  <sheetViews>
    <sheetView workbookViewId="0">
      <selection activeCell="A10" sqref="A10"/>
    </sheetView>
  </sheetViews>
  <sheetFormatPr defaultColWidth="9" defaultRowHeight="14.4"/>
  <cols>
    <col min="1" max="1" width="81.33203125" customWidth="1"/>
  </cols>
  <sheetData>
    <row r="1" spans="1:1" ht="25.8">
      <c r="A1" s="159" t="s">
        <v>0</v>
      </c>
    </row>
    <row r="2" spans="1:1" ht="24.6">
      <c r="A2" s="160" t="s">
        <v>1</v>
      </c>
    </row>
    <row r="3" spans="1:1" s="158" customFormat="1" ht="17.399999999999999">
      <c r="A3" s="161" t="s">
        <v>2</v>
      </c>
    </row>
    <row r="4" spans="1:1" s="158" customFormat="1" ht="17.399999999999999">
      <c r="A4" s="162" t="s">
        <v>3</v>
      </c>
    </row>
    <row r="5" spans="1:1" s="158" customFormat="1" ht="17.399999999999999">
      <c r="A5" s="163" t="s">
        <v>4</v>
      </c>
    </row>
    <row r="6" spans="1:1" s="158" customFormat="1" ht="17.399999999999999">
      <c r="A6" s="164" t="s">
        <v>5</v>
      </c>
    </row>
    <row r="7" spans="1:1" ht="44.4">
      <c r="A7" s="165" t="s">
        <v>6</v>
      </c>
    </row>
    <row r="8" spans="1:1" ht="17.399999999999999">
      <c r="A8" s="166" t="s">
        <v>7</v>
      </c>
    </row>
    <row r="9" spans="1:1" ht="17.399999999999999">
      <c r="A9" s="166" t="s">
        <v>8</v>
      </c>
    </row>
    <row r="10" spans="1:1" ht="17.399999999999999">
      <c r="A10" s="166" t="s">
        <v>9</v>
      </c>
    </row>
    <row r="11" spans="1:1">
      <c r="A11" s="167"/>
    </row>
  </sheetData>
  <phoneticPr fontId="37" type="noConversion"/>
  <hyperlinks>
    <hyperlink ref="A3" location="'1.发动机信息数据段'!A1" display="1.发送机信息数据段" xr:uid="{00000000-0004-0000-0000-000000000000}"/>
    <hyperlink ref="A4" location="'2.挖掘机基本数据通讯段'!A1" display="2.挖掘机基本数据通讯段" xr:uid="{00000000-0004-0000-0000-000001000000}"/>
    <hyperlink ref="A6" location="'4.发动机载荷谱数据'!A1" display="4.发动机载荷谱数据" xr:uid="{00000000-0004-0000-0000-000002000000}"/>
  </hyperlinks>
  <pageMargins left="0.7" right="0.7" top="0.75" bottom="0.75" header="0.3" footer="0.3"/>
  <pageSetup paperSize="9" orientation="portrait" horizontalDpi="200" verticalDpi="300"/>
  <drawing r:id="rId1"/>
  <legacyDrawing r:id="rId2"/>
  <controls>
    <mc:AlternateContent xmlns:mc="http://schemas.openxmlformats.org/markup-compatibility/2006">
      <mc:Choice Requires="x14">
        <control shapeId="2049" r:id="rId3" name="BJCAExcelSign1">
          <controlPr defaultSize="0" altText="" r:id="rId4">
            <anchor moveWithCells="1">
              <from>
                <xdr:col>2</xdr:col>
                <xdr:colOff>670560</xdr:colOff>
                <xdr:row>1655</xdr:row>
                <xdr:rowOff>38100</xdr:rowOff>
              </from>
              <to>
                <xdr:col>5</xdr:col>
                <xdr:colOff>228600</xdr:colOff>
                <xdr:row>1664</xdr:row>
                <xdr:rowOff>114300</xdr:rowOff>
              </to>
            </anchor>
          </controlPr>
        </control>
      </mc:Choice>
      <mc:Fallback>
        <control shapeId="2049" r:id="rId3" name="BJCAExcelSig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108"/>
  <sheetViews>
    <sheetView zoomScale="80" zoomScaleNormal="80" workbookViewId="0">
      <pane ySplit="2" topLeftCell="A15" activePane="bottomLeft" state="frozen"/>
      <selection pane="bottomLeft" activeCell="J78" sqref="J78"/>
    </sheetView>
  </sheetViews>
  <sheetFormatPr defaultColWidth="9" defaultRowHeight="12"/>
  <cols>
    <col min="1" max="1" width="9" style="81"/>
    <col min="2" max="2" width="16.6640625" style="81" customWidth="1"/>
    <col min="3" max="3" width="9" style="82" customWidth="1"/>
    <col min="4" max="5" width="9" style="83" customWidth="1"/>
    <col min="6" max="6" width="15.21875" style="81" customWidth="1"/>
    <col min="7" max="7" width="6.77734375" style="81" customWidth="1"/>
    <col min="8" max="8" width="33.109375" style="84" customWidth="1"/>
    <col min="9" max="9" width="15.21875" style="81" customWidth="1"/>
    <col min="10" max="10" width="23.33203125" style="81" customWidth="1"/>
    <col min="11" max="11" width="12.77734375" style="83" customWidth="1"/>
    <col min="12" max="13" width="10.109375" style="81" customWidth="1"/>
    <col min="14" max="14" width="9" style="81" customWidth="1"/>
    <col min="15" max="15" width="23.109375" style="85" customWidth="1"/>
    <col min="16" max="16384" width="9" style="81"/>
  </cols>
  <sheetData>
    <row r="1" spans="1:256" s="76" customFormat="1" ht="12" customHeight="1">
      <c r="A1" s="178" t="s">
        <v>10</v>
      </c>
      <c r="B1" s="178" t="s">
        <v>11</v>
      </c>
      <c r="C1" s="194" t="s">
        <v>12</v>
      </c>
      <c r="D1" s="178" t="s">
        <v>13</v>
      </c>
      <c r="E1" s="178"/>
      <c r="F1" s="178" t="s">
        <v>14</v>
      </c>
      <c r="G1" s="178" t="s">
        <v>15</v>
      </c>
      <c r="H1" s="179" t="s">
        <v>16</v>
      </c>
      <c r="I1" s="178" t="s">
        <v>17</v>
      </c>
      <c r="J1" s="180" t="s">
        <v>18</v>
      </c>
      <c r="K1" s="177" t="s">
        <v>19</v>
      </c>
      <c r="L1" s="178" t="s">
        <v>20</v>
      </c>
      <c r="M1" s="178" t="s">
        <v>21</v>
      </c>
      <c r="N1" s="178" t="s">
        <v>22</v>
      </c>
      <c r="O1" s="185" t="s">
        <v>23</v>
      </c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Y1" s="81"/>
      <c r="GZ1" s="81"/>
      <c r="HA1" s="81"/>
      <c r="HB1" s="81"/>
      <c r="HC1" s="81"/>
      <c r="HD1" s="81"/>
      <c r="HE1" s="81"/>
      <c r="HF1" s="81"/>
      <c r="HG1" s="81"/>
      <c r="HH1" s="81"/>
      <c r="HI1" s="81"/>
      <c r="HJ1" s="81"/>
      <c r="HK1" s="81"/>
      <c r="HL1" s="81"/>
      <c r="HM1" s="81"/>
      <c r="HN1" s="81"/>
      <c r="HO1" s="81"/>
      <c r="HP1" s="81"/>
      <c r="HQ1" s="81"/>
      <c r="HR1" s="81"/>
      <c r="HS1" s="81"/>
      <c r="HT1" s="81"/>
      <c r="HU1" s="81"/>
      <c r="HV1" s="81"/>
      <c r="HW1" s="81"/>
      <c r="HX1" s="81"/>
      <c r="HY1" s="81"/>
      <c r="HZ1" s="81"/>
      <c r="IA1" s="81"/>
      <c r="IB1" s="81"/>
      <c r="IC1" s="81"/>
      <c r="ID1" s="81"/>
      <c r="IE1" s="81"/>
      <c r="IF1" s="81"/>
      <c r="IG1" s="81"/>
      <c r="IH1" s="81"/>
      <c r="II1" s="81"/>
      <c r="IJ1" s="81"/>
      <c r="IK1" s="81"/>
      <c r="IL1" s="81"/>
      <c r="IM1" s="81"/>
      <c r="IN1" s="81"/>
      <c r="IO1" s="81"/>
      <c r="IP1" s="81"/>
      <c r="IQ1" s="81"/>
      <c r="IR1" s="81"/>
      <c r="IS1" s="81"/>
      <c r="IT1" s="81"/>
      <c r="IU1" s="81"/>
      <c r="IV1" s="81"/>
    </row>
    <row r="2" spans="1:256" s="76" customFormat="1" ht="42" customHeight="1">
      <c r="A2" s="178"/>
      <c r="B2" s="178"/>
      <c r="C2" s="194"/>
      <c r="D2" s="86" t="s">
        <v>24</v>
      </c>
      <c r="E2" s="86" t="s">
        <v>25</v>
      </c>
      <c r="F2" s="178"/>
      <c r="G2" s="178"/>
      <c r="H2" s="179"/>
      <c r="I2" s="178"/>
      <c r="J2" s="180"/>
      <c r="K2" s="177"/>
      <c r="L2" s="178"/>
      <c r="M2" s="178"/>
      <c r="N2" s="178"/>
      <c r="O2" s="186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</row>
    <row r="3" spans="1:256" s="76" customFormat="1" ht="57.9" customHeight="1">
      <c r="A3" s="87">
        <v>1</v>
      </c>
      <c r="B3" s="88" t="s">
        <v>26</v>
      </c>
      <c r="C3" s="89">
        <v>1</v>
      </c>
      <c r="D3" s="87">
        <f t="shared" ref="D3:D17" si="0">E3*8</f>
        <v>32</v>
      </c>
      <c r="E3" s="87">
        <v>4</v>
      </c>
      <c r="F3" s="61" t="s">
        <v>27</v>
      </c>
      <c r="G3" s="90" t="s">
        <v>28</v>
      </c>
      <c r="H3" s="91" t="s">
        <v>29</v>
      </c>
      <c r="I3" s="103" t="s">
        <v>30</v>
      </c>
      <c r="J3" s="88" t="s">
        <v>31</v>
      </c>
      <c r="K3" s="94" t="s">
        <v>32</v>
      </c>
      <c r="L3" s="104" t="s">
        <v>33</v>
      </c>
      <c r="M3" s="105" t="s">
        <v>34</v>
      </c>
      <c r="N3" s="106">
        <v>1634</v>
      </c>
      <c r="O3" s="107"/>
    </row>
    <row r="4" spans="1:256" s="76" customFormat="1" ht="57.9" customHeight="1">
      <c r="A4" s="87">
        <v>2</v>
      </c>
      <c r="B4" s="88" t="s">
        <v>35</v>
      </c>
      <c r="C4" s="89">
        <f t="shared" ref="C4:C18" si="1">C3+E3</f>
        <v>5</v>
      </c>
      <c r="D4" s="87">
        <f t="shared" si="0"/>
        <v>128</v>
      </c>
      <c r="E4" s="87">
        <v>16</v>
      </c>
      <c r="F4" s="61"/>
      <c r="G4" s="90"/>
      <c r="H4" s="91" t="s">
        <v>36</v>
      </c>
      <c r="I4" s="103" t="s">
        <v>30</v>
      </c>
      <c r="J4" s="88" t="s">
        <v>31</v>
      </c>
      <c r="K4" s="94" t="s">
        <v>32</v>
      </c>
      <c r="L4" s="99" t="s">
        <v>37</v>
      </c>
      <c r="M4" s="105" t="s">
        <v>38</v>
      </c>
      <c r="N4" s="106">
        <v>1635</v>
      </c>
      <c r="O4" s="108" t="s">
        <v>39</v>
      </c>
    </row>
    <row r="5" spans="1:256" s="76" customFormat="1" ht="57.9" customHeight="1">
      <c r="A5" s="87">
        <v>3</v>
      </c>
      <c r="B5" s="88" t="s">
        <v>40</v>
      </c>
      <c r="C5" s="89">
        <f t="shared" si="1"/>
        <v>21</v>
      </c>
      <c r="D5" s="87">
        <f t="shared" si="0"/>
        <v>8</v>
      </c>
      <c r="E5" s="87">
        <v>1</v>
      </c>
      <c r="F5" s="61" t="s">
        <v>41</v>
      </c>
      <c r="G5" s="90" t="s">
        <v>42</v>
      </c>
      <c r="H5" s="91" t="s">
        <v>43</v>
      </c>
      <c r="I5" s="103" t="s">
        <v>30</v>
      </c>
      <c r="J5" s="88" t="s">
        <v>44</v>
      </c>
      <c r="K5" s="94" t="s">
        <v>45</v>
      </c>
      <c r="L5" s="104">
        <v>65242</v>
      </c>
      <c r="M5" s="105" t="s">
        <v>46</v>
      </c>
      <c r="N5" s="106">
        <v>965</v>
      </c>
      <c r="O5" s="107"/>
    </row>
    <row r="6" spans="1:256" s="77" customFormat="1" ht="57.9" customHeight="1">
      <c r="A6" s="87">
        <v>4</v>
      </c>
      <c r="B6" s="88" t="s">
        <v>47</v>
      </c>
      <c r="C6" s="89">
        <f t="shared" si="1"/>
        <v>22</v>
      </c>
      <c r="D6" s="87">
        <f t="shared" si="0"/>
        <v>64</v>
      </c>
      <c r="E6" s="87">
        <v>8</v>
      </c>
      <c r="F6" s="61"/>
      <c r="G6" s="90"/>
      <c r="H6" s="91" t="s">
        <v>36</v>
      </c>
      <c r="I6" s="103" t="s">
        <v>30</v>
      </c>
      <c r="J6" s="88" t="s">
        <v>44</v>
      </c>
      <c r="K6" s="94" t="s">
        <v>45</v>
      </c>
      <c r="L6" s="104">
        <v>65242</v>
      </c>
      <c r="M6" s="105" t="s">
        <v>48</v>
      </c>
      <c r="N6" s="106"/>
      <c r="O6" s="187" t="s">
        <v>49</v>
      </c>
    </row>
    <row r="7" spans="1:256" s="77" customFormat="1" ht="57.9" customHeight="1">
      <c r="A7" s="87">
        <v>5</v>
      </c>
      <c r="B7" s="88" t="s">
        <v>50</v>
      </c>
      <c r="C7" s="89">
        <f t="shared" si="1"/>
        <v>30</v>
      </c>
      <c r="D7" s="87">
        <f t="shared" si="0"/>
        <v>64</v>
      </c>
      <c r="E7" s="87">
        <v>8</v>
      </c>
      <c r="F7" s="61"/>
      <c r="G7" s="90"/>
      <c r="H7" s="91" t="s">
        <v>36</v>
      </c>
      <c r="I7" s="103" t="s">
        <v>30</v>
      </c>
      <c r="J7" s="88" t="s">
        <v>44</v>
      </c>
      <c r="K7" s="94" t="s">
        <v>45</v>
      </c>
      <c r="L7" s="99">
        <v>65242</v>
      </c>
      <c r="M7" s="105" t="s">
        <v>51</v>
      </c>
      <c r="N7" s="106"/>
      <c r="O7" s="188"/>
    </row>
    <row r="8" spans="1:256" s="77" customFormat="1" ht="57.9" customHeight="1">
      <c r="A8" s="87">
        <v>6</v>
      </c>
      <c r="B8" s="88" t="s">
        <v>52</v>
      </c>
      <c r="C8" s="89">
        <f t="shared" si="1"/>
        <v>38</v>
      </c>
      <c r="D8" s="87">
        <f t="shared" si="0"/>
        <v>96</v>
      </c>
      <c r="E8" s="87">
        <v>12</v>
      </c>
      <c r="F8" s="61"/>
      <c r="G8" s="90"/>
      <c r="H8" s="91" t="s">
        <v>36</v>
      </c>
      <c r="I8" s="103" t="s">
        <v>30</v>
      </c>
      <c r="J8" s="88" t="s">
        <v>44</v>
      </c>
      <c r="K8" s="94" t="s">
        <v>45</v>
      </c>
      <c r="L8" s="104">
        <v>65242</v>
      </c>
      <c r="M8" s="105" t="s">
        <v>53</v>
      </c>
      <c r="N8" s="106"/>
      <c r="O8" s="188"/>
    </row>
    <row r="9" spans="1:256" s="77" customFormat="1" ht="57.9" customHeight="1">
      <c r="A9" s="87">
        <v>7</v>
      </c>
      <c r="B9" s="88" t="s">
        <v>54</v>
      </c>
      <c r="C9" s="89">
        <f t="shared" si="1"/>
        <v>50</v>
      </c>
      <c r="D9" s="87">
        <f t="shared" si="0"/>
        <v>64</v>
      </c>
      <c r="E9" s="87">
        <v>8</v>
      </c>
      <c r="F9" s="61"/>
      <c r="G9" s="90"/>
      <c r="H9" s="91" t="s">
        <v>36</v>
      </c>
      <c r="I9" s="103" t="s">
        <v>30</v>
      </c>
      <c r="J9" s="88" t="s">
        <v>44</v>
      </c>
      <c r="K9" s="94" t="s">
        <v>45</v>
      </c>
      <c r="L9" s="99">
        <v>65242</v>
      </c>
      <c r="M9" s="105" t="s">
        <v>55</v>
      </c>
      <c r="N9" s="106"/>
      <c r="O9" s="188"/>
    </row>
    <row r="10" spans="1:256" s="77" customFormat="1" ht="57.9" customHeight="1">
      <c r="A10" s="87">
        <v>8</v>
      </c>
      <c r="B10" s="88" t="s">
        <v>56</v>
      </c>
      <c r="C10" s="89">
        <f t="shared" si="1"/>
        <v>58</v>
      </c>
      <c r="D10" s="87">
        <f t="shared" si="0"/>
        <v>16</v>
      </c>
      <c r="E10" s="87">
        <v>2</v>
      </c>
      <c r="F10" s="61"/>
      <c r="G10" s="90"/>
      <c r="H10" s="91" t="s">
        <v>36</v>
      </c>
      <c r="I10" s="103" t="s">
        <v>30</v>
      </c>
      <c r="J10" s="88" t="s">
        <v>44</v>
      </c>
      <c r="K10" s="94" t="s">
        <v>45</v>
      </c>
      <c r="L10" s="104">
        <v>65242</v>
      </c>
      <c r="M10" s="105" t="s">
        <v>57</v>
      </c>
      <c r="N10" s="106"/>
      <c r="O10" s="188"/>
    </row>
    <row r="11" spans="1:256" s="77" customFormat="1" ht="57.9" customHeight="1">
      <c r="A11" s="87">
        <v>9</v>
      </c>
      <c r="B11" s="88" t="s">
        <v>58</v>
      </c>
      <c r="C11" s="89">
        <f t="shared" si="1"/>
        <v>60</v>
      </c>
      <c r="D11" s="87">
        <f t="shared" si="0"/>
        <v>24</v>
      </c>
      <c r="E11" s="87">
        <v>3</v>
      </c>
      <c r="F11" s="61"/>
      <c r="G11" s="90"/>
      <c r="H11" s="91" t="s">
        <v>36</v>
      </c>
      <c r="I11" s="103" t="s">
        <v>30</v>
      </c>
      <c r="J11" s="88" t="s">
        <v>44</v>
      </c>
      <c r="K11" s="94" t="s">
        <v>45</v>
      </c>
      <c r="L11" s="99">
        <v>65242</v>
      </c>
      <c r="M11" s="105" t="s">
        <v>59</v>
      </c>
      <c r="N11" s="106"/>
      <c r="O11" s="189"/>
    </row>
    <row r="12" spans="1:256" s="77" customFormat="1" ht="57.9" customHeight="1">
      <c r="A12" s="87">
        <v>10</v>
      </c>
      <c r="B12" s="88" t="s">
        <v>60</v>
      </c>
      <c r="C12" s="89">
        <f t="shared" si="1"/>
        <v>63</v>
      </c>
      <c r="D12" s="87">
        <f t="shared" si="0"/>
        <v>40</v>
      </c>
      <c r="E12" s="87">
        <v>5</v>
      </c>
      <c r="F12" s="61"/>
      <c r="G12" s="92"/>
      <c r="H12" s="91" t="s">
        <v>36</v>
      </c>
      <c r="I12" s="103" t="s">
        <v>30</v>
      </c>
      <c r="J12" s="88" t="s">
        <v>61</v>
      </c>
      <c r="K12" s="94" t="s">
        <v>62</v>
      </c>
      <c r="L12" s="99">
        <v>65259</v>
      </c>
      <c r="M12" s="105" t="s">
        <v>63</v>
      </c>
      <c r="N12" s="106">
        <v>586</v>
      </c>
      <c r="O12" s="107"/>
    </row>
    <row r="13" spans="1:256" s="77" customFormat="1" ht="57.9" customHeight="1">
      <c r="A13" s="87">
        <v>11</v>
      </c>
      <c r="B13" s="88" t="s">
        <v>64</v>
      </c>
      <c r="C13" s="89">
        <f t="shared" si="1"/>
        <v>68</v>
      </c>
      <c r="D13" s="87">
        <f t="shared" si="0"/>
        <v>136</v>
      </c>
      <c r="E13" s="87">
        <v>17</v>
      </c>
      <c r="F13" s="61"/>
      <c r="G13" s="92"/>
      <c r="H13" s="91" t="s">
        <v>36</v>
      </c>
      <c r="I13" s="103" t="s">
        <v>30</v>
      </c>
      <c r="J13" s="88" t="s">
        <v>61</v>
      </c>
      <c r="K13" s="94" t="s">
        <v>62</v>
      </c>
      <c r="L13" s="99">
        <v>65259</v>
      </c>
      <c r="M13" s="105" t="s">
        <v>65</v>
      </c>
      <c r="N13" s="106">
        <v>587</v>
      </c>
      <c r="O13" s="107"/>
    </row>
    <row r="14" spans="1:256" s="77" customFormat="1" ht="57.9" customHeight="1">
      <c r="A14" s="87">
        <v>12</v>
      </c>
      <c r="B14" s="88" t="s">
        <v>66</v>
      </c>
      <c r="C14" s="89">
        <f t="shared" si="1"/>
        <v>85</v>
      </c>
      <c r="D14" s="87">
        <f t="shared" si="0"/>
        <v>64</v>
      </c>
      <c r="E14" s="87">
        <v>8</v>
      </c>
      <c r="F14" s="61"/>
      <c r="G14" s="92"/>
      <c r="H14" s="93" t="s">
        <v>36</v>
      </c>
      <c r="I14" s="105" t="s">
        <v>30</v>
      </c>
      <c r="J14" s="88" t="s">
        <v>61</v>
      </c>
      <c r="K14" s="94" t="s">
        <v>62</v>
      </c>
      <c r="L14" s="99">
        <v>65259</v>
      </c>
      <c r="M14" s="105" t="s">
        <v>67</v>
      </c>
      <c r="N14" s="106">
        <v>588</v>
      </c>
      <c r="O14" s="107"/>
    </row>
    <row r="15" spans="1:256" s="77" customFormat="1" ht="57.9" customHeight="1">
      <c r="A15" s="87">
        <v>13</v>
      </c>
      <c r="B15" s="88" t="s">
        <v>68</v>
      </c>
      <c r="C15" s="89">
        <f t="shared" si="1"/>
        <v>93</v>
      </c>
      <c r="D15" s="87">
        <f t="shared" si="0"/>
        <v>80</v>
      </c>
      <c r="E15" s="87">
        <v>10</v>
      </c>
      <c r="F15" s="61"/>
      <c r="G15" s="92"/>
      <c r="H15" s="91" t="s">
        <v>36</v>
      </c>
      <c r="I15" s="103" t="s">
        <v>30</v>
      </c>
      <c r="J15" s="88" t="s">
        <v>61</v>
      </c>
      <c r="K15" s="94" t="s">
        <v>62</v>
      </c>
      <c r="L15" s="99">
        <v>65259</v>
      </c>
      <c r="M15" s="105" t="s">
        <v>69</v>
      </c>
      <c r="N15" s="106">
        <v>233</v>
      </c>
      <c r="O15" s="107"/>
    </row>
    <row r="16" spans="1:256" s="76" customFormat="1" ht="57.9" customHeight="1">
      <c r="A16" s="87">
        <v>14</v>
      </c>
      <c r="B16" s="65" t="s">
        <v>70</v>
      </c>
      <c r="C16" s="89">
        <f t="shared" si="1"/>
        <v>103</v>
      </c>
      <c r="D16" s="87">
        <f t="shared" si="0"/>
        <v>8</v>
      </c>
      <c r="E16" s="94">
        <v>1</v>
      </c>
      <c r="F16" s="65" t="s">
        <v>41</v>
      </c>
      <c r="G16" s="65" t="s">
        <v>71</v>
      </c>
      <c r="H16" s="65" t="s">
        <v>72</v>
      </c>
      <c r="I16" s="105" t="s">
        <v>30</v>
      </c>
      <c r="J16" s="61"/>
      <c r="K16" s="94" t="s">
        <v>73</v>
      </c>
      <c r="L16" s="65">
        <v>61443</v>
      </c>
      <c r="M16" s="65">
        <v>2</v>
      </c>
      <c r="N16" s="109">
        <v>91</v>
      </c>
      <c r="O16" s="107"/>
    </row>
    <row r="17" spans="1:15" s="76" customFormat="1" ht="57.9" customHeight="1">
      <c r="A17" s="87">
        <v>15</v>
      </c>
      <c r="B17" s="65" t="s">
        <v>74</v>
      </c>
      <c r="C17" s="89">
        <f t="shared" si="1"/>
        <v>104</v>
      </c>
      <c r="D17" s="87">
        <f t="shared" si="0"/>
        <v>8</v>
      </c>
      <c r="E17" s="94">
        <v>1</v>
      </c>
      <c r="F17" s="65" t="s">
        <v>41</v>
      </c>
      <c r="G17" s="65" t="s">
        <v>71</v>
      </c>
      <c r="H17" s="65" t="s">
        <v>75</v>
      </c>
      <c r="I17" s="103" t="s">
        <v>30</v>
      </c>
      <c r="J17" s="61"/>
      <c r="K17" s="94" t="s">
        <v>76</v>
      </c>
      <c r="L17" s="65">
        <v>61443</v>
      </c>
      <c r="M17" s="65">
        <v>3</v>
      </c>
      <c r="N17" s="109">
        <v>92</v>
      </c>
      <c r="O17" s="107"/>
    </row>
    <row r="18" spans="1:15" s="76" customFormat="1" ht="57.9" customHeight="1">
      <c r="A18" s="87">
        <v>16</v>
      </c>
      <c r="B18" s="65" t="s">
        <v>77</v>
      </c>
      <c r="C18" s="95">
        <f t="shared" si="1"/>
        <v>105</v>
      </c>
      <c r="D18" s="94">
        <v>16</v>
      </c>
      <c r="E18" s="94">
        <v>2</v>
      </c>
      <c r="F18" s="65" t="s">
        <v>78</v>
      </c>
      <c r="G18" s="65" t="s">
        <v>79</v>
      </c>
      <c r="H18" s="65" t="s">
        <v>80</v>
      </c>
      <c r="I18" s="103" t="s">
        <v>30</v>
      </c>
      <c r="J18" s="61"/>
      <c r="K18" s="94" t="s">
        <v>81</v>
      </c>
      <c r="L18" s="65">
        <v>61444</v>
      </c>
      <c r="M18" s="65" t="s">
        <v>82</v>
      </c>
      <c r="N18" s="109">
        <v>190</v>
      </c>
      <c r="O18" s="107"/>
    </row>
    <row r="19" spans="1:15" s="76" customFormat="1" ht="184.8">
      <c r="A19" s="87">
        <v>17</v>
      </c>
      <c r="B19" s="3" t="s">
        <v>83</v>
      </c>
      <c r="C19" s="96">
        <v>107.1</v>
      </c>
      <c r="D19" s="97">
        <v>4</v>
      </c>
      <c r="E19" s="195">
        <v>1</v>
      </c>
      <c r="F19" s="6" t="s">
        <v>84</v>
      </c>
      <c r="G19" s="98"/>
      <c r="H19" s="6" t="s">
        <v>85</v>
      </c>
      <c r="I19" s="105" t="s">
        <v>30</v>
      </c>
      <c r="J19" s="61"/>
      <c r="K19" s="7" t="s">
        <v>81</v>
      </c>
      <c r="L19" s="4">
        <v>61444</v>
      </c>
      <c r="M19" s="87" t="s">
        <v>86</v>
      </c>
      <c r="N19" s="90">
        <v>899</v>
      </c>
      <c r="O19" s="107"/>
    </row>
    <row r="20" spans="1:15" s="76" customFormat="1" ht="57.9" customHeight="1">
      <c r="A20" s="87">
        <v>18</v>
      </c>
      <c r="B20" s="65" t="s">
        <v>87</v>
      </c>
      <c r="C20" s="95">
        <f>C19+D19*0.1</f>
        <v>107.5</v>
      </c>
      <c r="D20" s="94">
        <v>4</v>
      </c>
      <c r="E20" s="195"/>
      <c r="F20" s="65" t="s">
        <v>84</v>
      </c>
      <c r="G20" s="65"/>
      <c r="H20" s="65" t="s">
        <v>88</v>
      </c>
      <c r="I20" s="105" t="s">
        <v>30</v>
      </c>
      <c r="J20" s="61"/>
      <c r="K20" s="94" t="s">
        <v>89</v>
      </c>
      <c r="L20" s="65">
        <v>64971</v>
      </c>
      <c r="M20" s="65" t="s">
        <v>90</v>
      </c>
      <c r="N20" s="109">
        <v>2881</v>
      </c>
      <c r="O20" s="107"/>
    </row>
    <row r="21" spans="1:15" s="76" customFormat="1" ht="57.9" customHeight="1">
      <c r="A21" s="87">
        <v>19</v>
      </c>
      <c r="B21" s="65" t="s">
        <v>91</v>
      </c>
      <c r="C21" s="95">
        <f>C19+E19-0.1</f>
        <v>108</v>
      </c>
      <c r="D21" s="94">
        <v>8</v>
      </c>
      <c r="E21" s="94">
        <v>1</v>
      </c>
      <c r="F21" s="65" t="s">
        <v>92</v>
      </c>
      <c r="G21" s="65"/>
      <c r="H21" s="65" t="s">
        <v>93</v>
      </c>
      <c r="I21" s="103" t="s">
        <v>30</v>
      </c>
      <c r="J21" s="61"/>
      <c r="K21" s="94" t="s">
        <v>94</v>
      </c>
      <c r="L21" s="65">
        <v>64971</v>
      </c>
      <c r="M21" s="65">
        <v>2</v>
      </c>
      <c r="N21" s="109">
        <v>2882</v>
      </c>
      <c r="O21" s="107"/>
    </row>
    <row r="22" spans="1:15" s="76" customFormat="1" ht="57.9" customHeight="1">
      <c r="A22" s="87">
        <v>20</v>
      </c>
      <c r="B22" s="65" t="s">
        <v>95</v>
      </c>
      <c r="C22" s="95">
        <f t="shared" ref="C22:C33" si="2">C21+E21</f>
        <v>109</v>
      </c>
      <c r="D22" s="94">
        <v>32</v>
      </c>
      <c r="E22" s="94">
        <v>4</v>
      </c>
      <c r="F22" s="65" t="s">
        <v>96</v>
      </c>
      <c r="G22" s="65" t="s">
        <v>97</v>
      </c>
      <c r="H22" s="65" t="s">
        <v>98</v>
      </c>
      <c r="I22" s="105" t="s">
        <v>30</v>
      </c>
      <c r="J22" s="72" t="s">
        <v>99</v>
      </c>
      <c r="K22" s="94" t="s">
        <v>100</v>
      </c>
      <c r="L22" s="65">
        <v>65253</v>
      </c>
      <c r="M22" s="65" t="s">
        <v>101</v>
      </c>
      <c r="N22" s="61">
        <v>247</v>
      </c>
      <c r="O22" s="107"/>
    </row>
    <row r="23" spans="1:15" s="76" customFormat="1" ht="57.9" customHeight="1">
      <c r="A23" s="87">
        <v>21</v>
      </c>
      <c r="B23" s="65" t="s">
        <v>102</v>
      </c>
      <c r="C23" s="95">
        <f t="shared" si="2"/>
        <v>113</v>
      </c>
      <c r="D23" s="94">
        <v>8</v>
      </c>
      <c r="E23" s="94">
        <v>1</v>
      </c>
      <c r="F23" s="65" t="s">
        <v>41</v>
      </c>
      <c r="G23" s="65" t="s">
        <v>103</v>
      </c>
      <c r="H23" s="65" t="s">
        <v>104</v>
      </c>
      <c r="I23" s="103" t="s">
        <v>30</v>
      </c>
      <c r="J23" s="61"/>
      <c r="K23" s="94" t="s">
        <v>105</v>
      </c>
      <c r="L23" s="65">
        <v>65262</v>
      </c>
      <c r="M23" s="65">
        <v>1</v>
      </c>
      <c r="N23" s="109">
        <v>110</v>
      </c>
      <c r="O23" s="107"/>
    </row>
    <row r="24" spans="1:15" s="76" customFormat="1" ht="57.9" customHeight="1">
      <c r="A24" s="87">
        <v>22</v>
      </c>
      <c r="B24" s="65" t="s">
        <v>106</v>
      </c>
      <c r="C24" s="95">
        <f t="shared" si="2"/>
        <v>114</v>
      </c>
      <c r="D24" s="94">
        <v>8</v>
      </c>
      <c r="E24" s="94">
        <v>1</v>
      </c>
      <c r="F24" s="65" t="s">
        <v>41</v>
      </c>
      <c r="G24" s="65" t="s">
        <v>71</v>
      </c>
      <c r="H24" s="65" t="s">
        <v>107</v>
      </c>
      <c r="I24" s="105" t="s">
        <v>30</v>
      </c>
      <c r="J24" s="61"/>
      <c r="K24" s="94" t="s">
        <v>108</v>
      </c>
      <c r="L24" s="65">
        <v>65263</v>
      </c>
      <c r="M24" s="65">
        <v>3</v>
      </c>
      <c r="N24" s="109">
        <v>98</v>
      </c>
      <c r="O24" s="107"/>
    </row>
    <row r="25" spans="1:15" s="76" customFormat="1" ht="57.9" customHeight="1">
      <c r="A25" s="87">
        <v>23</v>
      </c>
      <c r="B25" s="65" t="s">
        <v>109</v>
      </c>
      <c r="C25" s="95">
        <f t="shared" si="2"/>
        <v>115</v>
      </c>
      <c r="D25" s="94">
        <v>8</v>
      </c>
      <c r="E25" s="94">
        <v>1</v>
      </c>
      <c r="F25" s="65" t="s">
        <v>110</v>
      </c>
      <c r="G25" s="65" t="s">
        <v>111</v>
      </c>
      <c r="H25" s="65" t="s">
        <v>112</v>
      </c>
      <c r="I25" s="103" t="s">
        <v>30</v>
      </c>
      <c r="J25" s="61"/>
      <c r="K25" s="94" t="s">
        <v>108</v>
      </c>
      <c r="L25" s="65">
        <v>65263</v>
      </c>
      <c r="M25" s="65">
        <v>4</v>
      </c>
      <c r="N25" s="109">
        <v>100</v>
      </c>
      <c r="O25" s="107"/>
    </row>
    <row r="26" spans="1:15" s="76" customFormat="1" ht="57.9" customHeight="1">
      <c r="A26" s="87">
        <v>24</v>
      </c>
      <c r="B26" s="65" t="s">
        <v>113</v>
      </c>
      <c r="C26" s="95">
        <f t="shared" si="2"/>
        <v>116</v>
      </c>
      <c r="D26" s="94">
        <v>32</v>
      </c>
      <c r="E26" s="94">
        <v>4</v>
      </c>
      <c r="F26" s="65" t="s">
        <v>114</v>
      </c>
      <c r="G26" s="65" t="s">
        <v>97</v>
      </c>
      <c r="H26" s="65" t="s">
        <v>98</v>
      </c>
      <c r="I26" s="105" t="s">
        <v>30</v>
      </c>
      <c r="J26" s="61"/>
      <c r="K26" s="94" t="s">
        <v>115</v>
      </c>
      <c r="L26" s="65">
        <v>65201</v>
      </c>
      <c r="M26" s="110" t="s">
        <v>116</v>
      </c>
      <c r="N26" s="109">
        <v>1033</v>
      </c>
      <c r="O26" s="107"/>
    </row>
    <row r="27" spans="1:15" s="76" customFormat="1" ht="57.9" customHeight="1">
      <c r="A27" s="87">
        <v>25</v>
      </c>
      <c r="B27" s="65" t="s">
        <v>117</v>
      </c>
      <c r="C27" s="95">
        <f t="shared" si="2"/>
        <v>120</v>
      </c>
      <c r="D27" s="94">
        <v>32</v>
      </c>
      <c r="E27" s="94">
        <v>4</v>
      </c>
      <c r="F27" s="65" t="s">
        <v>114</v>
      </c>
      <c r="G27" s="65" t="s">
        <v>118</v>
      </c>
      <c r="H27" s="65" t="s">
        <v>98</v>
      </c>
      <c r="I27" s="103" t="s">
        <v>30</v>
      </c>
      <c r="J27" s="72" t="s">
        <v>119</v>
      </c>
      <c r="K27" s="94" t="s">
        <v>120</v>
      </c>
      <c r="L27" s="65">
        <v>65244</v>
      </c>
      <c r="M27" s="65" t="s">
        <v>121</v>
      </c>
      <c r="N27" s="61">
        <v>235</v>
      </c>
      <c r="O27" s="107"/>
    </row>
    <row r="28" spans="1:15" s="76" customFormat="1" ht="57.9" customHeight="1">
      <c r="A28" s="87">
        <v>26</v>
      </c>
      <c r="B28" s="65" t="s">
        <v>122</v>
      </c>
      <c r="C28" s="95">
        <f t="shared" si="2"/>
        <v>124</v>
      </c>
      <c r="D28" s="94">
        <v>32</v>
      </c>
      <c r="E28" s="94">
        <v>4</v>
      </c>
      <c r="F28" s="65" t="s">
        <v>114</v>
      </c>
      <c r="G28" s="65" t="s">
        <v>123</v>
      </c>
      <c r="H28" s="65" t="s">
        <v>124</v>
      </c>
      <c r="I28" s="105" t="s">
        <v>30</v>
      </c>
      <c r="J28" s="72" t="s">
        <v>119</v>
      </c>
      <c r="K28" s="94" t="s">
        <v>120</v>
      </c>
      <c r="L28" s="65">
        <v>65244</v>
      </c>
      <c r="M28" s="110" t="s">
        <v>101</v>
      </c>
      <c r="N28" s="61">
        <v>236</v>
      </c>
      <c r="O28" s="107"/>
    </row>
    <row r="29" spans="1:15" s="76" customFormat="1" ht="57.9" customHeight="1">
      <c r="A29" s="87">
        <v>27</v>
      </c>
      <c r="B29" s="65" t="s">
        <v>125</v>
      </c>
      <c r="C29" s="95">
        <f t="shared" si="2"/>
        <v>128</v>
      </c>
      <c r="D29" s="94">
        <v>8</v>
      </c>
      <c r="E29" s="94">
        <v>1</v>
      </c>
      <c r="F29" s="65" t="s">
        <v>41</v>
      </c>
      <c r="G29" s="65" t="s">
        <v>111</v>
      </c>
      <c r="H29" s="65" t="s">
        <v>126</v>
      </c>
      <c r="I29" s="103" t="s">
        <v>30</v>
      </c>
      <c r="J29" s="61"/>
      <c r="K29" s="94" t="s">
        <v>127</v>
      </c>
      <c r="L29" s="65">
        <v>65269</v>
      </c>
      <c r="M29" s="65">
        <v>1</v>
      </c>
      <c r="N29" s="109">
        <v>108</v>
      </c>
      <c r="O29" s="107"/>
    </row>
    <row r="30" spans="1:15" s="76" customFormat="1" ht="57.9" customHeight="1">
      <c r="A30" s="87">
        <v>28</v>
      </c>
      <c r="B30" s="65" t="s">
        <v>128</v>
      </c>
      <c r="C30" s="95">
        <f t="shared" si="2"/>
        <v>129</v>
      </c>
      <c r="D30" s="94">
        <v>16</v>
      </c>
      <c r="E30" s="94">
        <v>2</v>
      </c>
      <c r="F30" s="65" t="s">
        <v>78</v>
      </c>
      <c r="G30" s="65" t="s">
        <v>103</v>
      </c>
      <c r="H30" s="65" t="s">
        <v>129</v>
      </c>
      <c r="I30" s="105" t="s">
        <v>30</v>
      </c>
      <c r="J30" s="61"/>
      <c r="K30" s="94" t="s">
        <v>127</v>
      </c>
      <c r="L30" s="65">
        <v>65269</v>
      </c>
      <c r="M30" s="65" t="s">
        <v>82</v>
      </c>
      <c r="N30" s="109">
        <v>171</v>
      </c>
      <c r="O30" s="107"/>
    </row>
    <row r="31" spans="1:15" s="76" customFormat="1" ht="57.9" customHeight="1">
      <c r="A31" s="87">
        <v>29</v>
      </c>
      <c r="B31" s="65" t="s">
        <v>130</v>
      </c>
      <c r="C31" s="95">
        <f t="shared" si="2"/>
        <v>131</v>
      </c>
      <c r="D31" s="94">
        <v>8</v>
      </c>
      <c r="E31" s="94">
        <v>1</v>
      </c>
      <c r="F31" s="65" t="s">
        <v>41</v>
      </c>
      <c r="G31" s="65" t="s">
        <v>111</v>
      </c>
      <c r="H31" s="65" t="s">
        <v>131</v>
      </c>
      <c r="I31" s="103" t="s">
        <v>30</v>
      </c>
      <c r="J31" s="61"/>
      <c r="K31" s="94" t="s">
        <v>132</v>
      </c>
      <c r="L31" s="65">
        <v>65270</v>
      </c>
      <c r="M31" s="65">
        <v>2</v>
      </c>
      <c r="N31" s="109">
        <v>102</v>
      </c>
      <c r="O31" s="107"/>
    </row>
    <row r="32" spans="1:15" s="76" customFormat="1" ht="57.9" customHeight="1">
      <c r="A32" s="87">
        <v>30</v>
      </c>
      <c r="B32" s="65" t="s">
        <v>133</v>
      </c>
      <c r="C32" s="95">
        <f t="shared" si="2"/>
        <v>132</v>
      </c>
      <c r="D32" s="94">
        <v>8</v>
      </c>
      <c r="E32" s="94">
        <v>1</v>
      </c>
      <c r="F32" s="65" t="s">
        <v>41</v>
      </c>
      <c r="G32" s="65" t="s">
        <v>103</v>
      </c>
      <c r="H32" s="65" t="s">
        <v>134</v>
      </c>
      <c r="I32" s="105" t="s">
        <v>30</v>
      </c>
      <c r="J32" s="61"/>
      <c r="K32" s="94" t="s">
        <v>132</v>
      </c>
      <c r="L32" s="65">
        <v>65270</v>
      </c>
      <c r="M32" s="65">
        <v>3</v>
      </c>
      <c r="N32" s="109">
        <v>105</v>
      </c>
      <c r="O32" s="107"/>
    </row>
    <row r="33" spans="1:15" s="76" customFormat="1" ht="57.9" customHeight="1">
      <c r="A33" s="87">
        <v>31</v>
      </c>
      <c r="B33" s="65" t="s">
        <v>135</v>
      </c>
      <c r="C33" s="95">
        <f t="shared" si="2"/>
        <v>133</v>
      </c>
      <c r="D33" s="94">
        <v>8</v>
      </c>
      <c r="E33" s="94">
        <v>1</v>
      </c>
      <c r="F33" s="65" t="s">
        <v>41</v>
      </c>
      <c r="G33" s="65" t="s">
        <v>71</v>
      </c>
      <c r="H33" s="65" t="s">
        <v>136</v>
      </c>
      <c r="I33" s="103" t="s">
        <v>30</v>
      </c>
      <c r="J33" s="61"/>
      <c r="K33" s="94" t="s">
        <v>81</v>
      </c>
      <c r="L33" s="65">
        <v>61444</v>
      </c>
      <c r="M33" s="65">
        <v>3</v>
      </c>
      <c r="N33" s="109">
        <v>513</v>
      </c>
      <c r="O33" s="107"/>
    </row>
    <row r="34" spans="1:15" s="76" customFormat="1" ht="57.9" customHeight="1">
      <c r="A34" s="87">
        <v>32</v>
      </c>
      <c r="B34" s="65" t="s">
        <v>137</v>
      </c>
      <c r="C34" s="96">
        <f>C33+E33+0.1</f>
        <v>134.1</v>
      </c>
      <c r="D34" s="94">
        <v>4</v>
      </c>
      <c r="E34" s="196">
        <v>1</v>
      </c>
      <c r="F34" s="65" t="s">
        <v>138</v>
      </c>
      <c r="G34" s="65" t="s">
        <v>71</v>
      </c>
      <c r="H34" s="6" t="s">
        <v>139</v>
      </c>
      <c r="I34" s="105" t="s">
        <v>30</v>
      </c>
      <c r="J34" s="61"/>
      <c r="K34" s="94" t="s">
        <v>81</v>
      </c>
      <c r="L34" s="65">
        <v>61444</v>
      </c>
      <c r="M34" s="65" t="s">
        <v>140</v>
      </c>
      <c r="N34" s="109">
        <v>4154</v>
      </c>
      <c r="O34" s="107"/>
    </row>
    <row r="35" spans="1:15" s="76" customFormat="1" ht="57.9" customHeight="1">
      <c r="A35" s="87">
        <v>33</v>
      </c>
      <c r="B35" s="65" t="s">
        <v>141</v>
      </c>
      <c r="C35" s="96">
        <f>C34+D34*0.1</f>
        <v>134.5</v>
      </c>
      <c r="D35" s="94">
        <v>2</v>
      </c>
      <c r="E35" s="196"/>
      <c r="F35" s="65" t="s">
        <v>142</v>
      </c>
      <c r="G35" s="65"/>
      <c r="H35" s="65" t="s">
        <v>143</v>
      </c>
      <c r="I35" s="105" t="s">
        <v>30</v>
      </c>
      <c r="J35" s="61"/>
      <c r="K35" s="94" t="s">
        <v>76</v>
      </c>
      <c r="L35" s="110" t="s">
        <v>144</v>
      </c>
      <c r="M35" s="65" t="s">
        <v>145</v>
      </c>
      <c r="N35" s="109">
        <v>5399</v>
      </c>
      <c r="O35" s="107"/>
    </row>
    <row r="36" spans="1:15" s="76" customFormat="1" ht="57.9" customHeight="1">
      <c r="A36" s="87">
        <v>34</v>
      </c>
      <c r="B36" s="99" t="s">
        <v>146</v>
      </c>
      <c r="C36" s="96">
        <f>C35+D35*0.1</f>
        <v>134.69999999999999</v>
      </c>
      <c r="D36" s="100">
        <v>2</v>
      </c>
      <c r="E36" s="196"/>
      <c r="F36" s="99" t="s">
        <v>142</v>
      </c>
      <c r="G36" s="99"/>
      <c r="H36" s="99" t="s">
        <v>147</v>
      </c>
      <c r="I36" s="103" t="s">
        <v>30</v>
      </c>
      <c r="J36" s="61"/>
      <c r="K36" s="100" t="s">
        <v>148</v>
      </c>
      <c r="L36" s="99">
        <v>65279</v>
      </c>
      <c r="M36" s="99" t="s">
        <v>149</v>
      </c>
      <c r="N36" s="61">
        <v>97</v>
      </c>
      <c r="O36" s="107"/>
    </row>
    <row r="37" spans="1:15" s="76" customFormat="1" ht="57.9" customHeight="1">
      <c r="A37" s="87">
        <v>35</v>
      </c>
      <c r="B37" s="65" t="s">
        <v>150</v>
      </c>
      <c r="C37" s="96">
        <f>C34+E34-0.1</f>
        <v>135</v>
      </c>
      <c r="D37" s="94">
        <v>8</v>
      </c>
      <c r="E37" s="94">
        <v>1</v>
      </c>
      <c r="F37" s="65" t="s">
        <v>41</v>
      </c>
      <c r="G37" s="65" t="s">
        <v>71</v>
      </c>
      <c r="H37" s="65" t="s">
        <v>151</v>
      </c>
      <c r="I37" s="103" t="s">
        <v>30</v>
      </c>
      <c r="J37" s="61"/>
      <c r="K37" s="94" t="s">
        <v>81</v>
      </c>
      <c r="L37" s="65">
        <v>61444</v>
      </c>
      <c r="M37" s="65">
        <v>2</v>
      </c>
      <c r="N37" s="109">
        <v>512</v>
      </c>
      <c r="O37" s="107"/>
    </row>
    <row r="38" spans="1:15" s="76" customFormat="1" ht="57.9" customHeight="1">
      <c r="A38" s="87">
        <v>36</v>
      </c>
      <c r="B38" s="65" t="s">
        <v>152</v>
      </c>
      <c r="C38" s="96">
        <f t="shared" ref="C38:C48" si="3">C37+E37</f>
        <v>136</v>
      </c>
      <c r="D38" s="94">
        <v>32</v>
      </c>
      <c r="E38" s="94">
        <v>4</v>
      </c>
      <c r="F38" s="65" t="s">
        <v>153</v>
      </c>
      <c r="G38" s="65" t="s">
        <v>79</v>
      </c>
      <c r="H38" s="65" t="s">
        <v>154</v>
      </c>
      <c r="I38" s="105" t="s">
        <v>30</v>
      </c>
      <c r="J38" s="72" t="s">
        <v>99</v>
      </c>
      <c r="K38" s="94" t="s">
        <v>100</v>
      </c>
      <c r="L38" s="65">
        <v>65253</v>
      </c>
      <c r="M38" s="65" t="s">
        <v>121</v>
      </c>
      <c r="N38" s="61">
        <v>249</v>
      </c>
      <c r="O38" s="107"/>
    </row>
    <row r="39" spans="1:15" s="76" customFormat="1" ht="57.9" customHeight="1">
      <c r="A39" s="87">
        <v>37</v>
      </c>
      <c r="B39" s="65" t="s">
        <v>155</v>
      </c>
      <c r="C39" s="96">
        <f t="shared" si="3"/>
        <v>140</v>
      </c>
      <c r="D39" s="94">
        <v>16</v>
      </c>
      <c r="E39" s="94">
        <v>2</v>
      </c>
      <c r="F39" s="65" t="s">
        <v>156</v>
      </c>
      <c r="G39" s="65" t="s">
        <v>157</v>
      </c>
      <c r="H39" s="65" t="s">
        <v>158</v>
      </c>
      <c r="I39" s="103" t="s">
        <v>30</v>
      </c>
      <c r="J39" s="72" t="s">
        <v>159</v>
      </c>
      <c r="K39" s="94" t="s">
        <v>160</v>
      </c>
      <c r="L39" s="65">
        <v>64952</v>
      </c>
      <c r="M39" s="111" t="s">
        <v>161</v>
      </c>
      <c r="N39" s="61">
        <v>3301</v>
      </c>
      <c r="O39" s="107"/>
    </row>
    <row r="40" spans="1:15" s="76" customFormat="1" ht="57.9" customHeight="1">
      <c r="A40" s="87">
        <v>38</v>
      </c>
      <c r="B40" s="65" t="s">
        <v>162</v>
      </c>
      <c r="C40" s="96">
        <f t="shared" si="3"/>
        <v>142</v>
      </c>
      <c r="D40" s="94">
        <v>16</v>
      </c>
      <c r="E40" s="94">
        <v>2</v>
      </c>
      <c r="F40" s="65" t="s">
        <v>163</v>
      </c>
      <c r="G40" s="65" t="s">
        <v>164</v>
      </c>
      <c r="H40" s="65" t="s">
        <v>165</v>
      </c>
      <c r="I40" s="105" t="s">
        <v>30</v>
      </c>
      <c r="J40" s="61"/>
      <c r="K40" s="94" t="s">
        <v>166</v>
      </c>
      <c r="L40" s="65">
        <v>65243</v>
      </c>
      <c r="M40" s="110" t="s">
        <v>167</v>
      </c>
      <c r="N40" s="109">
        <v>157</v>
      </c>
      <c r="O40" s="107"/>
    </row>
    <row r="41" spans="1:15" s="76" customFormat="1" ht="57.9" customHeight="1">
      <c r="A41" s="87">
        <v>39</v>
      </c>
      <c r="B41" s="65" t="s">
        <v>168</v>
      </c>
      <c r="C41" s="96">
        <f t="shared" si="3"/>
        <v>144</v>
      </c>
      <c r="D41" s="94">
        <v>8</v>
      </c>
      <c r="E41" s="94">
        <v>1</v>
      </c>
      <c r="F41" s="65" t="s">
        <v>41</v>
      </c>
      <c r="G41" s="65" t="s">
        <v>71</v>
      </c>
      <c r="H41" s="65" t="s">
        <v>169</v>
      </c>
      <c r="I41" s="103" t="s">
        <v>30</v>
      </c>
      <c r="J41" s="61"/>
      <c r="K41" s="94" t="s">
        <v>170</v>
      </c>
      <c r="L41" s="65">
        <v>65110</v>
      </c>
      <c r="M41" s="65">
        <v>1</v>
      </c>
      <c r="N41" s="109">
        <v>1761</v>
      </c>
      <c r="O41" s="107"/>
    </row>
    <row r="42" spans="1:15" s="76" customFormat="1" ht="57.9" customHeight="1">
      <c r="A42" s="87">
        <v>40</v>
      </c>
      <c r="B42" s="65" t="s">
        <v>171</v>
      </c>
      <c r="C42" s="96">
        <f t="shared" si="3"/>
        <v>145</v>
      </c>
      <c r="D42" s="94">
        <v>8</v>
      </c>
      <c r="E42" s="94">
        <v>1</v>
      </c>
      <c r="F42" s="65" t="s">
        <v>41</v>
      </c>
      <c r="G42" s="65" t="s">
        <v>172</v>
      </c>
      <c r="H42" s="65" t="s">
        <v>173</v>
      </c>
      <c r="I42" s="105" t="s">
        <v>30</v>
      </c>
      <c r="J42" s="61"/>
      <c r="K42" s="94" t="s">
        <v>170</v>
      </c>
      <c r="L42" s="65">
        <v>65110</v>
      </c>
      <c r="M42" s="110" t="s">
        <v>174</v>
      </c>
      <c r="N42" s="109">
        <v>3031</v>
      </c>
      <c r="O42" s="107"/>
    </row>
    <row r="43" spans="1:15" s="76" customFormat="1" ht="57.9" customHeight="1">
      <c r="A43" s="87">
        <v>41</v>
      </c>
      <c r="B43" s="65" t="s">
        <v>175</v>
      </c>
      <c r="C43" s="96">
        <f t="shared" si="3"/>
        <v>146</v>
      </c>
      <c r="D43" s="94">
        <v>16</v>
      </c>
      <c r="E43" s="94">
        <v>2</v>
      </c>
      <c r="F43" s="65" t="s">
        <v>163</v>
      </c>
      <c r="G43" s="65" t="s">
        <v>176</v>
      </c>
      <c r="H43" s="65" t="s">
        <v>177</v>
      </c>
      <c r="I43" s="103" t="s">
        <v>30</v>
      </c>
      <c r="J43" s="61"/>
      <c r="K43" s="112" t="s">
        <v>178</v>
      </c>
      <c r="L43" s="65">
        <v>61455</v>
      </c>
      <c r="M43" s="110" t="s">
        <v>179</v>
      </c>
      <c r="N43" s="109">
        <v>3226</v>
      </c>
      <c r="O43" s="107"/>
    </row>
    <row r="44" spans="1:15" s="76" customFormat="1" ht="57.9" customHeight="1">
      <c r="A44" s="87">
        <v>42</v>
      </c>
      <c r="B44" s="65" t="s">
        <v>180</v>
      </c>
      <c r="C44" s="96">
        <f t="shared" si="3"/>
        <v>148</v>
      </c>
      <c r="D44" s="94">
        <v>16</v>
      </c>
      <c r="E44" s="94">
        <v>2</v>
      </c>
      <c r="F44" s="65" t="s">
        <v>156</v>
      </c>
      <c r="G44" s="65" t="s">
        <v>103</v>
      </c>
      <c r="H44" s="65" t="s">
        <v>181</v>
      </c>
      <c r="I44" s="105" t="s">
        <v>30</v>
      </c>
      <c r="J44" s="61"/>
      <c r="K44" s="94" t="s">
        <v>182</v>
      </c>
      <c r="L44" s="65">
        <v>64830</v>
      </c>
      <c r="M44" s="110" t="s">
        <v>179</v>
      </c>
      <c r="N44" s="109">
        <v>4360</v>
      </c>
      <c r="O44" s="107"/>
    </row>
    <row r="45" spans="1:15" s="76" customFormat="1" ht="57.9" customHeight="1">
      <c r="A45" s="87">
        <v>43</v>
      </c>
      <c r="B45" s="65" t="s">
        <v>183</v>
      </c>
      <c r="C45" s="96">
        <f t="shared" si="3"/>
        <v>150</v>
      </c>
      <c r="D45" s="94">
        <v>16</v>
      </c>
      <c r="E45" s="94">
        <v>2</v>
      </c>
      <c r="F45" s="65" t="s">
        <v>156</v>
      </c>
      <c r="G45" s="65" t="s">
        <v>103</v>
      </c>
      <c r="H45" s="65" t="s">
        <v>181</v>
      </c>
      <c r="I45" s="103" t="s">
        <v>30</v>
      </c>
      <c r="J45" s="61"/>
      <c r="K45" s="94" t="s">
        <v>182</v>
      </c>
      <c r="L45" s="65">
        <v>64830</v>
      </c>
      <c r="M45" s="110" t="s">
        <v>184</v>
      </c>
      <c r="N45" s="109">
        <v>4363</v>
      </c>
      <c r="O45" s="107"/>
    </row>
    <row r="46" spans="1:15" s="76" customFormat="1" ht="57.9" customHeight="1">
      <c r="A46" s="87">
        <v>44</v>
      </c>
      <c r="B46" s="65" t="s">
        <v>185</v>
      </c>
      <c r="C46" s="96">
        <f t="shared" si="3"/>
        <v>152</v>
      </c>
      <c r="D46" s="94">
        <v>8</v>
      </c>
      <c r="E46" s="94">
        <v>1</v>
      </c>
      <c r="F46" s="65" t="s">
        <v>186</v>
      </c>
      <c r="G46" s="65" t="s">
        <v>71</v>
      </c>
      <c r="H46" s="65" t="s">
        <v>187</v>
      </c>
      <c r="I46" s="105" t="s">
        <v>30</v>
      </c>
      <c r="J46" s="61"/>
      <c r="K46" s="94" t="s">
        <v>170</v>
      </c>
      <c r="L46" s="110" t="s">
        <v>188</v>
      </c>
      <c r="M46" s="110" t="s">
        <v>189</v>
      </c>
      <c r="N46" s="109">
        <v>3363</v>
      </c>
      <c r="O46" s="107"/>
    </row>
    <row r="47" spans="1:15" s="76" customFormat="1" ht="57.9" customHeight="1">
      <c r="A47" s="87">
        <v>45</v>
      </c>
      <c r="B47" s="101" t="s">
        <v>190</v>
      </c>
      <c r="C47" s="96">
        <f t="shared" si="3"/>
        <v>153</v>
      </c>
      <c r="D47" s="94">
        <v>16</v>
      </c>
      <c r="E47" s="94">
        <v>2</v>
      </c>
      <c r="F47" s="65" t="s">
        <v>156</v>
      </c>
      <c r="G47" s="65" t="s">
        <v>191</v>
      </c>
      <c r="H47" s="65" t="s">
        <v>192</v>
      </c>
      <c r="I47" s="103" t="s">
        <v>30</v>
      </c>
      <c r="J47" s="61"/>
      <c r="K47" s="94" t="s">
        <v>193</v>
      </c>
      <c r="L47" s="110" t="s">
        <v>194</v>
      </c>
      <c r="M47" s="110" t="s">
        <v>179</v>
      </c>
      <c r="N47" s="109">
        <v>2659</v>
      </c>
      <c r="O47" s="107"/>
    </row>
    <row r="48" spans="1:15" s="76" customFormat="1" ht="57.9" customHeight="1">
      <c r="A48" s="87">
        <v>46</v>
      </c>
      <c r="B48" s="101" t="s">
        <v>195</v>
      </c>
      <c r="C48" s="96">
        <f t="shared" si="3"/>
        <v>155</v>
      </c>
      <c r="D48" s="94">
        <v>16</v>
      </c>
      <c r="E48" s="94">
        <v>2</v>
      </c>
      <c r="F48" s="65" t="s">
        <v>156</v>
      </c>
      <c r="G48" s="65" t="s">
        <v>191</v>
      </c>
      <c r="H48" s="65" t="s">
        <v>192</v>
      </c>
      <c r="I48" s="105" t="s">
        <v>30</v>
      </c>
      <c r="J48" s="61"/>
      <c r="K48" s="94" t="s">
        <v>193</v>
      </c>
      <c r="L48" s="110" t="s">
        <v>194</v>
      </c>
      <c r="M48" s="110" t="s">
        <v>167</v>
      </c>
      <c r="N48" s="109">
        <v>132</v>
      </c>
      <c r="O48" s="107"/>
    </row>
    <row r="49" spans="1:15" s="76" customFormat="1" ht="57.9" customHeight="1">
      <c r="A49" s="87">
        <v>47</v>
      </c>
      <c r="B49" s="65" t="s">
        <v>196</v>
      </c>
      <c r="C49" s="96">
        <f>C48+E48+0.1</f>
        <v>157.1</v>
      </c>
      <c r="D49" s="94">
        <v>3</v>
      </c>
      <c r="E49" s="196">
        <v>1</v>
      </c>
      <c r="F49" s="65" t="s">
        <v>138</v>
      </c>
      <c r="G49" s="65"/>
      <c r="H49" s="65" t="s">
        <v>197</v>
      </c>
      <c r="I49" s="103" t="s">
        <v>30</v>
      </c>
      <c r="J49" s="61"/>
      <c r="K49" s="94" t="s">
        <v>198</v>
      </c>
      <c r="L49" s="65">
        <v>64892</v>
      </c>
      <c r="M49" s="65" t="s">
        <v>199</v>
      </c>
      <c r="N49" s="109">
        <v>3698</v>
      </c>
      <c r="O49" s="107"/>
    </row>
    <row r="50" spans="1:15" s="76" customFormat="1" ht="57.9" customHeight="1">
      <c r="A50" s="87">
        <v>48</v>
      </c>
      <c r="B50" s="65" t="s">
        <v>200</v>
      </c>
      <c r="C50" s="96">
        <f>C49+D49*0.1</f>
        <v>157.4</v>
      </c>
      <c r="D50" s="94">
        <v>3</v>
      </c>
      <c r="E50" s="196"/>
      <c r="F50" s="65" t="s">
        <v>138</v>
      </c>
      <c r="G50" s="65"/>
      <c r="H50" s="65" t="s">
        <v>201</v>
      </c>
      <c r="I50" s="105" t="s">
        <v>30</v>
      </c>
      <c r="J50" s="61"/>
      <c r="K50" s="94" t="s">
        <v>198</v>
      </c>
      <c r="L50" s="65">
        <v>64892</v>
      </c>
      <c r="M50" s="65" t="s">
        <v>202</v>
      </c>
      <c r="N50" s="109">
        <v>3697</v>
      </c>
      <c r="O50" s="107"/>
    </row>
    <row r="51" spans="1:15" s="76" customFormat="1" ht="57.9" customHeight="1">
      <c r="A51" s="87">
        <v>49</v>
      </c>
      <c r="B51" s="65" t="s">
        <v>203</v>
      </c>
      <c r="C51" s="96">
        <f>C50+D50*0.1</f>
        <v>157.70000000000002</v>
      </c>
      <c r="D51" s="94">
        <v>2</v>
      </c>
      <c r="E51" s="196"/>
      <c r="F51" s="65" t="s">
        <v>142</v>
      </c>
      <c r="G51" s="65"/>
      <c r="H51" s="65" t="s">
        <v>204</v>
      </c>
      <c r="I51" s="103" t="s">
        <v>30</v>
      </c>
      <c r="J51" s="61"/>
      <c r="K51" s="94" t="s">
        <v>198</v>
      </c>
      <c r="L51" s="65">
        <v>64892</v>
      </c>
      <c r="M51" s="65" t="s">
        <v>205</v>
      </c>
      <c r="N51" s="109">
        <v>3703</v>
      </c>
      <c r="O51" s="107"/>
    </row>
    <row r="52" spans="1:15" s="76" customFormat="1" ht="57.9" customHeight="1">
      <c r="A52" s="87">
        <v>50</v>
      </c>
      <c r="B52" s="65" t="s">
        <v>206</v>
      </c>
      <c r="C52" s="96">
        <f>C48+E48+E49</f>
        <v>158</v>
      </c>
      <c r="D52" s="94">
        <v>32</v>
      </c>
      <c r="E52" s="94">
        <v>4</v>
      </c>
      <c r="F52" s="65" t="s">
        <v>114</v>
      </c>
      <c r="G52" s="65" t="s">
        <v>123</v>
      </c>
      <c r="H52" s="65" t="s">
        <v>207</v>
      </c>
      <c r="I52" s="103" t="s">
        <v>30</v>
      </c>
      <c r="J52" s="72" t="s">
        <v>208</v>
      </c>
      <c r="K52" s="94" t="s">
        <v>209</v>
      </c>
      <c r="L52" s="65">
        <v>65257</v>
      </c>
      <c r="M52" s="65" t="s">
        <v>101</v>
      </c>
      <c r="N52" s="61">
        <v>182</v>
      </c>
      <c r="O52" s="107"/>
    </row>
    <row r="53" spans="1:15" s="76" customFormat="1" ht="57.9" customHeight="1">
      <c r="A53" s="87">
        <v>51</v>
      </c>
      <c r="B53" s="65" t="s">
        <v>210</v>
      </c>
      <c r="C53" s="96">
        <f t="shared" ref="C53:C58" si="4">C52+E52</f>
        <v>162</v>
      </c>
      <c r="D53" s="94">
        <v>32</v>
      </c>
      <c r="E53" s="94">
        <v>4</v>
      </c>
      <c r="F53" s="65" t="s">
        <v>211</v>
      </c>
      <c r="G53" s="65" t="s">
        <v>123</v>
      </c>
      <c r="H53" s="65" t="s">
        <v>212</v>
      </c>
      <c r="I53" s="105" t="s">
        <v>30</v>
      </c>
      <c r="J53" s="61"/>
      <c r="K53" s="94" t="s">
        <v>209</v>
      </c>
      <c r="L53" s="65">
        <v>65257</v>
      </c>
      <c r="M53" s="65" t="s">
        <v>121</v>
      </c>
      <c r="N53" s="109">
        <v>250</v>
      </c>
      <c r="O53" s="107"/>
    </row>
    <row r="54" spans="1:15" s="76" customFormat="1" ht="57.9" customHeight="1">
      <c r="A54" s="87">
        <v>52</v>
      </c>
      <c r="B54" s="65" t="s">
        <v>213</v>
      </c>
      <c r="C54" s="96">
        <f t="shared" si="4"/>
        <v>166</v>
      </c>
      <c r="D54" s="94">
        <v>16</v>
      </c>
      <c r="E54" s="94">
        <v>2</v>
      </c>
      <c r="F54" s="65" t="s">
        <v>78</v>
      </c>
      <c r="G54" s="65" t="s">
        <v>214</v>
      </c>
      <c r="H54" s="65" t="s">
        <v>215</v>
      </c>
      <c r="I54" s="103" t="s">
        <v>30</v>
      </c>
      <c r="J54" s="61"/>
      <c r="K54" s="94" t="s">
        <v>216</v>
      </c>
      <c r="L54" s="65">
        <v>65266</v>
      </c>
      <c r="M54" s="65" t="s">
        <v>161</v>
      </c>
      <c r="N54" s="109">
        <v>183</v>
      </c>
      <c r="O54" s="107"/>
    </row>
    <row r="55" spans="1:15" s="76" customFormat="1" ht="57.9" customHeight="1">
      <c r="A55" s="87">
        <v>53</v>
      </c>
      <c r="B55" s="65" t="s">
        <v>217</v>
      </c>
      <c r="C55" s="96">
        <f t="shared" si="4"/>
        <v>168</v>
      </c>
      <c r="D55" s="94">
        <v>16</v>
      </c>
      <c r="E55" s="94">
        <v>2</v>
      </c>
      <c r="F55" s="65" t="s">
        <v>78</v>
      </c>
      <c r="G55" s="65" t="s">
        <v>103</v>
      </c>
      <c r="H55" s="65" t="s">
        <v>218</v>
      </c>
      <c r="I55" s="105" t="s">
        <v>30</v>
      </c>
      <c r="J55" s="61"/>
      <c r="K55" s="94" t="s">
        <v>105</v>
      </c>
      <c r="L55" s="65">
        <v>65262</v>
      </c>
      <c r="M55" s="65" t="s">
        <v>219</v>
      </c>
      <c r="N55" s="109">
        <v>175</v>
      </c>
      <c r="O55" s="107"/>
    </row>
    <row r="56" spans="1:15" s="76" customFormat="1" ht="57.9" customHeight="1">
      <c r="A56" s="87">
        <v>54</v>
      </c>
      <c r="B56" s="65" t="s">
        <v>220</v>
      </c>
      <c r="C56" s="96">
        <f t="shared" si="4"/>
        <v>170</v>
      </c>
      <c r="D56" s="94">
        <v>8</v>
      </c>
      <c r="E56" s="94">
        <v>1</v>
      </c>
      <c r="F56" s="65" t="s">
        <v>41</v>
      </c>
      <c r="G56" s="65" t="s">
        <v>103</v>
      </c>
      <c r="H56" s="65" t="s">
        <v>221</v>
      </c>
      <c r="I56" s="103" t="s">
        <v>30</v>
      </c>
      <c r="J56" s="61"/>
      <c r="K56" s="94" t="s">
        <v>105</v>
      </c>
      <c r="L56" s="65">
        <v>65262</v>
      </c>
      <c r="M56" s="65">
        <v>7</v>
      </c>
      <c r="N56" s="109">
        <v>52</v>
      </c>
      <c r="O56" s="107"/>
    </row>
    <row r="57" spans="1:15" s="76" customFormat="1" ht="57.9" customHeight="1">
      <c r="A57" s="87">
        <v>55</v>
      </c>
      <c r="B57" s="65" t="s">
        <v>222</v>
      </c>
      <c r="C57" s="96">
        <f t="shared" si="4"/>
        <v>171</v>
      </c>
      <c r="D57" s="94">
        <v>16</v>
      </c>
      <c r="E57" s="94">
        <v>2</v>
      </c>
      <c r="F57" s="65" t="s">
        <v>78</v>
      </c>
      <c r="G57" s="65" t="s">
        <v>223</v>
      </c>
      <c r="H57" s="65" t="s">
        <v>224</v>
      </c>
      <c r="I57" s="105" t="s">
        <v>30</v>
      </c>
      <c r="J57" s="61"/>
      <c r="K57" s="94" t="s">
        <v>225</v>
      </c>
      <c r="L57" s="65">
        <v>65271</v>
      </c>
      <c r="M57" s="65" t="s">
        <v>226</v>
      </c>
      <c r="N57" s="72">
        <v>168</v>
      </c>
      <c r="O57" s="107"/>
    </row>
    <row r="58" spans="1:15" s="76" customFormat="1" ht="57.9" customHeight="1">
      <c r="A58" s="87">
        <v>56</v>
      </c>
      <c r="B58" s="99" t="s">
        <v>227</v>
      </c>
      <c r="C58" s="96">
        <f t="shared" si="4"/>
        <v>173</v>
      </c>
      <c r="D58" s="100">
        <v>8</v>
      </c>
      <c r="E58" s="100">
        <v>1</v>
      </c>
      <c r="F58" s="65" t="s">
        <v>41</v>
      </c>
      <c r="G58" s="99" t="s">
        <v>71</v>
      </c>
      <c r="H58" s="99" t="s">
        <v>228</v>
      </c>
      <c r="I58" s="105" t="s">
        <v>30</v>
      </c>
      <c r="J58" s="61"/>
      <c r="K58" s="100" t="s">
        <v>229</v>
      </c>
      <c r="L58" s="104">
        <v>64914</v>
      </c>
      <c r="M58" s="99">
        <v>8</v>
      </c>
      <c r="N58" s="109">
        <v>3644</v>
      </c>
      <c r="O58" s="107"/>
    </row>
    <row r="59" spans="1:15" s="76" customFormat="1" ht="57.9" customHeight="1">
      <c r="A59" s="87">
        <v>57</v>
      </c>
      <c r="B59" s="99" t="s">
        <v>230</v>
      </c>
      <c r="C59" s="96">
        <f>C58+E58+0.1</f>
        <v>174.1</v>
      </c>
      <c r="D59" s="100">
        <v>4</v>
      </c>
      <c r="E59" s="197">
        <v>1</v>
      </c>
      <c r="F59" s="99" t="s">
        <v>231</v>
      </c>
      <c r="G59" s="99"/>
      <c r="H59" s="99" t="s">
        <v>232</v>
      </c>
      <c r="I59" s="103" t="s">
        <v>30</v>
      </c>
      <c r="J59" s="61"/>
      <c r="K59" s="100" t="s">
        <v>229</v>
      </c>
      <c r="L59" s="104">
        <v>64914</v>
      </c>
      <c r="M59" s="99" t="s">
        <v>86</v>
      </c>
      <c r="N59" s="109">
        <v>3543</v>
      </c>
      <c r="O59" s="107"/>
    </row>
    <row r="60" spans="1:15" s="76" customFormat="1" ht="57.9" customHeight="1">
      <c r="A60" s="87">
        <v>58</v>
      </c>
      <c r="B60" s="99" t="s">
        <v>233</v>
      </c>
      <c r="C60" s="96">
        <f>C59+D59*0.1</f>
        <v>174.5</v>
      </c>
      <c r="D60" s="100">
        <v>4</v>
      </c>
      <c r="E60" s="197"/>
      <c r="F60" s="99" t="s">
        <v>231</v>
      </c>
      <c r="G60" s="99"/>
      <c r="H60" s="99" t="s">
        <v>234</v>
      </c>
      <c r="I60" s="105" t="s">
        <v>30</v>
      </c>
      <c r="J60" s="61"/>
      <c r="K60" s="100" t="s">
        <v>81</v>
      </c>
      <c r="L60" s="99">
        <v>61444</v>
      </c>
      <c r="M60" s="99" t="s">
        <v>235</v>
      </c>
      <c r="N60" s="109">
        <v>1675</v>
      </c>
      <c r="O60" s="107"/>
    </row>
    <row r="61" spans="1:15" s="76" customFormat="1" ht="57.9" customHeight="1">
      <c r="A61" s="87">
        <v>59</v>
      </c>
      <c r="B61" s="99" t="s">
        <v>236</v>
      </c>
      <c r="C61" s="96">
        <f>C58+E58+E59</f>
        <v>175</v>
      </c>
      <c r="D61" s="100">
        <v>16</v>
      </c>
      <c r="E61" s="100">
        <v>2</v>
      </c>
      <c r="F61" s="102" t="s">
        <v>78</v>
      </c>
      <c r="G61" s="99" t="s">
        <v>237</v>
      </c>
      <c r="H61" s="99" t="s">
        <v>238</v>
      </c>
      <c r="I61" s="103" t="s">
        <v>30</v>
      </c>
      <c r="J61" s="61"/>
      <c r="K61" s="100" t="s">
        <v>239</v>
      </c>
      <c r="L61" s="99">
        <v>64765</v>
      </c>
      <c r="M61" s="99" t="s">
        <v>226</v>
      </c>
      <c r="N61" s="109">
        <v>5313</v>
      </c>
      <c r="O61" s="107"/>
    </row>
    <row r="62" spans="1:15" s="76" customFormat="1" ht="57.9" customHeight="1">
      <c r="A62" s="87">
        <v>60</v>
      </c>
      <c r="B62" s="99" t="s">
        <v>240</v>
      </c>
      <c r="C62" s="96">
        <f t="shared" ref="C62:C75" si="5">C61+E61</f>
        <v>177</v>
      </c>
      <c r="D62" s="100">
        <v>8</v>
      </c>
      <c r="E62" s="100">
        <v>1</v>
      </c>
      <c r="F62" s="99" t="s">
        <v>41</v>
      </c>
      <c r="G62" s="99" t="s">
        <v>103</v>
      </c>
      <c r="H62" s="99" t="s">
        <v>241</v>
      </c>
      <c r="I62" s="105" t="s">
        <v>30</v>
      </c>
      <c r="J62" s="72" t="s">
        <v>242</v>
      </c>
      <c r="K62" s="100" t="s">
        <v>243</v>
      </c>
      <c r="L62" s="104">
        <v>65164</v>
      </c>
      <c r="M62" s="99">
        <v>1</v>
      </c>
      <c r="N62" s="113">
        <v>441</v>
      </c>
      <c r="O62" s="107"/>
    </row>
    <row r="63" spans="1:15" s="76" customFormat="1" ht="57.9" customHeight="1">
      <c r="A63" s="87">
        <v>61</v>
      </c>
      <c r="B63" s="99" t="s">
        <v>244</v>
      </c>
      <c r="C63" s="96">
        <f t="shared" si="5"/>
        <v>178</v>
      </c>
      <c r="D63" s="100">
        <v>8</v>
      </c>
      <c r="E63" s="100">
        <v>1</v>
      </c>
      <c r="F63" s="99" t="s">
        <v>41</v>
      </c>
      <c r="G63" s="99" t="s">
        <v>103</v>
      </c>
      <c r="H63" s="99" t="s">
        <v>245</v>
      </c>
      <c r="I63" s="103" t="s">
        <v>30</v>
      </c>
      <c r="J63" s="72" t="s">
        <v>242</v>
      </c>
      <c r="K63" s="100" t="s">
        <v>243</v>
      </c>
      <c r="L63" s="104">
        <v>65164</v>
      </c>
      <c r="M63" s="99">
        <v>2</v>
      </c>
      <c r="N63" s="109">
        <v>442</v>
      </c>
      <c r="O63" s="107"/>
    </row>
    <row r="64" spans="1:15" s="76" customFormat="1" ht="57.9" customHeight="1">
      <c r="A64" s="87">
        <v>62</v>
      </c>
      <c r="B64" s="99" t="s">
        <v>246</v>
      </c>
      <c r="C64" s="96">
        <f t="shared" si="5"/>
        <v>179</v>
      </c>
      <c r="D64" s="100">
        <v>16</v>
      </c>
      <c r="E64" s="100">
        <v>2</v>
      </c>
      <c r="F64" s="99" t="s">
        <v>78</v>
      </c>
      <c r="G64" s="99" t="s">
        <v>103</v>
      </c>
      <c r="H64" s="99" t="s">
        <v>247</v>
      </c>
      <c r="I64" s="105" t="s">
        <v>30</v>
      </c>
      <c r="J64" s="61"/>
      <c r="K64" s="100" t="s">
        <v>248</v>
      </c>
      <c r="L64" s="104">
        <v>65178</v>
      </c>
      <c r="M64" s="99" t="s">
        <v>161</v>
      </c>
      <c r="N64" s="109">
        <v>1172</v>
      </c>
      <c r="O64" s="107"/>
    </row>
    <row r="65" spans="1:15" s="76" customFormat="1" ht="57.9" customHeight="1">
      <c r="A65" s="87">
        <v>63</v>
      </c>
      <c r="B65" s="99" t="s">
        <v>249</v>
      </c>
      <c r="C65" s="96">
        <f t="shared" si="5"/>
        <v>181</v>
      </c>
      <c r="D65" s="100">
        <v>8</v>
      </c>
      <c r="E65" s="100">
        <v>1</v>
      </c>
      <c r="F65" s="99" t="s">
        <v>41</v>
      </c>
      <c r="G65" s="99" t="s">
        <v>71</v>
      </c>
      <c r="H65" s="99" t="s">
        <v>250</v>
      </c>
      <c r="I65" s="103" t="s">
        <v>30</v>
      </c>
      <c r="J65" s="61"/>
      <c r="K65" s="100" t="s">
        <v>251</v>
      </c>
      <c r="L65" s="104">
        <v>64923</v>
      </c>
      <c r="M65" s="99">
        <v>2</v>
      </c>
      <c r="N65" s="109">
        <v>3516</v>
      </c>
      <c r="O65" s="107"/>
    </row>
    <row r="66" spans="1:15" s="76" customFormat="1" ht="57.9" customHeight="1">
      <c r="A66" s="87">
        <v>64</v>
      </c>
      <c r="B66" s="99" t="s">
        <v>252</v>
      </c>
      <c r="C66" s="96">
        <f t="shared" si="5"/>
        <v>182</v>
      </c>
      <c r="D66" s="100">
        <v>8</v>
      </c>
      <c r="E66" s="100">
        <v>1</v>
      </c>
      <c r="F66" s="99" t="s">
        <v>41</v>
      </c>
      <c r="G66" s="114" t="s">
        <v>71</v>
      </c>
      <c r="H66" s="114" t="s">
        <v>253</v>
      </c>
      <c r="I66" s="105" t="s">
        <v>30</v>
      </c>
      <c r="J66" s="117"/>
      <c r="K66" s="100" t="s">
        <v>81</v>
      </c>
      <c r="L66" s="139">
        <v>61444</v>
      </c>
      <c r="M66" s="140">
        <v>8</v>
      </c>
      <c r="N66" s="109">
        <v>2432</v>
      </c>
      <c r="O66" s="108"/>
    </row>
    <row r="67" spans="1:15" s="76" customFormat="1" ht="57.9" customHeight="1">
      <c r="A67" s="87">
        <v>65</v>
      </c>
      <c r="B67" s="99" t="s">
        <v>254</v>
      </c>
      <c r="C67" s="96">
        <f t="shared" si="5"/>
        <v>183</v>
      </c>
      <c r="D67" s="100">
        <v>8</v>
      </c>
      <c r="E67" s="100">
        <v>1</v>
      </c>
      <c r="F67" s="99" t="s">
        <v>41</v>
      </c>
      <c r="G67" s="114" t="s">
        <v>71</v>
      </c>
      <c r="H67" s="114" t="s">
        <v>255</v>
      </c>
      <c r="I67" s="103" t="s">
        <v>30</v>
      </c>
      <c r="J67" s="117"/>
      <c r="K67" s="100" t="s">
        <v>76</v>
      </c>
      <c r="L67" s="139">
        <v>61443</v>
      </c>
      <c r="M67" s="140">
        <v>7</v>
      </c>
      <c r="N67" s="109">
        <v>3357</v>
      </c>
      <c r="O67" s="108"/>
    </row>
    <row r="68" spans="1:15" s="76" customFormat="1" ht="57.9" customHeight="1">
      <c r="A68" s="87">
        <v>66</v>
      </c>
      <c r="B68" s="99" t="s">
        <v>256</v>
      </c>
      <c r="C68" s="96">
        <f t="shared" si="5"/>
        <v>184</v>
      </c>
      <c r="D68" s="100">
        <v>16</v>
      </c>
      <c r="E68" s="100">
        <v>2</v>
      </c>
      <c r="F68" s="99" t="s">
        <v>156</v>
      </c>
      <c r="G68" s="99" t="s">
        <v>111</v>
      </c>
      <c r="H68" s="99" t="s">
        <v>257</v>
      </c>
      <c r="I68" s="105" t="s">
        <v>30</v>
      </c>
      <c r="J68" s="117"/>
      <c r="K68" s="100" t="s">
        <v>258</v>
      </c>
      <c r="L68" s="104">
        <v>64946</v>
      </c>
      <c r="M68" s="140" t="s">
        <v>226</v>
      </c>
      <c r="N68" s="109">
        <v>3251</v>
      </c>
      <c r="O68" s="108"/>
    </row>
    <row r="69" spans="1:15" s="76" customFormat="1" ht="57.9" customHeight="1">
      <c r="A69" s="87">
        <v>67</v>
      </c>
      <c r="B69" s="99" t="s">
        <v>259</v>
      </c>
      <c r="C69" s="96">
        <f t="shared" si="5"/>
        <v>186</v>
      </c>
      <c r="D69" s="100">
        <v>16</v>
      </c>
      <c r="E69" s="100">
        <v>2</v>
      </c>
      <c r="F69" s="99" t="s">
        <v>78</v>
      </c>
      <c r="G69" s="99" t="s">
        <v>260</v>
      </c>
      <c r="H69" s="99" t="s">
        <v>261</v>
      </c>
      <c r="I69" s="103" t="s">
        <v>30</v>
      </c>
      <c r="J69" s="61"/>
      <c r="K69" s="100" t="s">
        <v>262</v>
      </c>
      <c r="L69" s="99">
        <v>65251</v>
      </c>
      <c r="M69" s="99" t="s">
        <v>263</v>
      </c>
      <c r="N69" s="109">
        <v>544</v>
      </c>
      <c r="O69" s="107"/>
    </row>
    <row r="70" spans="1:15" s="76" customFormat="1" ht="57.9" customHeight="1">
      <c r="A70" s="87">
        <v>68</v>
      </c>
      <c r="B70" s="99" t="s">
        <v>264</v>
      </c>
      <c r="C70" s="96">
        <f t="shared" si="5"/>
        <v>188</v>
      </c>
      <c r="D70" s="100">
        <v>8</v>
      </c>
      <c r="E70" s="100">
        <v>1</v>
      </c>
      <c r="F70" s="99" t="s">
        <v>41</v>
      </c>
      <c r="G70" s="99" t="s">
        <v>71</v>
      </c>
      <c r="H70" s="99" t="s">
        <v>265</v>
      </c>
      <c r="I70" s="105" t="s">
        <v>30</v>
      </c>
      <c r="J70" s="61"/>
      <c r="K70" s="100" t="s">
        <v>266</v>
      </c>
      <c r="L70" s="99">
        <v>65247</v>
      </c>
      <c r="M70" s="99">
        <v>1</v>
      </c>
      <c r="N70" s="109">
        <v>514</v>
      </c>
      <c r="O70" s="107"/>
    </row>
    <row r="71" spans="1:15" s="76" customFormat="1" ht="57.9" customHeight="1">
      <c r="A71" s="87">
        <v>69</v>
      </c>
      <c r="B71" s="99" t="s">
        <v>267</v>
      </c>
      <c r="C71" s="96">
        <f t="shared" si="5"/>
        <v>189</v>
      </c>
      <c r="D71" s="100">
        <v>16</v>
      </c>
      <c r="E71" s="100">
        <v>2</v>
      </c>
      <c r="F71" s="115" t="s">
        <v>78</v>
      </c>
      <c r="G71" s="99" t="s">
        <v>103</v>
      </c>
      <c r="H71" s="116" t="s">
        <v>268</v>
      </c>
      <c r="I71" s="103" t="s">
        <v>30</v>
      </c>
      <c r="J71" s="117"/>
      <c r="K71" s="100" t="s">
        <v>269</v>
      </c>
      <c r="L71" s="104">
        <v>64800</v>
      </c>
      <c r="M71" s="141" t="s">
        <v>161</v>
      </c>
      <c r="N71" s="109">
        <v>4765</v>
      </c>
      <c r="O71" s="108"/>
    </row>
    <row r="72" spans="1:15" s="76" customFormat="1" ht="57.9" customHeight="1">
      <c r="A72" s="87">
        <v>70</v>
      </c>
      <c r="B72" s="99" t="s">
        <v>270</v>
      </c>
      <c r="C72" s="96">
        <f t="shared" si="5"/>
        <v>191</v>
      </c>
      <c r="D72" s="100">
        <v>16</v>
      </c>
      <c r="E72" s="100">
        <v>2</v>
      </c>
      <c r="F72" s="115" t="s">
        <v>78</v>
      </c>
      <c r="G72" s="99" t="s">
        <v>103</v>
      </c>
      <c r="H72" s="116" t="s">
        <v>268</v>
      </c>
      <c r="I72" s="105" t="s">
        <v>30</v>
      </c>
      <c r="J72" s="117"/>
      <c r="K72" s="100" t="s">
        <v>269</v>
      </c>
      <c r="L72" s="104">
        <v>64800</v>
      </c>
      <c r="M72" s="141" t="s">
        <v>219</v>
      </c>
      <c r="N72" s="109">
        <v>4766</v>
      </c>
      <c r="O72" s="108"/>
    </row>
    <row r="73" spans="1:15" s="76" customFormat="1" ht="57.9" customHeight="1">
      <c r="A73" s="87">
        <v>71</v>
      </c>
      <c r="B73" s="99" t="s">
        <v>271</v>
      </c>
      <c r="C73" s="96">
        <f t="shared" si="5"/>
        <v>193</v>
      </c>
      <c r="D73" s="100">
        <v>16</v>
      </c>
      <c r="E73" s="100">
        <v>2</v>
      </c>
      <c r="F73" s="115" t="s">
        <v>78</v>
      </c>
      <c r="G73" s="4" t="s">
        <v>272</v>
      </c>
      <c r="H73" s="4" t="s">
        <v>273</v>
      </c>
      <c r="I73" s="103" t="s">
        <v>30</v>
      </c>
      <c r="J73" s="3" t="s">
        <v>274</v>
      </c>
      <c r="K73" s="99" t="s">
        <v>275</v>
      </c>
      <c r="L73" s="104">
        <v>49664</v>
      </c>
      <c r="M73" s="99" t="s">
        <v>161</v>
      </c>
      <c r="N73" s="61">
        <v>3048</v>
      </c>
      <c r="O73" s="107"/>
    </row>
    <row r="74" spans="1:15" s="76" customFormat="1" ht="57.9" customHeight="1">
      <c r="A74" s="87">
        <v>72</v>
      </c>
      <c r="B74" s="99" t="s">
        <v>276</v>
      </c>
      <c r="C74" s="96">
        <f t="shared" si="5"/>
        <v>195</v>
      </c>
      <c r="D74" s="100">
        <v>32</v>
      </c>
      <c r="E74" s="100">
        <v>4</v>
      </c>
      <c r="F74" s="99" t="s">
        <v>211</v>
      </c>
      <c r="G74" s="99" t="s">
        <v>123</v>
      </c>
      <c r="H74" s="99" t="s">
        <v>277</v>
      </c>
      <c r="I74" s="105" t="s">
        <v>30</v>
      </c>
      <c r="J74" s="3" t="s">
        <v>278</v>
      </c>
      <c r="K74" s="7" t="str">
        <f t="shared" ref="K74:K79" si="6">"0XXX"&amp;DEC2HEX(L74)&amp;"00"</f>
        <v>0XXXFCBD00</v>
      </c>
      <c r="L74" s="104">
        <v>64701</v>
      </c>
      <c r="M74" s="99" t="s">
        <v>101</v>
      </c>
      <c r="N74" s="109">
        <v>5963</v>
      </c>
      <c r="O74" s="107"/>
    </row>
    <row r="75" spans="1:15" s="76" customFormat="1" ht="57.9" customHeight="1">
      <c r="A75" s="87">
        <v>73</v>
      </c>
      <c r="B75" s="99" t="s">
        <v>279</v>
      </c>
      <c r="C75" s="96">
        <f t="shared" si="5"/>
        <v>199</v>
      </c>
      <c r="D75" s="100">
        <v>32</v>
      </c>
      <c r="E75" s="100">
        <v>4</v>
      </c>
      <c r="F75" s="99" t="s">
        <v>211</v>
      </c>
      <c r="G75" s="99" t="s">
        <v>123</v>
      </c>
      <c r="H75" s="99" t="s">
        <v>280</v>
      </c>
      <c r="I75" s="103" t="s">
        <v>30</v>
      </c>
      <c r="J75" s="3" t="s">
        <v>278</v>
      </c>
      <c r="K75" s="7" t="str">
        <f t="shared" si="6"/>
        <v>0XXXFCBD00</v>
      </c>
      <c r="L75" s="104">
        <v>64701</v>
      </c>
      <c r="M75" s="99" t="s">
        <v>121</v>
      </c>
      <c r="N75" s="109">
        <v>6563</v>
      </c>
      <c r="O75" s="107"/>
    </row>
    <row r="76" spans="1:15" s="76" customFormat="1" ht="57.9" customHeight="1">
      <c r="A76" s="87">
        <v>74</v>
      </c>
      <c r="B76" s="99" t="s">
        <v>281</v>
      </c>
      <c r="C76" s="96">
        <f>C75+E75+0.1</f>
        <v>203.1</v>
      </c>
      <c r="D76" s="100">
        <v>2</v>
      </c>
      <c r="E76" s="197">
        <v>1</v>
      </c>
      <c r="F76" s="99" t="s">
        <v>142</v>
      </c>
      <c r="G76" s="99"/>
      <c r="H76" s="65" t="s">
        <v>143</v>
      </c>
      <c r="I76" s="105" t="s">
        <v>30</v>
      </c>
      <c r="J76" s="61"/>
      <c r="K76" s="7" t="str">
        <f t="shared" si="6"/>
        <v>0XXXFD7C00</v>
      </c>
      <c r="L76" s="104">
        <v>64892</v>
      </c>
      <c r="M76" s="99" t="s">
        <v>282</v>
      </c>
      <c r="N76" s="109">
        <v>3700</v>
      </c>
      <c r="O76" s="107"/>
    </row>
    <row r="77" spans="1:15" s="76" customFormat="1" ht="57.9" customHeight="1">
      <c r="A77" s="87">
        <v>75</v>
      </c>
      <c r="B77" s="99" t="s">
        <v>283</v>
      </c>
      <c r="C77" s="96">
        <f t="shared" ref="C77:C79" si="7">C76+0.1*D76</f>
        <v>203.29999999999998</v>
      </c>
      <c r="D77" s="100">
        <v>2</v>
      </c>
      <c r="E77" s="197"/>
      <c r="F77" s="99" t="s">
        <v>142</v>
      </c>
      <c r="G77" s="99"/>
      <c r="H77" s="65" t="s">
        <v>143</v>
      </c>
      <c r="I77" s="103" t="s">
        <v>30</v>
      </c>
      <c r="J77" s="3" t="s">
        <v>284</v>
      </c>
      <c r="K77" s="7" t="str">
        <f t="shared" si="6"/>
        <v>0XXXFD4100</v>
      </c>
      <c r="L77" s="104">
        <v>64833</v>
      </c>
      <c r="M77" s="99" t="s">
        <v>285</v>
      </c>
      <c r="N77" s="109">
        <v>4340</v>
      </c>
      <c r="O77" s="107"/>
    </row>
    <row r="78" spans="1:15" s="76" customFormat="1" ht="57.9" customHeight="1">
      <c r="A78" s="87">
        <v>76</v>
      </c>
      <c r="B78" s="99" t="s">
        <v>286</v>
      </c>
      <c r="C78" s="96">
        <f t="shared" si="7"/>
        <v>203.49999999999997</v>
      </c>
      <c r="D78" s="100">
        <v>2</v>
      </c>
      <c r="E78" s="197"/>
      <c r="F78" s="99" t="s">
        <v>142</v>
      </c>
      <c r="G78" s="99"/>
      <c r="H78" s="65" t="s">
        <v>143</v>
      </c>
      <c r="I78" s="105" t="s">
        <v>30</v>
      </c>
      <c r="J78" s="3" t="s">
        <v>284</v>
      </c>
      <c r="K78" s="7" t="str">
        <f t="shared" si="6"/>
        <v>0XXXFD4100</v>
      </c>
      <c r="L78" s="104">
        <v>64833</v>
      </c>
      <c r="M78" s="99" t="s">
        <v>287</v>
      </c>
      <c r="N78" s="109">
        <v>4342</v>
      </c>
      <c r="O78" s="107"/>
    </row>
    <row r="79" spans="1:15" s="76" customFormat="1" ht="57.9" customHeight="1">
      <c r="A79" s="87">
        <v>77</v>
      </c>
      <c r="B79" s="99" t="s">
        <v>288</v>
      </c>
      <c r="C79" s="96">
        <f t="shared" si="7"/>
        <v>203.69999999999996</v>
      </c>
      <c r="D79" s="100">
        <v>2</v>
      </c>
      <c r="E79" s="197"/>
      <c r="F79" s="99" t="s">
        <v>142</v>
      </c>
      <c r="G79" s="99"/>
      <c r="H79" s="65" t="s">
        <v>143</v>
      </c>
      <c r="I79" s="105" t="s">
        <v>30</v>
      </c>
      <c r="J79" s="3" t="s">
        <v>284</v>
      </c>
      <c r="K79" s="7" t="str">
        <f t="shared" si="6"/>
        <v>0XXXFD4100</v>
      </c>
      <c r="L79" s="104">
        <v>64833</v>
      </c>
      <c r="M79" s="99" t="s">
        <v>289</v>
      </c>
      <c r="N79" s="109">
        <v>4344</v>
      </c>
      <c r="O79" s="107"/>
    </row>
    <row r="80" spans="1:15" s="76" customFormat="1" ht="71.099999999999994" customHeight="1">
      <c r="A80" s="87">
        <v>78</v>
      </c>
      <c r="B80" s="3" t="s">
        <v>290</v>
      </c>
      <c r="C80" s="96">
        <f>C75+E75+E76</f>
        <v>204</v>
      </c>
      <c r="D80" s="97">
        <v>8</v>
      </c>
      <c r="E80" s="97">
        <v>1</v>
      </c>
      <c r="F80" s="6" t="s">
        <v>41</v>
      </c>
      <c r="G80" s="98" t="s">
        <v>71</v>
      </c>
      <c r="H80" s="6" t="s">
        <v>291</v>
      </c>
      <c r="I80" s="103" t="s">
        <v>30</v>
      </c>
      <c r="J80" s="61"/>
      <c r="K80" s="90" t="s">
        <v>108</v>
      </c>
      <c r="L80" s="4">
        <v>65263</v>
      </c>
      <c r="M80" s="92">
        <v>8</v>
      </c>
      <c r="N80" s="92">
        <v>111</v>
      </c>
      <c r="O80" s="107"/>
    </row>
    <row r="81" spans="1:17" s="76" customFormat="1" ht="71.099999999999994" customHeight="1">
      <c r="A81" s="87">
        <v>79</v>
      </c>
      <c r="B81" s="117" t="s">
        <v>292</v>
      </c>
      <c r="C81" s="96">
        <f>C80+E80+0.1</f>
        <v>205.1</v>
      </c>
      <c r="D81" s="97">
        <v>2</v>
      </c>
      <c r="E81" s="195">
        <v>1</v>
      </c>
      <c r="F81" s="6" t="s">
        <v>142</v>
      </c>
      <c r="G81" s="98"/>
      <c r="H81" s="65" t="s">
        <v>143</v>
      </c>
      <c r="I81" s="105" t="s">
        <v>30</v>
      </c>
      <c r="J81" s="87"/>
      <c r="K81" s="4" t="s">
        <v>293</v>
      </c>
      <c r="L81" s="104">
        <f>HEX2DEC(MID(K81,5,2)&amp;"00")</f>
        <v>57344</v>
      </c>
      <c r="M81" s="87" t="s">
        <v>294</v>
      </c>
      <c r="N81" s="142">
        <v>3695</v>
      </c>
      <c r="O81" s="107"/>
      <c r="P81" s="76" t="s">
        <v>295</v>
      </c>
      <c r="Q81" s="76">
        <f>HEX2DEC(P81)</f>
        <v>57344</v>
      </c>
    </row>
    <row r="82" spans="1:17" s="76" customFormat="1" ht="71.099999999999994" customHeight="1">
      <c r="A82" s="87">
        <v>80</v>
      </c>
      <c r="B82" s="117" t="s">
        <v>296</v>
      </c>
      <c r="C82" s="96">
        <f>C81+D81*0.1</f>
        <v>205.29999999999998</v>
      </c>
      <c r="D82" s="97">
        <v>2</v>
      </c>
      <c r="E82" s="195"/>
      <c r="F82" s="6" t="s">
        <v>142</v>
      </c>
      <c r="G82" s="98"/>
      <c r="H82" s="65" t="s">
        <v>143</v>
      </c>
      <c r="I82" s="103" t="s">
        <v>30</v>
      </c>
      <c r="J82" s="87"/>
      <c r="K82" s="4" t="s">
        <v>293</v>
      </c>
      <c r="L82" s="104">
        <f>HEX2DEC(MID(K82,5,2)&amp;"00")</f>
        <v>57344</v>
      </c>
      <c r="M82" s="87" t="s">
        <v>297</v>
      </c>
      <c r="N82" s="142">
        <v>3696</v>
      </c>
      <c r="O82" s="107"/>
    </row>
    <row r="83" spans="1:17" s="76" customFormat="1" ht="71.099999999999994" customHeight="1">
      <c r="A83" s="87">
        <v>81</v>
      </c>
      <c r="B83" s="117" t="s">
        <v>298</v>
      </c>
      <c r="C83" s="96">
        <f>C82+D82*0.1</f>
        <v>205.49999999999997</v>
      </c>
      <c r="D83" s="97">
        <v>2</v>
      </c>
      <c r="E83" s="195"/>
      <c r="F83" s="6" t="s">
        <v>142</v>
      </c>
      <c r="G83" s="98"/>
      <c r="H83" s="65" t="s">
        <v>143</v>
      </c>
      <c r="I83" s="105" t="s">
        <v>30</v>
      </c>
      <c r="J83" s="87"/>
      <c r="K83" s="90" t="s">
        <v>76</v>
      </c>
      <c r="L83" s="143">
        <v>61443</v>
      </c>
      <c r="M83" s="87" t="s">
        <v>299</v>
      </c>
      <c r="N83" s="142">
        <v>5400</v>
      </c>
      <c r="O83" s="107"/>
    </row>
    <row r="84" spans="1:17" s="76" customFormat="1" ht="71.099999999999994" customHeight="1">
      <c r="A84" s="87">
        <v>82</v>
      </c>
      <c r="B84" s="117" t="s">
        <v>300</v>
      </c>
      <c r="C84" s="96">
        <f>C80+E80+E81</f>
        <v>206</v>
      </c>
      <c r="D84" s="97">
        <v>16</v>
      </c>
      <c r="E84" s="97">
        <v>2</v>
      </c>
      <c r="F84" s="6" t="s">
        <v>78</v>
      </c>
      <c r="G84" s="98" t="s">
        <v>176</v>
      </c>
      <c r="H84" s="4" t="s">
        <v>301</v>
      </c>
      <c r="I84" s="103" t="s">
        <v>30</v>
      </c>
      <c r="J84" s="87"/>
      <c r="K84" s="7" t="str">
        <f t="shared" ref="K84:K100" si="8">"0XXX"&amp;DEC2HEX(L84)&amp;"00"</f>
        <v>0XXXF00E00</v>
      </c>
      <c r="L84" s="143">
        <v>61454</v>
      </c>
      <c r="M84" s="87" t="s">
        <v>179</v>
      </c>
      <c r="N84" s="142">
        <v>3216</v>
      </c>
      <c r="O84" s="107"/>
    </row>
    <row r="85" spans="1:17" s="76" customFormat="1" ht="71.099999999999994" customHeight="1">
      <c r="A85" s="87">
        <v>83</v>
      </c>
      <c r="B85" s="117" t="s">
        <v>302</v>
      </c>
      <c r="C85" s="96">
        <f>C84+E84+0.1</f>
        <v>208.1</v>
      </c>
      <c r="D85" s="97">
        <v>3</v>
      </c>
      <c r="E85" s="198">
        <v>1</v>
      </c>
      <c r="F85" s="6" t="s">
        <v>138</v>
      </c>
      <c r="G85" s="98"/>
      <c r="H85" s="4" t="s">
        <v>303</v>
      </c>
      <c r="I85" s="105" t="s">
        <v>30</v>
      </c>
      <c r="J85" s="87"/>
      <c r="K85" s="7" t="str">
        <f t="shared" si="8"/>
        <v>0XXXFD7C00</v>
      </c>
      <c r="L85" s="143">
        <v>64892</v>
      </c>
      <c r="M85" s="87" t="s">
        <v>304</v>
      </c>
      <c r="N85" s="142">
        <v>3701</v>
      </c>
      <c r="O85" s="107"/>
    </row>
    <row r="86" spans="1:17" s="78" customFormat="1" ht="71.099999999999994" customHeight="1">
      <c r="A86" s="118">
        <v>84</v>
      </c>
      <c r="B86" s="119" t="s">
        <v>305</v>
      </c>
      <c r="C86" s="120">
        <v>208.4</v>
      </c>
      <c r="D86" s="121">
        <v>3</v>
      </c>
      <c r="E86" s="199"/>
      <c r="F86" s="122" t="s">
        <v>138</v>
      </c>
      <c r="G86" s="123"/>
      <c r="H86" s="124" t="s">
        <v>306</v>
      </c>
      <c r="I86" s="144" t="s">
        <v>30</v>
      </c>
      <c r="J86" s="145"/>
      <c r="K86" s="124" t="str">
        <f t="shared" si="8"/>
        <v>0XXXFEFF00</v>
      </c>
      <c r="L86" s="146">
        <v>65279</v>
      </c>
      <c r="M86" s="145" t="s">
        <v>307</v>
      </c>
      <c r="N86" s="147">
        <v>5826</v>
      </c>
      <c r="O86" s="119"/>
    </row>
    <row r="87" spans="1:17" s="78" customFormat="1" ht="117.75" customHeight="1">
      <c r="A87" s="118">
        <v>85</v>
      </c>
      <c r="B87" s="125" t="s">
        <v>308</v>
      </c>
      <c r="C87" s="126">
        <f>C84+E84+E85</f>
        <v>209</v>
      </c>
      <c r="D87" s="127">
        <v>16</v>
      </c>
      <c r="E87" s="127">
        <v>2</v>
      </c>
      <c r="F87" s="128" t="s">
        <v>78</v>
      </c>
      <c r="G87" s="129" t="s">
        <v>111</v>
      </c>
      <c r="H87" s="130" t="s">
        <v>309</v>
      </c>
      <c r="I87" s="148" t="s">
        <v>30</v>
      </c>
      <c r="J87" s="118"/>
      <c r="K87" s="149" t="str">
        <f t="shared" si="8"/>
        <v>0XXXFD8C00</v>
      </c>
      <c r="L87" s="150">
        <v>64908</v>
      </c>
      <c r="M87" s="118" t="s">
        <v>167</v>
      </c>
      <c r="N87" s="151">
        <v>3610</v>
      </c>
      <c r="O87" s="152"/>
    </row>
    <row r="88" spans="1:17" s="76" customFormat="1" ht="71.099999999999994" customHeight="1">
      <c r="A88" s="87">
        <v>86</v>
      </c>
      <c r="B88" s="117" t="s">
        <v>310</v>
      </c>
      <c r="C88" s="96">
        <f>C87+E87</f>
        <v>211</v>
      </c>
      <c r="D88" s="97">
        <v>32</v>
      </c>
      <c r="E88" s="97">
        <v>4</v>
      </c>
      <c r="F88" s="6" t="s">
        <v>211</v>
      </c>
      <c r="G88" s="98" t="s">
        <v>123</v>
      </c>
      <c r="H88" s="4" t="s">
        <v>311</v>
      </c>
      <c r="I88" s="105" t="s">
        <v>30</v>
      </c>
      <c r="J88" s="3" t="s">
        <v>312</v>
      </c>
      <c r="K88" s="7" t="str">
        <f t="shared" si="8"/>
        <v>0XXXFD9800</v>
      </c>
      <c r="L88" s="143">
        <v>64920</v>
      </c>
      <c r="M88" s="87" t="s">
        <v>313</v>
      </c>
      <c r="N88" s="142">
        <v>3522</v>
      </c>
      <c r="O88" s="190" t="s">
        <v>314</v>
      </c>
    </row>
    <row r="89" spans="1:17" s="76" customFormat="1" ht="71.099999999999994" customHeight="1">
      <c r="A89" s="87">
        <v>87</v>
      </c>
      <c r="B89" s="117" t="s">
        <v>315</v>
      </c>
      <c r="C89" s="96">
        <f t="shared" ref="C89:C101" si="9">C88+E88</f>
        <v>215</v>
      </c>
      <c r="D89" s="97">
        <v>32</v>
      </c>
      <c r="E89" s="97">
        <v>4</v>
      </c>
      <c r="F89" s="6" t="s">
        <v>211</v>
      </c>
      <c r="G89" s="98" t="s">
        <v>157</v>
      </c>
      <c r="H89" s="4" t="s">
        <v>316</v>
      </c>
      <c r="I89" s="103" t="s">
        <v>30</v>
      </c>
      <c r="J89" s="3" t="s">
        <v>312</v>
      </c>
      <c r="K89" s="7" t="str">
        <f t="shared" si="8"/>
        <v>0XXXFD9800</v>
      </c>
      <c r="L89" s="143">
        <v>64920</v>
      </c>
      <c r="M89" s="87" t="s">
        <v>317</v>
      </c>
      <c r="N89" s="142">
        <v>3523</v>
      </c>
      <c r="O89" s="190"/>
    </row>
    <row r="90" spans="1:17" s="76" customFormat="1" ht="71.099999999999994" customHeight="1">
      <c r="A90" s="87">
        <v>88</v>
      </c>
      <c r="B90" s="117" t="s">
        <v>318</v>
      </c>
      <c r="C90" s="96">
        <f t="shared" si="9"/>
        <v>219</v>
      </c>
      <c r="D90" s="97">
        <v>32</v>
      </c>
      <c r="E90" s="97">
        <v>4</v>
      </c>
      <c r="F90" s="6" t="s">
        <v>211</v>
      </c>
      <c r="G90" s="98" t="s">
        <v>157</v>
      </c>
      <c r="H90" s="4" t="s">
        <v>319</v>
      </c>
      <c r="I90" s="105" t="s">
        <v>30</v>
      </c>
      <c r="J90" s="3" t="s">
        <v>312</v>
      </c>
      <c r="K90" s="7" t="str">
        <f t="shared" si="8"/>
        <v>0XXXFD9800</v>
      </c>
      <c r="L90" s="143">
        <v>64920</v>
      </c>
      <c r="M90" s="87" t="s">
        <v>320</v>
      </c>
      <c r="N90" s="142">
        <v>3524</v>
      </c>
      <c r="O90" s="190"/>
    </row>
    <row r="91" spans="1:17" s="76" customFormat="1" ht="71.099999999999994" customHeight="1">
      <c r="A91" s="87">
        <v>89</v>
      </c>
      <c r="B91" s="117" t="s">
        <v>321</v>
      </c>
      <c r="C91" s="96">
        <f t="shared" si="9"/>
        <v>223</v>
      </c>
      <c r="D91" s="97">
        <v>32</v>
      </c>
      <c r="E91" s="97">
        <v>4</v>
      </c>
      <c r="F91" s="6" t="s">
        <v>211</v>
      </c>
      <c r="G91" s="98" t="s">
        <v>28</v>
      </c>
      <c r="H91" s="4" t="s">
        <v>322</v>
      </c>
      <c r="I91" s="103" t="s">
        <v>30</v>
      </c>
      <c r="J91" s="3" t="s">
        <v>312</v>
      </c>
      <c r="K91" s="7" t="str">
        <f t="shared" si="8"/>
        <v>0XXXFD9800</v>
      </c>
      <c r="L91" s="143">
        <v>64920</v>
      </c>
      <c r="M91" s="87" t="s">
        <v>323</v>
      </c>
      <c r="N91" s="142">
        <v>3525</v>
      </c>
      <c r="O91" s="190"/>
    </row>
    <row r="92" spans="1:17" s="76" customFormat="1" ht="71.099999999999994" customHeight="1">
      <c r="A92" s="87">
        <v>90</v>
      </c>
      <c r="B92" s="117" t="s">
        <v>324</v>
      </c>
      <c r="C92" s="96">
        <f t="shared" si="9"/>
        <v>227</v>
      </c>
      <c r="D92" s="97">
        <v>32</v>
      </c>
      <c r="E92" s="97">
        <v>4</v>
      </c>
      <c r="F92" s="6" t="s">
        <v>211</v>
      </c>
      <c r="G92" s="98" t="s">
        <v>28</v>
      </c>
      <c r="H92" s="4" t="s">
        <v>322</v>
      </c>
      <c r="I92" s="105" t="s">
        <v>30</v>
      </c>
      <c r="J92" s="3" t="s">
        <v>312</v>
      </c>
      <c r="K92" s="7" t="str">
        <f t="shared" si="8"/>
        <v>0XXXFD9800</v>
      </c>
      <c r="L92" s="143">
        <v>64920</v>
      </c>
      <c r="M92" s="87" t="s">
        <v>325</v>
      </c>
      <c r="N92" s="142">
        <v>3727</v>
      </c>
      <c r="O92" s="190"/>
    </row>
    <row r="93" spans="1:17" s="76" customFormat="1" ht="71.099999999999994" customHeight="1">
      <c r="A93" s="87">
        <v>91</v>
      </c>
      <c r="B93" s="117" t="s">
        <v>326</v>
      </c>
      <c r="C93" s="96">
        <f t="shared" si="9"/>
        <v>231</v>
      </c>
      <c r="D93" s="97">
        <v>32</v>
      </c>
      <c r="E93" s="97">
        <v>4</v>
      </c>
      <c r="F93" s="6" t="s">
        <v>211</v>
      </c>
      <c r="G93" s="98" t="s">
        <v>28</v>
      </c>
      <c r="H93" s="4" t="s">
        <v>322</v>
      </c>
      <c r="I93" s="103" t="s">
        <v>30</v>
      </c>
      <c r="J93" s="3" t="s">
        <v>312</v>
      </c>
      <c r="K93" s="7" t="str">
        <f t="shared" si="8"/>
        <v>0XXXFD9800</v>
      </c>
      <c r="L93" s="143">
        <v>64920</v>
      </c>
      <c r="M93" s="87" t="s">
        <v>327</v>
      </c>
      <c r="N93" s="142">
        <v>3728</v>
      </c>
      <c r="O93" s="190"/>
    </row>
    <row r="94" spans="1:17" s="76" customFormat="1" ht="71.099999999999994" customHeight="1">
      <c r="A94" s="87">
        <v>92</v>
      </c>
      <c r="B94" s="117" t="s">
        <v>328</v>
      </c>
      <c r="C94" s="96">
        <f t="shared" si="9"/>
        <v>235</v>
      </c>
      <c r="D94" s="97">
        <v>32</v>
      </c>
      <c r="E94" s="97">
        <v>4</v>
      </c>
      <c r="F94" s="6" t="s">
        <v>211</v>
      </c>
      <c r="G94" s="98" t="s">
        <v>157</v>
      </c>
      <c r="H94" s="4" t="s">
        <v>329</v>
      </c>
      <c r="I94" s="105" t="s">
        <v>30</v>
      </c>
      <c r="J94" s="3" t="s">
        <v>312</v>
      </c>
      <c r="K94" s="7" t="str">
        <f t="shared" si="8"/>
        <v>0XXXFD9800</v>
      </c>
      <c r="L94" s="143">
        <v>64920</v>
      </c>
      <c r="M94" s="87" t="s">
        <v>330</v>
      </c>
      <c r="N94" s="142">
        <v>5454</v>
      </c>
      <c r="O94" s="190"/>
    </row>
    <row r="95" spans="1:17" s="76" customFormat="1" ht="71.099999999999994" customHeight="1">
      <c r="A95" s="87">
        <v>93</v>
      </c>
      <c r="B95" s="117" t="s">
        <v>331</v>
      </c>
      <c r="C95" s="96">
        <f t="shared" si="9"/>
        <v>239</v>
      </c>
      <c r="D95" s="97">
        <v>16</v>
      </c>
      <c r="E95" s="97">
        <v>2</v>
      </c>
      <c r="F95" s="6" t="s">
        <v>78</v>
      </c>
      <c r="G95" s="98" t="s">
        <v>332</v>
      </c>
      <c r="H95" s="4" t="s">
        <v>333</v>
      </c>
      <c r="I95" s="103" t="s">
        <v>30</v>
      </c>
      <c r="J95" s="87"/>
      <c r="K95" s="7" t="str">
        <f t="shared" si="8"/>
        <v>0XXXFDB300</v>
      </c>
      <c r="L95" s="143">
        <v>64947</v>
      </c>
      <c r="M95" s="87" t="s">
        <v>167</v>
      </c>
      <c r="N95" s="142">
        <v>3246</v>
      </c>
      <c r="O95" s="107"/>
    </row>
    <row r="96" spans="1:17" s="76" customFormat="1" ht="71.099999999999994" customHeight="1">
      <c r="A96" s="87">
        <v>94</v>
      </c>
      <c r="B96" s="117" t="s">
        <v>334</v>
      </c>
      <c r="C96" s="96">
        <f t="shared" si="9"/>
        <v>241</v>
      </c>
      <c r="D96" s="97">
        <v>16</v>
      </c>
      <c r="E96" s="97">
        <v>2</v>
      </c>
      <c r="F96" s="6" t="s">
        <v>78</v>
      </c>
      <c r="G96" s="98" t="s">
        <v>332</v>
      </c>
      <c r="H96" s="4" t="s">
        <v>333</v>
      </c>
      <c r="I96" s="105" t="s">
        <v>30</v>
      </c>
      <c r="J96" s="87"/>
      <c r="K96" s="7" t="str">
        <f t="shared" si="8"/>
        <v>0XXXFDB400</v>
      </c>
      <c r="L96" s="143">
        <v>64948</v>
      </c>
      <c r="M96" s="87" t="s">
        <v>167</v>
      </c>
      <c r="N96" s="142">
        <v>3242</v>
      </c>
      <c r="O96" s="107"/>
    </row>
    <row r="97" spans="1:256" s="76" customFormat="1" ht="71.099999999999994" customHeight="1">
      <c r="A97" s="87">
        <v>95</v>
      </c>
      <c r="B97" s="117" t="s">
        <v>335</v>
      </c>
      <c r="C97" s="96">
        <f t="shared" si="9"/>
        <v>243</v>
      </c>
      <c r="D97" s="97">
        <v>16</v>
      </c>
      <c r="E97" s="97">
        <v>2</v>
      </c>
      <c r="F97" s="6" t="s">
        <v>78</v>
      </c>
      <c r="G97" s="98" t="s">
        <v>111</v>
      </c>
      <c r="H97" s="4" t="s">
        <v>336</v>
      </c>
      <c r="I97" s="103" t="s">
        <v>30</v>
      </c>
      <c r="J97" s="87"/>
      <c r="K97" s="7" t="str">
        <f t="shared" si="8"/>
        <v>0XXXFE9200</v>
      </c>
      <c r="L97" s="143">
        <v>65170</v>
      </c>
      <c r="M97" s="87" t="s">
        <v>337</v>
      </c>
      <c r="N97" s="142">
        <v>1209</v>
      </c>
      <c r="O97" s="107"/>
    </row>
    <row r="98" spans="1:256" s="76" customFormat="1" ht="71.099999999999994" customHeight="1">
      <c r="A98" s="87">
        <v>96</v>
      </c>
      <c r="B98" s="117" t="s">
        <v>338</v>
      </c>
      <c r="C98" s="96">
        <f t="shared" si="9"/>
        <v>245</v>
      </c>
      <c r="D98" s="97">
        <v>16</v>
      </c>
      <c r="E98" s="97">
        <v>2</v>
      </c>
      <c r="F98" s="6" t="s">
        <v>78</v>
      </c>
      <c r="G98" s="98" t="s">
        <v>111</v>
      </c>
      <c r="H98" s="4" t="s">
        <v>336</v>
      </c>
      <c r="I98" s="105" t="s">
        <v>30</v>
      </c>
      <c r="J98" s="87"/>
      <c r="K98" s="7" t="str">
        <f t="shared" si="8"/>
        <v>0XXXFEA400</v>
      </c>
      <c r="L98" s="91">
        <v>65188</v>
      </c>
      <c r="M98" s="87" t="s">
        <v>339</v>
      </c>
      <c r="N98" s="87">
        <v>411</v>
      </c>
      <c r="O98" s="107"/>
    </row>
    <row r="99" spans="1:256" s="76" customFormat="1" ht="71.099999999999994" customHeight="1">
      <c r="A99" s="87">
        <v>97</v>
      </c>
      <c r="B99" s="117" t="s">
        <v>340</v>
      </c>
      <c r="C99" s="96">
        <f t="shared" si="9"/>
        <v>247</v>
      </c>
      <c r="D99" s="97">
        <v>16</v>
      </c>
      <c r="E99" s="97">
        <v>2</v>
      </c>
      <c r="F99" s="6" t="s">
        <v>78</v>
      </c>
      <c r="G99" s="98" t="s">
        <v>332</v>
      </c>
      <c r="H99" s="4" t="s">
        <v>333</v>
      </c>
      <c r="I99" s="103" t="s">
        <v>30</v>
      </c>
      <c r="J99" s="87"/>
      <c r="K99" s="7" t="str">
        <f t="shared" si="8"/>
        <v>0XXXFEA400</v>
      </c>
      <c r="L99" s="91">
        <v>65188</v>
      </c>
      <c r="M99" s="87" t="s">
        <v>341</v>
      </c>
      <c r="N99" s="87">
        <v>412</v>
      </c>
      <c r="O99" s="107"/>
    </row>
    <row r="100" spans="1:256" s="76" customFormat="1" ht="71.099999999999994" customHeight="1">
      <c r="A100" s="87">
        <v>98</v>
      </c>
      <c r="B100" s="117" t="s">
        <v>342</v>
      </c>
      <c r="C100" s="96">
        <f t="shared" si="9"/>
        <v>249</v>
      </c>
      <c r="D100" s="97">
        <v>8</v>
      </c>
      <c r="E100" s="97">
        <v>1</v>
      </c>
      <c r="F100" s="6" t="s">
        <v>41</v>
      </c>
      <c r="G100" s="98" t="s">
        <v>71</v>
      </c>
      <c r="H100" s="4" t="s">
        <v>343</v>
      </c>
      <c r="I100" s="105" t="s">
        <v>30</v>
      </c>
      <c r="J100" s="87"/>
      <c r="K100" s="7" t="str">
        <f t="shared" si="8"/>
        <v>0XXXFEDF00</v>
      </c>
      <c r="L100" s="91">
        <v>65247</v>
      </c>
      <c r="M100" s="87" t="s">
        <v>344</v>
      </c>
      <c r="N100" s="87">
        <v>2978</v>
      </c>
      <c r="O100" s="107"/>
    </row>
    <row r="101" spans="1:256" s="77" customFormat="1" ht="24">
      <c r="A101" s="87">
        <v>99</v>
      </c>
      <c r="B101" s="117" t="s">
        <v>345</v>
      </c>
      <c r="C101" s="96">
        <f t="shared" si="9"/>
        <v>250</v>
      </c>
      <c r="D101" s="97">
        <v>8</v>
      </c>
      <c r="E101" s="97">
        <v>1</v>
      </c>
      <c r="F101" s="6" t="s">
        <v>41</v>
      </c>
      <c r="G101" s="98" t="s">
        <v>71</v>
      </c>
      <c r="H101" s="4" t="s">
        <v>346</v>
      </c>
      <c r="I101" s="103" t="s">
        <v>30</v>
      </c>
      <c r="J101" s="87"/>
      <c r="K101" s="90" t="s">
        <v>76</v>
      </c>
      <c r="L101" s="91">
        <v>61443</v>
      </c>
      <c r="M101" s="87" t="s">
        <v>347</v>
      </c>
      <c r="N101" s="87">
        <v>974</v>
      </c>
      <c r="O101" s="107"/>
    </row>
    <row r="102" spans="1:256" s="79" customFormat="1" ht="29.1" customHeight="1">
      <c r="E102" s="131"/>
      <c r="H102" s="132"/>
      <c r="K102" s="131"/>
    </row>
    <row r="103" spans="1:256" s="77" customFormat="1" ht="13.2">
      <c r="A103" s="133"/>
      <c r="C103" s="134"/>
      <c r="D103" s="135"/>
      <c r="E103" s="135"/>
      <c r="F103" s="136"/>
      <c r="G103" s="137"/>
      <c r="H103" s="138"/>
      <c r="I103" s="153"/>
      <c r="J103" s="133"/>
      <c r="K103" s="154"/>
      <c r="L103" s="138"/>
      <c r="M103" s="133"/>
      <c r="N103" s="133"/>
      <c r="O103" s="155"/>
    </row>
    <row r="104" spans="1:256" s="76" customFormat="1" ht="15" customHeight="1">
      <c r="A104" s="181" t="s">
        <v>348</v>
      </c>
      <c r="B104" s="182"/>
      <c r="C104" s="183"/>
      <c r="D104" s="184"/>
      <c r="E104" s="184"/>
      <c r="F104" s="182"/>
      <c r="G104" s="182"/>
      <c r="H104" s="182"/>
      <c r="I104" s="182"/>
      <c r="J104" s="182"/>
      <c r="K104" s="182"/>
      <c r="L104" s="182"/>
      <c r="M104" s="182"/>
      <c r="N104" s="182"/>
      <c r="O104" s="85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  <c r="DT104" s="81"/>
      <c r="DU104" s="81"/>
      <c r="DV104" s="81"/>
      <c r="DW104" s="81"/>
      <c r="DX104" s="81"/>
      <c r="DY104" s="81"/>
      <c r="DZ104" s="81"/>
      <c r="EA104" s="81"/>
      <c r="EB104" s="81"/>
      <c r="EC104" s="81"/>
      <c r="ED104" s="81"/>
      <c r="EE104" s="81"/>
      <c r="EF104" s="81"/>
      <c r="EG104" s="81"/>
      <c r="EH104" s="81"/>
      <c r="EI104" s="81"/>
      <c r="EJ104" s="81"/>
      <c r="EK104" s="81"/>
      <c r="EL104" s="81"/>
      <c r="EM104" s="81"/>
      <c r="EN104" s="81"/>
      <c r="EO104" s="81"/>
      <c r="EP104" s="81"/>
      <c r="EQ104" s="81"/>
      <c r="ER104" s="81"/>
      <c r="ES104" s="81"/>
      <c r="ET104" s="81"/>
      <c r="EU104" s="81"/>
      <c r="EV104" s="81"/>
      <c r="EW104" s="81"/>
      <c r="EX104" s="81"/>
      <c r="EY104" s="81"/>
      <c r="EZ104" s="81"/>
      <c r="FA104" s="81"/>
      <c r="FB104" s="81"/>
      <c r="FC104" s="81"/>
      <c r="FD104" s="81"/>
      <c r="FE104" s="81"/>
      <c r="FF104" s="81"/>
      <c r="FG104" s="81"/>
      <c r="FH104" s="81"/>
      <c r="FI104" s="81"/>
      <c r="FJ104" s="81"/>
      <c r="FK104" s="81"/>
      <c r="FL104" s="81"/>
      <c r="FM104" s="81"/>
      <c r="FN104" s="81"/>
      <c r="FO104" s="81"/>
      <c r="FP104" s="81"/>
      <c r="FQ104" s="81"/>
      <c r="FR104" s="81"/>
      <c r="FS104" s="81"/>
      <c r="FT104" s="81"/>
      <c r="FU104" s="81"/>
      <c r="FV104" s="81"/>
      <c r="FW104" s="81"/>
      <c r="FX104" s="81"/>
      <c r="FY104" s="81"/>
      <c r="FZ104" s="81"/>
      <c r="GA104" s="81"/>
      <c r="GB104" s="81"/>
      <c r="GC104" s="81"/>
      <c r="GD104" s="81"/>
      <c r="GE104" s="81"/>
      <c r="GF104" s="81"/>
      <c r="GG104" s="81"/>
      <c r="GH104" s="81"/>
      <c r="GI104" s="81"/>
      <c r="GJ104" s="81"/>
      <c r="GK104" s="81"/>
      <c r="GL104" s="81"/>
      <c r="GM104" s="81"/>
      <c r="GN104" s="81"/>
      <c r="GO104" s="81"/>
      <c r="GP104" s="81"/>
      <c r="GQ104" s="81"/>
      <c r="GR104" s="81"/>
      <c r="GS104" s="81"/>
      <c r="GT104" s="81"/>
      <c r="GU104" s="81"/>
      <c r="GV104" s="81"/>
      <c r="GW104" s="81"/>
      <c r="GX104" s="81"/>
      <c r="GY104" s="81"/>
      <c r="GZ104" s="81"/>
      <c r="HA104" s="81"/>
      <c r="HB104" s="81"/>
      <c r="HC104" s="81"/>
      <c r="HD104" s="81"/>
      <c r="HE104" s="81"/>
      <c r="HF104" s="81"/>
      <c r="HG104" s="81"/>
      <c r="HH104" s="81"/>
      <c r="HI104" s="81"/>
      <c r="HJ104" s="81"/>
      <c r="HK104" s="81"/>
      <c r="HL104" s="81"/>
      <c r="HM104" s="81"/>
      <c r="HN104" s="81"/>
      <c r="HO104" s="81"/>
      <c r="HP104" s="81"/>
      <c r="HQ104" s="81"/>
      <c r="HR104" s="81"/>
      <c r="HS104" s="81"/>
      <c r="HT104" s="81"/>
      <c r="HU104" s="81"/>
      <c r="HV104" s="81"/>
      <c r="HW104" s="81"/>
      <c r="HX104" s="81"/>
      <c r="HY104" s="81"/>
      <c r="HZ104" s="81"/>
      <c r="IA104" s="81"/>
      <c r="IB104" s="81"/>
      <c r="IC104" s="81"/>
      <c r="ID104" s="81"/>
      <c r="IE104" s="81"/>
      <c r="IF104" s="81"/>
      <c r="IG104" s="81"/>
      <c r="IH104" s="81"/>
      <c r="II104" s="81"/>
      <c r="IJ104" s="81"/>
      <c r="IK104" s="81"/>
      <c r="IL104" s="81"/>
      <c r="IM104" s="81"/>
      <c r="IN104" s="81"/>
      <c r="IO104" s="81"/>
      <c r="IP104" s="81"/>
      <c r="IQ104" s="81"/>
      <c r="IR104" s="81"/>
      <c r="IS104" s="81"/>
      <c r="IT104" s="81"/>
      <c r="IU104" s="81"/>
      <c r="IV104" s="81"/>
    </row>
    <row r="105" spans="1:256" s="77" customFormat="1" ht="15" customHeight="1">
      <c r="A105" s="171" t="s">
        <v>349</v>
      </c>
      <c r="B105" s="172"/>
      <c r="C105" s="173"/>
      <c r="D105" s="174"/>
      <c r="E105" s="174"/>
      <c r="F105" s="172"/>
      <c r="G105" s="172"/>
      <c r="H105" s="172"/>
      <c r="I105" s="172"/>
      <c r="J105" s="172"/>
      <c r="K105" s="172"/>
      <c r="L105" s="172"/>
      <c r="M105" s="172"/>
      <c r="N105" s="172"/>
      <c r="O105" s="156"/>
    </row>
    <row r="106" spans="1:256" s="77" customFormat="1" ht="15" customHeight="1">
      <c r="A106" s="171" t="s">
        <v>350</v>
      </c>
      <c r="B106" s="172"/>
      <c r="C106" s="173"/>
      <c r="D106" s="174"/>
      <c r="E106" s="174"/>
      <c r="F106" s="172"/>
      <c r="G106" s="172"/>
      <c r="H106" s="172"/>
      <c r="I106" s="172"/>
      <c r="J106" s="172"/>
      <c r="K106" s="172"/>
      <c r="L106" s="172"/>
      <c r="M106" s="172"/>
      <c r="N106" s="172"/>
      <c r="O106" s="156"/>
    </row>
    <row r="107" spans="1:256" s="80" customFormat="1" ht="15" customHeight="1">
      <c r="A107" s="175"/>
      <c r="B107" s="175"/>
      <c r="C107" s="175"/>
      <c r="D107" s="175"/>
      <c r="E107" s="176"/>
      <c r="F107" s="175"/>
      <c r="G107" s="175"/>
      <c r="H107" s="175"/>
      <c r="I107" s="175"/>
      <c r="J107" s="175"/>
      <c r="K107" s="175"/>
      <c r="L107" s="175"/>
      <c r="M107" s="175"/>
      <c r="N107" s="175"/>
      <c r="O107" s="157"/>
    </row>
    <row r="108" spans="1:256" s="80" customFormat="1">
      <c r="A108" s="175"/>
      <c r="B108" s="191"/>
      <c r="C108" s="192"/>
      <c r="D108" s="193"/>
      <c r="E108" s="193"/>
      <c r="F108" s="191"/>
      <c r="G108" s="191"/>
      <c r="H108" s="191"/>
      <c r="I108" s="191"/>
      <c r="J108" s="191"/>
      <c r="K108" s="191"/>
      <c r="L108" s="191"/>
      <c r="M108" s="191"/>
      <c r="N108" s="191"/>
      <c r="O108" s="157"/>
    </row>
  </sheetData>
  <autoFilter ref="A2:O101" xr:uid="{00000000-0009-0000-0000-000001000000}"/>
  <mergeCells count="28">
    <mergeCell ref="O1:O2"/>
    <mergeCell ref="O6:O11"/>
    <mergeCell ref="O88:O94"/>
    <mergeCell ref="A108:N108"/>
    <mergeCell ref="A1:A2"/>
    <mergeCell ref="B1:B2"/>
    <mergeCell ref="C1:C2"/>
    <mergeCell ref="E19:E20"/>
    <mergeCell ref="E34:E36"/>
    <mergeCell ref="E49:E51"/>
    <mergeCell ref="E59:E60"/>
    <mergeCell ref="E76:E79"/>
    <mergeCell ref="E81:E83"/>
    <mergeCell ref="E85:E86"/>
    <mergeCell ref="F1:F2"/>
    <mergeCell ref="G1:G2"/>
    <mergeCell ref="A105:N105"/>
    <mergeCell ref="A106:N106"/>
    <mergeCell ref="A107:N107"/>
    <mergeCell ref="K1:K2"/>
    <mergeCell ref="L1:L2"/>
    <mergeCell ref="M1:M2"/>
    <mergeCell ref="N1:N2"/>
    <mergeCell ref="H1:H2"/>
    <mergeCell ref="I1:I2"/>
    <mergeCell ref="J1:J2"/>
    <mergeCell ref="D1:E1"/>
    <mergeCell ref="A104:N104"/>
  </mergeCells>
  <phoneticPr fontId="37" type="noConversion"/>
  <conditionalFormatting sqref="N86">
    <cfRule type="duplicateValues" dxfId="7" priority="1"/>
    <cfRule type="duplicateValues" dxfId="6" priority="2"/>
  </conditionalFormatting>
  <conditionalFormatting sqref="N81:N84">
    <cfRule type="duplicateValues" dxfId="5" priority="5"/>
    <cfRule type="duplicateValues" dxfId="4" priority="6"/>
  </conditionalFormatting>
  <conditionalFormatting sqref="N87:N94 N85">
    <cfRule type="duplicateValues" dxfId="3" priority="7"/>
    <cfRule type="duplicateValues" dxfId="2" priority="8"/>
  </conditionalFormatting>
  <conditionalFormatting sqref="N95:N101 N103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2"/>
  <sheetViews>
    <sheetView tabSelected="1" topLeftCell="A72" workbookViewId="0">
      <selection activeCell="H82" sqref="H82"/>
    </sheetView>
  </sheetViews>
  <sheetFormatPr defaultColWidth="9" defaultRowHeight="12"/>
  <cols>
    <col min="1" max="1" width="9" style="52"/>
    <col min="2" max="2" width="20.44140625" style="52" customWidth="1"/>
    <col min="3" max="5" width="9" style="52"/>
    <col min="6" max="6" width="11.21875" style="52" customWidth="1"/>
    <col min="7" max="7" width="9" style="52"/>
    <col min="8" max="8" width="34.44140625" style="52" customWidth="1"/>
    <col min="9" max="9" width="15.21875" style="52" customWidth="1"/>
    <col min="10" max="10" width="17.44140625" style="52" customWidth="1"/>
    <col min="11" max="11" width="16.109375" style="53" customWidth="1"/>
    <col min="12" max="12" width="56.88671875" style="52" customWidth="1"/>
    <col min="13" max="16384" width="9" style="52"/>
  </cols>
  <sheetData>
    <row r="1" spans="1:12">
      <c r="A1" s="200" t="s">
        <v>10</v>
      </c>
      <c r="B1" s="200" t="s">
        <v>351</v>
      </c>
      <c r="C1" s="200" t="s">
        <v>12</v>
      </c>
      <c r="D1" s="200" t="s">
        <v>13</v>
      </c>
      <c r="E1" s="200"/>
      <c r="F1" s="200" t="s">
        <v>352</v>
      </c>
      <c r="G1" s="200" t="s">
        <v>15</v>
      </c>
      <c r="H1" s="200" t="s">
        <v>16</v>
      </c>
      <c r="I1" s="200" t="s">
        <v>20</v>
      </c>
      <c r="J1" s="219" t="s">
        <v>353</v>
      </c>
      <c r="K1" s="200" t="s">
        <v>21</v>
      </c>
      <c r="L1" s="220" t="s">
        <v>354</v>
      </c>
    </row>
    <row r="2" spans="1:12">
      <c r="A2" s="200"/>
      <c r="B2" s="200"/>
      <c r="C2" s="200"/>
      <c r="D2" s="54" t="s">
        <v>24</v>
      </c>
      <c r="E2" s="54" t="s">
        <v>25</v>
      </c>
      <c r="F2" s="200"/>
      <c r="G2" s="200"/>
      <c r="H2" s="200"/>
      <c r="I2" s="200"/>
      <c r="J2" s="219"/>
      <c r="K2" s="200"/>
      <c r="L2" s="220"/>
    </row>
    <row r="3" spans="1:12" ht="55.5" customHeight="1">
      <c r="A3" s="54">
        <v>1</v>
      </c>
      <c r="B3" s="54" t="s">
        <v>355</v>
      </c>
      <c r="C3" s="54">
        <v>1.1000000000000001</v>
      </c>
      <c r="D3" s="54">
        <v>2</v>
      </c>
      <c r="E3" s="208">
        <v>1</v>
      </c>
      <c r="F3" s="54" t="s">
        <v>142</v>
      </c>
      <c r="G3" s="54"/>
      <c r="H3" s="54" t="s">
        <v>356</v>
      </c>
      <c r="I3" s="54"/>
      <c r="J3" s="59"/>
      <c r="K3" s="54"/>
      <c r="L3" s="60" t="s">
        <v>357</v>
      </c>
    </row>
    <row r="4" spans="1:12" ht="57.6" customHeight="1">
      <c r="A4" s="54">
        <v>2</v>
      </c>
      <c r="B4" s="54" t="s">
        <v>358</v>
      </c>
      <c r="C4" s="54">
        <v>1.3</v>
      </c>
      <c r="D4" s="54">
        <v>2</v>
      </c>
      <c r="E4" s="209"/>
      <c r="F4" s="54" t="s">
        <v>359</v>
      </c>
      <c r="G4" s="54"/>
      <c r="H4" s="54" t="s">
        <v>360</v>
      </c>
      <c r="I4" s="54"/>
      <c r="J4" s="59"/>
      <c r="K4" s="54"/>
      <c r="L4" s="60" t="s">
        <v>361</v>
      </c>
    </row>
    <row r="5" spans="1:12" ht="13.5" customHeight="1">
      <c r="A5" s="54">
        <v>8</v>
      </c>
      <c r="B5" s="54" t="s">
        <v>362</v>
      </c>
      <c r="C5" s="54">
        <v>1.5</v>
      </c>
      <c r="D5" s="54">
        <v>4</v>
      </c>
      <c r="E5" s="210"/>
      <c r="F5" s="54" t="s">
        <v>363</v>
      </c>
      <c r="G5" s="54"/>
      <c r="H5" s="54" t="s">
        <v>364</v>
      </c>
      <c r="I5" s="54" t="s">
        <v>365</v>
      </c>
      <c r="J5" s="59" t="s">
        <v>1264</v>
      </c>
      <c r="K5" s="54" t="s">
        <v>366</v>
      </c>
      <c r="L5" s="61"/>
    </row>
    <row r="6" spans="1:12" ht="43.5" customHeight="1">
      <c r="A6" s="54">
        <v>3</v>
      </c>
      <c r="B6" s="54" t="s">
        <v>367</v>
      </c>
      <c r="C6" s="54">
        <v>2</v>
      </c>
      <c r="D6" s="54">
        <v>8</v>
      </c>
      <c r="E6" s="54">
        <v>1</v>
      </c>
      <c r="F6" s="54" t="s">
        <v>41</v>
      </c>
      <c r="G6" s="54" t="s">
        <v>103</v>
      </c>
      <c r="H6" s="54" t="s">
        <v>368</v>
      </c>
      <c r="I6" s="54"/>
      <c r="J6" s="59" t="s">
        <v>369</v>
      </c>
      <c r="K6" s="54">
        <v>1</v>
      </c>
      <c r="L6" s="62"/>
    </row>
    <row r="7" spans="1:12" ht="24">
      <c r="A7" s="54">
        <v>4</v>
      </c>
      <c r="B7" s="54" t="s">
        <v>370</v>
      </c>
      <c r="C7" s="54">
        <f t="shared" ref="C7:C16" si="0">C6+E6</f>
        <v>3</v>
      </c>
      <c r="D7" s="54">
        <v>16</v>
      </c>
      <c r="E7" s="54">
        <v>2</v>
      </c>
      <c r="F7" s="54" t="s">
        <v>371</v>
      </c>
      <c r="G7" s="54" t="s">
        <v>79</v>
      </c>
      <c r="H7" s="54" t="s">
        <v>372</v>
      </c>
      <c r="I7" s="54" t="s">
        <v>373</v>
      </c>
      <c r="J7" s="59" t="s">
        <v>374</v>
      </c>
      <c r="K7" s="54" t="s">
        <v>219</v>
      </c>
      <c r="L7" s="63"/>
    </row>
    <row r="8" spans="1:12" ht="24">
      <c r="A8" s="54">
        <v>5</v>
      </c>
      <c r="B8" s="54" t="s">
        <v>375</v>
      </c>
      <c r="C8" s="54">
        <f t="shared" si="0"/>
        <v>5</v>
      </c>
      <c r="D8" s="54">
        <v>16</v>
      </c>
      <c r="E8" s="54">
        <v>2</v>
      </c>
      <c r="F8" s="54" t="s">
        <v>376</v>
      </c>
      <c r="G8" s="54" t="s">
        <v>223</v>
      </c>
      <c r="H8" s="54" t="s">
        <v>377</v>
      </c>
      <c r="I8" s="54" t="s">
        <v>378</v>
      </c>
      <c r="J8" s="59" t="s">
        <v>379</v>
      </c>
      <c r="K8" s="54" t="s">
        <v>161</v>
      </c>
      <c r="L8" s="61"/>
    </row>
    <row r="9" spans="1:12" ht="27" customHeight="1">
      <c r="A9" s="54">
        <v>6</v>
      </c>
      <c r="B9" s="54" t="s">
        <v>290</v>
      </c>
      <c r="C9" s="54">
        <f t="shared" si="0"/>
        <v>7</v>
      </c>
      <c r="D9" s="54">
        <v>8</v>
      </c>
      <c r="E9" s="54">
        <v>1</v>
      </c>
      <c r="F9" s="54" t="s">
        <v>41</v>
      </c>
      <c r="G9" s="54" t="s">
        <v>71</v>
      </c>
      <c r="H9" s="54" t="s">
        <v>380</v>
      </c>
      <c r="I9" s="54" t="s">
        <v>381</v>
      </c>
      <c r="J9" s="59" t="s">
        <v>1265</v>
      </c>
      <c r="K9" s="54">
        <v>8</v>
      </c>
      <c r="L9" s="61"/>
    </row>
    <row r="10" spans="1:12" ht="13.5" customHeight="1">
      <c r="A10" s="54">
        <v>7</v>
      </c>
      <c r="B10" s="54" t="s">
        <v>382</v>
      </c>
      <c r="C10" s="54">
        <f t="shared" si="0"/>
        <v>8</v>
      </c>
      <c r="D10" s="54">
        <v>8</v>
      </c>
      <c r="E10" s="54">
        <v>1</v>
      </c>
      <c r="F10" s="54" t="s">
        <v>41</v>
      </c>
      <c r="G10" s="54" t="s">
        <v>71</v>
      </c>
      <c r="H10" s="54" t="s">
        <v>383</v>
      </c>
      <c r="I10" s="54" t="s">
        <v>384</v>
      </c>
      <c r="J10" s="59" t="s">
        <v>1266</v>
      </c>
      <c r="K10" s="54">
        <v>2</v>
      </c>
      <c r="L10" s="61"/>
    </row>
    <row r="11" spans="1:12" ht="27" customHeight="1">
      <c r="A11" s="54">
        <v>9</v>
      </c>
      <c r="B11" s="54" t="s">
        <v>385</v>
      </c>
      <c r="C11" s="54">
        <f t="shared" si="0"/>
        <v>9</v>
      </c>
      <c r="D11" s="54">
        <v>8</v>
      </c>
      <c r="E11" s="54">
        <v>1</v>
      </c>
      <c r="F11" s="54" t="s">
        <v>41</v>
      </c>
      <c r="G11" s="54" t="s">
        <v>103</v>
      </c>
      <c r="H11" s="54" t="s">
        <v>368</v>
      </c>
      <c r="I11" s="54" t="s">
        <v>386</v>
      </c>
      <c r="J11" s="59" t="s">
        <v>1267</v>
      </c>
      <c r="K11" s="54">
        <v>1</v>
      </c>
      <c r="L11" s="61"/>
    </row>
    <row r="12" spans="1:12" ht="40.5" customHeight="1">
      <c r="A12" s="54">
        <v>10</v>
      </c>
      <c r="B12" s="54" t="s">
        <v>387</v>
      </c>
      <c r="C12" s="54">
        <f t="shared" si="0"/>
        <v>10</v>
      </c>
      <c r="D12" s="54">
        <v>8</v>
      </c>
      <c r="E12" s="54">
        <v>1</v>
      </c>
      <c r="F12" s="54" t="s">
        <v>41</v>
      </c>
      <c r="G12" s="54" t="s">
        <v>388</v>
      </c>
      <c r="H12" s="54" t="s">
        <v>389</v>
      </c>
      <c r="I12" s="54" t="s">
        <v>390</v>
      </c>
      <c r="J12" s="59" t="s">
        <v>1268</v>
      </c>
      <c r="K12" s="54">
        <v>5</v>
      </c>
      <c r="L12" s="61"/>
    </row>
    <row r="13" spans="1:12">
      <c r="A13" s="54">
        <v>11</v>
      </c>
      <c r="B13" s="54" t="s">
        <v>391</v>
      </c>
      <c r="C13" s="54">
        <f t="shared" si="0"/>
        <v>11</v>
      </c>
      <c r="D13" s="54">
        <v>16</v>
      </c>
      <c r="E13" s="54">
        <v>2</v>
      </c>
      <c r="F13" s="54" t="s">
        <v>392</v>
      </c>
      <c r="G13" s="54" t="s">
        <v>393</v>
      </c>
      <c r="H13" s="54" t="s">
        <v>394</v>
      </c>
      <c r="I13" s="54" t="s">
        <v>395</v>
      </c>
      <c r="J13" s="59" t="s">
        <v>1269</v>
      </c>
      <c r="K13" s="54" t="s">
        <v>161</v>
      </c>
      <c r="L13" s="61"/>
    </row>
    <row r="14" spans="1:12">
      <c r="A14" s="54">
        <v>12</v>
      </c>
      <c r="B14" s="54" t="s">
        <v>397</v>
      </c>
      <c r="C14" s="54">
        <f t="shared" si="0"/>
        <v>13</v>
      </c>
      <c r="D14" s="54">
        <v>16</v>
      </c>
      <c r="E14" s="54">
        <v>2</v>
      </c>
      <c r="F14" s="54" t="s">
        <v>392</v>
      </c>
      <c r="G14" s="54" t="s">
        <v>393</v>
      </c>
      <c r="H14" s="54" t="s">
        <v>394</v>
      </c>
      <c r="I14" s="54" t="s">
        <v>395</v>
      </c>
      <c r="J14" s="59" t="s">
        <v>396</v>
      </c>
      <c r="K14" s="54" t="s">
        <v>219</v>
      </c>
      <c r="L14" s="61"/>
    </row>
    <row r="15" spans="1:12">
      <c r="A15" s="54">
        <v>13</v>
      </c>
      <c r="B15" s="54" t="s">
        <v>398</v>
      </c>
      <c r="C15" s="54">
        <f t="shared" si="0"/>
        <v>15</v>
      </c>
      <c r="D15" s="54">
        <v>16</v>
      </c>
      <c r="E15" s="54">
        <v>2</v>
      </c>
      <c r="F15" s="54" t="s">
        <v>399</v>
      </c>
      <c r="G15" s="54" t="s">
        <v>400</v>
      </c>
      <c r="H15" s="54" t="s">
        <v>401</v>
      </c>
      <c r="I15" s="54" t="s">
        <v>395</v>
      </c>
      <c r="J15" s="59" t="s">
        <v>396</v>
      </c>
      <c r="K15" s="54" t="s">
        <v>226</v>
      </c>
      <c r="L15" s="61"/>
    </row>
    <row r="16" spans="1:12">
      <c r="A16" s="54">
        <v>14</v>
      </c>
      <c r="B16" s="54" t="s">
        <v>402</v>
      </c>
      <c r="C16" s="54">
        <f t="shared" si="0"/>
        <v>17</v>
      </c>
      <c r="D16" s="54">
        <v>16</v>
      </c>
      <c r="E16" s="54">
        <v>2</v>
      </c>
      <c r="F16" s="54" t="s">
        <v>403</v>
      </c>
      <c r="G16" s="54" t="s">
        <v>393</v>
      </c>
      <c r="H16" s="54" t="s">
        <v>404</v>
      </c>
      <c r="I16" s="54" t="s">
        <v>405</v>
      </c>
      <c r="J16" s="59" t="s">
        <v>396</v>
      </c>
      <c r="K16" s="54" t="s">
        <v>406</v>
      </c>
      <c r="L16" s="61"/>
    </row>
    <row r="17" spans="1:12" ht="40.049999999999997" customHeight="1">
      <c r="A17" s="54">
        <v>15</v>
      </c>
      <c r="B17" s="54" t="s">
        <v>407</v>
      </c>
      <c r="C17" s="54">
        <v>19.100000000000001</v>
      </c>
      <c r="D17" s="54">
        <v>4</v>
      </c>
      <c r="E17" s="208">
        <v>1</v>
      </c>
      <c r="F17" s="54" t="s">
        <v>408</v>
      </c>
      <c r="G17" s="54" t="s">
        <v>409</v>
      </c>
      <c r="H17" s="54" t="s">
        <v>410</v>
      </c>
      <c r="I17" s="54" t="s">
        <v>411</v>
      </c>
      <c r="J17" s="59" t="s">
        <v>1270</v>
      </c>
      <c r="K17" s="54" t="s">
        <v>413</v>
      </c>
      <c r="L17" s="61" t="s">
        <v>1271</v>
      </c>
    </row>
    <row r="18" spans="1:12" ht="33" customHeight="1">
      <c r="A18" s="54">
        <v>16</v>
      </c>
      <c r="B18" s="54" t="s">
        <v>414</v>
      </c>
      <c r="C18" s="54">
        <f>C17+D17*0.1</f>
        <v>19.5</v>
      </c>
      <c r="D18" s="54">
        <v>1</v>
      </c>
      <c r="E18" s="209"/>
      <c r="F18" s="54" t="s">
        <v>415</v>
      </c>
      <c r="G18" s="54"/>
      <c r="H18" s="54" t="s">
        <v>416</v>
      </c>
      <c r="I18" s="54" t="s">
        <v>411</v>
      </c>
      <c r="J18" s="59" t="s">
        <v>412</v>
      </c>
      <c r="K18" s="54">
        <v>1.5</v>
      </c>
      <c r="L18" s="61" t="s">
        <v>1272</v>
      </c>
    </row>
    <row r="19" spans="1:12" ht="13.5" customHeight="1">
      <c r="A19" s="54">
        <v>17</v>
      </c>
      <c r="B19" s="54" t="s">
        <v>417</v>
      </c>
      <c r="C19" s="54">
        <f>C18+D18*0.1</f>
        <v>19.600000000000001</v>
      </c>
      <c r="D19" s="54">
        <v>1</v>
      </c>
      <c r="E19" s="209"/>
      <c r="F19" s="54" t="s">
        <v>415</v>
      </c>
      <c r="G19" s="54"/>
      <c r="H19" s="54"/>
      <c r="I19" s="54"/>
      <c r="J19" s="59"/>
      <c r="K19" s="54"/>
      <c r="L19" s="61">
        <v>0</v>
      </c>
    </row>
    <row r="20" spans="1:12" ht="52.05" customHeight="1">
      <c r="A20" s="54">
        <v>18</v>
      </c>
      <c r="B20" s="54" t="s">
        <v>418</v>
      </c>
      <c r="C20" s="54">
        <f>C19+D19*0.1</f>
        <v>19.700000000000003</v>
      </c>
      <c r="D20" s="54">
        <v>2</v>
      </c>
      <c r="E20" s="210"/>
      <c r="F20" s="54" t="s">
        <v>419</v>
      </c>
      <c r="G20" s="54"/>
      <c r="H20" s="54" t="s">
        <v>420</v>
      </c>
      <c r="I20" s="54" t="s">
        <v>411</v>
      </c>
      <c r="J20" s="59" t="s">
        <v>412</v>
      </c>
      <c r="K20" s="54" t="s">
        <v>421</v>
      </c>
      <c r="L20" s="61" t="s">
        <v>1273</v>
      </c>
    </row>
    <row r="21" spans="1:12" ht="55.05" customHeight="1">
      <c r="A21" s="54">
        <v>19</v>
      </c>
      <c r="B21" s="54" t="s">
        <v>422</v>
      </c>
      <c r="C21" s="54">
        <v>20.100000000000001</v>
      </c>
      <c r="D21" s="54">
        <v>2</v>
      </c>
      <c r="E21" s="200">
        <v>1</v>
      </c>
      <c r="F21" s="54" t="s">
        <v>142</v>
      </c>
      <c r="G21" s="54"/>
      <c r="H21" s="54" t="s">
        <v>423</v>
      </c>
      <c r="I21" s="200" t="s">
        <v>411</v>
      </c>
      <c r="J21" s="59" t="s">
        <v>412</v>
      </c>
      <c r="K21" s="54" t="s">
        <v>424</v>
      </c>
      <c r="L21" s="61"/>
    </row>
    <row r="22" spans="1:12" ht="57" customHeight="1">
      <c r="A22" s="54">
        <v>20</v>
      </c>
      <c r="B22" s="54" t="s">
        <v>425</v>
      </c>
      <c r="C22" s="54">
        <v>20.3</v>
      </c>
      <c r="D22" s="54">
        <v>2</v>
      </c>
      <c r="E22" s="200"/>
      <c r="F22" s="54" t="s">
        <v>142</v>
      </c>
      <c r="G22" s="54"/>
      <c r="H22" s="54" t="s">
        <v>423</v>
      </c>
      <c r="I22" s="200"/>
      <c r="J22" s="59" t="s">
        <v>412</v>
      </c>
      <c r="K22" s="54" t="s">
        <v>426</v>
      </c>
      <c r="L22" s="61"/>
    </row>
    <row r="23" spans="1:12" ht="57" customHeight="1">
      <c r="A23" s="54">
        <v>21</v>
      </c>
      <c r="B23" s="54" t="s">
        <v>427</v>
      </c>
      <c r="C23" s="54">
        <v>21.1</v>
      </c>
      <c r="D23" s="54">
        <v>2</v>
      </c>
      <c r="E23" s="200">
        <v>1</v>
      </c>
      <c r="F23" s="54" t="s">
        <v>142</v>
      </c>
      <c r="G23" s="54"/>
      <c r="H23" s="54" t="s">
        <v>428</v>
      </c>
      <c r="I23" s="200" t="s">
        <v>429</v>
      </c>
      <c r="J23" s="219" t="s">
        <v>1274</v>
      </c>
      <c r="K23" s="54" t="s">
        <v>431</v>
      </c>
      <c r="L23" s="61"/>
    </row>
    <row r="24" spans="1:12" ht="49.95" customHeight="1">
      <c r="A24" s="54">
        <v>22</v>
      </c>
      <c r="B24" s="54" t="s">
        <v>432</v>
      </c>
      <c r="C24" s="54">
        <f t="shared" ref="C24:C29" si="1">C23+D23*0.1</f>
        <v>21.3</v>
      </c>
      <c r="D24" s="54">
        <v>2</v>
      </c>
      <c r="E24" s="200"/>
      <c r="F24" s="54" t="s">
        <v>142</v>
      </c>
      <c r="G24" s="54"/>
      <c r="H24" s="54" t="s">
        <v>428</v>
      </c>
      <c r="I24" s="200"/>
      <c r="J24" s="219"/>
      <c r="K24" s="54" t="s">
        <v>433</v>
      </c>
      <c r="L24" s="61"/>
    </row>
    <row r="25" spans="1:12" ht="54" customHeight="1">
      <c r="A25" s="54">
        <v>23</v>
      </c>
      <c r="B25" s="54" t="s">
        <v>434</v>
      </c>
      <c r="C25" s="54">
        <f t="shared" si="1"/>
        <v>21.5</v>
      </c>
      <c r="D25" s="54">
        <v>2</v>
      </c>
      <c r="E25" s="200"/>
      <c r="F25" s="54" t="s">
        <v>142</v>
      </c>
      <c r="G25" s="54"/>
      <c r="H25" s="54" t="s">
        <v>428</v>
      </c>
      <c r="I25" s="200"/>
      <c r="J25" s="219"/>
      <c r="K25" s="54" t="s">
        <v>435</v>
      </c>
      <c r="L25" s="61"/>
    </row>
    <row r="26" spans="1:12" ht="52.95" customHeight="1">
      <c r="A26" s="54">
        <v>24</v>
      </c>
      <c r="B26" s="54" t="s">
        <v>436</v>
      </c>
      <c r="C26" s="54">
        <v>22.1</v>
      </c>
      <c r="D26" s="54">
        <v>2</v>
      </c>
      <c r="E26" s="200">
        <v>1</v>
      </c>
      <c r="F26" s="54" t="s">
        <v>142</v>
      </c>
      <c r="G26" s="54"/>
      <c r="H26" s="54" t="s">
        <v>428</v>
      </c>
      <c r="I26" s="200" t="s">
        <v>429</v>
      </c>
      <c r="J26" s="219" t="s">
        <v>430</v>
      </c>
      <c r="K26" s="54" t="s">
        <v>421</v>
      </c>
      <c r="L26" s="61"/>
    </row>
    <row r="27" spans="1:12" ht="58.05" customHeight="1">
      <c r="A27" s="54">
        <v>25</v>
      </c>
      <c r="B27" s="54" t="s">
        <v>437</v>
      </c>
      <c r="C27" s="54">
        <f t="shared" si="1"/>
        <v>22.3</v>
      </c>
      <c r="D27" s="54">
        <v>2</v>
      </c>
      <c r="E27" s="200"/>
      <c r="F27" s="54" t="s">
        <v>142</v>
      </c>
      <c r="G27" s="54"/>
      <c r="H27" s="54" t="s">
        <v>428</v>
      </c>
      <c r="I27" s="200"/>
      <c r="J27" s="219"/>
      <c r="K27" s="54" t="s">
        <v>438</v>
      </c>
      <c r="L27" s="61"/>
    </row>
    <row r="28" spans="1:12" ht="54" customHeight="1">
      <c r="A28" s="54">
        <v>26</v>
      </c>
      <c r="B28" s="54" t="s">
        <v>439</v>
      </c>
      <c r="C28" s="54">
        <f t="shared" si="1"/>
        <v>22.5</v>
      </c>
      <c r="D28" s="54">
        <v>2</v>
      </c>
      <c r="E28" s="200"/>
      <c r="F28" s="54" t="s">
        <v>142</v>
      </c>
      <c r="G28" s="54"/>
      <c r="H28" s="54" t="s">
        <v>440</v>
      </c>
      <c r="I28" s="200"/>
      <c r="J28" s="219"/>
      <c r="K28" s="54" t="s">
        <v>441</v>
      </c>
      <c r="L28" s="61"/>
    </row>
    <row r="29" spans="1:12" ht="54" customHeight="1">
      <c r="A29" s="54">
        <v>27</v>
      </c>
      <c r="B29" s="54" t="s">
        <v>442</v>
      </c>
      <c r="C29" s="54">
        <f t="shared" si="1"/>
        <v>22.7</v>
      </c>
      <c r="D29" s="54">
        <v>2</v>
      </c>
      <c r="E29" s="200"/>
      <c r="F29" s="54" t="s">
        <v>142</v>
      </c>
      <c r="G29" s="54"/>
      <c r="H29" s="54" t="s">
        <v>428</v>
      </c>
      <c r="I29" s="200"/>
      <c r="J29" s="219"/>
      <c r="K29" s="54" t="s">
        <v>443</v>
      </c>
      <c r="L29" s="61"/>
    </row>
    <row r="30" spans="1:12" ht="54" customHeight="1">
      <c r="A30" s="54">
        <v>28</v>
      </c>
      <c r="B30" s="54" t="s">
        <v>444</v>
      </c>
      <c r="C30" s="54">
        <v>23.1</v>
      </c>
      <c r="D30" s="54">
        <v>2</v>
      </c>
      <c r="E30" s="200">
        <v>1</v>
      </c>
      <c r="F30" s="54" t="s">
        <v>142</v>
      </c>
      <c r="G30" s="54"/>
      <c r="H30" s="55" t="s">
        <v>445</v>
      </c>
      <c r="I30" s="200" t="s">
        <v>429</v>
      </c>
      <c r="J30" s="219" t="s">
        <v>430</v>
      </c>
      <c r="K30" s="54" t="s">
        <v>446</v>
      </c>
      <c r="L30" s="61"/>
    </row>
    <row r="31" spans="1:12" ht="31.95" customHeight="1">
      <c r="A31" s="54">
        <v>29</v>
      </c>
      <c r="B31" s="54" t="s">
        <v>447</v>
      </c>
      <c r="C31" s="54">
        <f t="shared" ref="C31:C33" si="2">C30+D30*0.1</f>
        <v>23.3</v>
      </c>
      <c r="D31" s="54">
        <v>2</v>
      </c>
      <c r="E31" s="200"/>
      <c r="F31" s="54" t="s">
        <v>142</v>
      </c>
      <c r="G31" s="54"/>
      <c r="H31" s="54" t="s">
        <v>448</v>
      </c>
      <c r="I31" s="200"/>
      <c r="J31" s="219"/>
      <c r="K31" s="54" t="s">
        <v>449</v>
      </c>
      <c r="L31" s="61"/>
    </row>
    <row r="32" spans="1:12" ht="39" customHeight="1">
      <c r="A32" s="54">
        <v>30</v>
      </c>
      <c r="B32" s="54" t="s">
        <v>450</v>
      </c>
      <c r="C32" s="54">
        <f t="shared" si="2"/>
        <v>23.5</v>
      </c>
      <c r="D32" s="54">
        <v>2</v>
      </c>
      <c r="E32" s="200"/>
      <c r="F32" s="54" t="s">
        <v>142</v>
      </c>
      <c r="G32" s="54"/>
      <c r="H32" s="54" t="s">
        <v>451</v>
      </c>
      <c r="I32" s="200"/>
      <c r="J32" s="219"/>
      <c r="K32" s="54" t="s">
        <v>452</v>
      </c>
      <c r="L32" s="61"/>
    </row>
    <row r="33" spans="1:12" ht="66" customHeight="1">
      <c r="A33" s="54">
        <v>31</v>
      </c>
      <c r="B33" s="54" t="s">
        <v>453</v>
      </c>
      <c r="C33" s="54">
        <f t="shared" si="2"/>
        <v>23.7</v>
      </c>
      <c r="D33" s="54">
        <v>2</v>
      </c>
      <c r="E33" s="200"/>
      <c r="F33" s="54" t="s">
        <v>142</v>
      </c>
      <c r="G33" s="54"/>
      <c r="H33" s="54" t="s">
        <v>454</v>
      </c>
      <c r="I33" s="200"/>
      <c r="J33" s="219"/>
      <c r="K33" s="54" t="s">
        <v>455</v>
      </c>
      <c r="L33" s="61"/>
    </row>
    <row r="34" spans="1:12" ht="55.95" customHeight="1">
      <c r="A34" s="54">
        <v>32</v>
      </c>
      <c r="B34" s="54" t="s">
        <v>456</v>
      </c>
      <c r="C34" s="54">
        <v>24.1</v>
      </c>
      <c r="D34" s="54">
        <v>2</v>
      </c>
      <c r="E34" s="56">
        <v>1</v>
      </c>
      <c r="F34" s="54" t="s">
        <v>142</v>
      </c>
      <c r="G34" s="54"/>
      <c r="H34" s="54" t="s">
        <v>457</v>
      </c>
      <c r="I34" s="208" t="s">
        <v>429</v>
      </c>
      <c r="J34" s="221" t="s">
        <v>1274</v>
      </c>
      <c r="K34" s="54" t="s">
        <v>458</v>
      </c>
      <c r="L34" s="61" t="s">
        <v>1275</v>
      </c>
    </row>
    <row r="35" spans="1:12" ht="46.05" customHeight="1">
      <c r="A35" s="54">
        <v>33</v>
      </c>
      <c r="B35" s="54" t="s">
        <v>459</v>
      </c>
      <c r="C35" s="54">
        <f>C34+D34*0.1</f>
        <v>24.3</v>
      </c>
      <c r="D35" s="54">
        <v>2</v>
      </c>
      <c r="E35" s="57"/>
      <c r="F35" s="54" t="s">
        <v>142</v>
      </c>
      <c r="G35" s="54"/>
      <c r="H35" s="54" t="s">
        <v>460</v>
      </c>
      <c r="I35" s="209"/>
      <c r="J35" s="222"/>
      <c r="K35" s="54" t="s">
        <v>461</v>
      </c>
      <c r="L35" s="61">
        <v>100001</v>
      </c>
    </row>
    <row r="36" spans="1:12" ht="27" customHeight="1">
      <c r="A36" s="54">
        <v>34</v>
      </c>
      <c r="B36" s="54" t="s">
        <v>462</v>
      </c>
      <c r="C36" s="54">
        <v>24.5</v>
      </c>
      <c r="D36" s="54">
        <v>4</v>
      </c>
      <c r="E36" s="58"/>
      <c r="F36" s="54" t="s">
        <v>463</v>
      </c>
      <c r="G36" s="54"/>
      <c r="H36" s="54" t="s">
        <v>464</v>
      </c>
      <c r="I36" s="209"/>
      <c r="J36" s="222"/>
      <c r="K36" s="54" t="s">
        <v>465</v>
      </c>
      <c r="L36" s="61">
        <v>1110000</v>
      </c>
    </row>
    <row r="37" spans="1:12" ht="27" customHeight="1">
      <c r="A37" s="54">
        <v>35</v>
      </c>
      <c r="B37" s="54" t="s">
        <v>466</v>
      </c>
      <c r="C37" s="54">
        <v>25.1</v>
      </c>
      <c r="D37" s="54">
        <v>4</v>
      </c>
      <c r="E37" s="54">
        <v>1</v>
      </c>
      <c r="F37" s="54" t="s">
        <v>463</v>
      </c>
      <c r="G37" s="54"/>
      <c r="H37" s="54" t="s">
        <v>467</v>
      </c>
      <c r="I37" s="210"/>
      <c r="J37" s="223"/>
      <c r="K37" s="54" t="s">
        <v>468</v>
      </c>
      <c r="L37" s="61" t="s">
        <v>1276</v>
      </c>
    </row>
    <row r="38" spans="1:12" ht="27" customHeight="1">
      <c r="A38" s="54">
        <v>36</v>
      </c>
      <c r="B38" s="54" t="s">
        <v>469</v>
      </c>
      <c r="C38" s="54">
        <v>26</v>
      </c>
      <c r="D38" s="54">
        <v>8</v>
      </c>
      <c r="E38" s="54">
        <v>1</v>
      </c>
      <c r="F38" s="54" t="s">
        <v>36</v>
      </c>
      <c r="G38" s="54"/>
      <c r="H38" s="54" t="s">
        <v>470</v>
      </c>
      <c r="I38" s="54" t="s">
        <v>429</v>
      </c>
      <c r="J38" s="59" t="s">
        <v>430</v>
      </c>
      <c r="K38" s="54">
        <v>8</v>
      </c>
      <c r="L38" s="61"/>
    </row>
    <row r="39" spans="1:12" ht="52.05" customHeight="1">
      <c r="A39" s="54">
        <v>37</v>
      </c>
      <c r="B39" s="54" t="s">
        <v>471</v>
      </c>
      <c r="C39" s="54">
        <v>27.1</v>
      </c>
      <c r="D39" s="54">
        <v>2</v>
      </c>
      <c r="E39" s="200">
        <v>1</v>
      </c>
      <c r="F39" s="54" t="s">
        <v>142</v>
      </c>
      <c r="G39" s="54"/>
      <c r="H39" s="54" t="s">
        <v>428</v>
      </c>
      <c r="I39" s="200" t="s">
        <v>472</v>
      </c>
      <c r="J39" s="219" t="s">
        <v>1277</v>
      </c>
      <c r="K39" s="54" t="s">
        <v>149</v>
      </c>
      <c r="L39" s="61"/>
    </row>
    <row r="40" spans="1:12" ht="49.05" customHeight="1">
      <c r="A40" s="54">
        <v>38</v>
      </c>
      <c r="B40" s="54" t="s">
        <v>474</v>
      </c>
      <c r="C40" s="54">
        <f t="shared" ref="C40:C42" si="3">C39+D39*0.1</f>
        <v>27.3</v>
      </c>
      <c r="D40" s="54">
        <v>2</v>
      </c>
      <c r="E40" s="200"/>
      <c r="F40" s="54" t="s">
        <v>142</v>
      </c>
      <c r="G40" s="54"/>
      <c r="H40" s="54" t="s">
        <v>475</v>
      </c>
      <c r="I40" s="200"/>
      <c r="J40" s="219"/>
      <c r="K40" s="54" t="s">
        <v>476</v>
      </c>
      <c r="L40" s="61"/>
    </row>
    <row r="41" spans="1:12" ht="54" customHeight="1">
      <c r="A41" s="54">
        <v>39</v>
      </c>
      <c r="B41" s="54" t="s">
        <v>477</v>
      </c>
      <c r="C41" s="54">
        <f t="shared" si="3"/>
        <v>27.5</v>
      </c>
      <c r="D41" s="54">
        <v>2</v>
      </c>
      <c r="E41" s="200"/>
      <c r="F41" s="54" t="s">
        <v>142</v>
      </c>
      <c r="G41" s="54"/>
      <c r="H41" s="54" t="s">
        <v>428</v>
      </c>
      <c r="I41" s="200"/>
      <c r="J41" s="219"/>
      <c r="K41" s="54" t="s">
        <v>478</v>
      </c>
      <c r="L41" s="61"/>
    </row>
    <row r="42" spans="1:12" ht="54" customHeight="1">
      <c r="A42" s="54">
        <v>40</v>
      </c>
      <c r="B42" s="54" t="s">
        <v>479</v>
      </c>
      <c r="C42" s="54">
        <f t="shared" si="3"/>
        <v>27.7</v>
      </c>
      <c r="D42" s="54">
        <v>2</v>
      </c>
      <c r="E42" s="200"/>
      <c r="F42" s="54" t="s">
        <v>142</v>
      </c>
      <c r="G42" s="54"/>
      <c r="H42" s="54" t="s">
        <v>428</v>
      </c>
      <c r="I42" s="200"/>
      <c r="J42" s="219"/>
      <c r="K42" s="54" t="s">
        <v>480</v>
      </c>
      <c r="L42" s="61"/>
    </row>
    <row r="43" spans="1:12" ht="52.05" customHeight="1">
      <c r="A43" s="54">
        <v>41</v>
      </c>
      <c r="B43" s="54" t="s">
        <v>481</v>
      </c>
      <c r="C43" s="54">
        <v>28.1</v>
      </c>
      <c r="D43" s="54">
        <v>2</v>
      </c>
      <c r="E43" s="200">
        <v>1</v>
      </c>
      <c r="F43" s="54" t="s">
        <v>142</v>
      </c>
      <c r="G43" s="54"/>
      <c r="H43" s="54" t="s">
        <v>482</v>
      </c>
      <c r="I43" s="200" t="s">
        <v>472</v>
      </c>
      <c r="J43" s="219" t="s">
        <v>473</v>
      </c>
      <c r="K43" s="54" t="s">
        <v>483</v>
      </c>
      <c r="L43" s="61"/>
    </row>
    <row r="44" spans="1:12" ht="55.95" customHeight="1">
      <c r="A44" s="54">
        <v>42</v>
      </c>
      <c r="B44" s="54" t="s">
        <v>484</v>
      </c>
      <c r="C44" s="54">
        <f t="shared" ref="C44:C46" si="4">C43+D43*0.1</f>
        <v>28.3</v>
      </c>
      <c r="D44" s="54">
        <v>2</v>
      </c>
      <c r="E44" s="200"/>
      <c r="F44" s="54" t="s">
        <v>142</v>
      </c>
      <c r="G44" s="54"/>
      <c r="H44" s="54" t="s">
        <v>428</v>
      </c>
      <c r="I44" s="200"/>
      <c r="J44" s="219"/>
      <c r="K44" s="54" t="s">
        <v>282</v>
      </c>
      <c r="L44" s="61"/>
    </row>
    <row r="45" spans="1:12" ht="46.05" customHeight="1">
      <c r="A45" s="54">
        <v>43</v>
      </c>
      <c r="B45" s="54" t="s">
        <v>485</v>
      </c>
      <c r="C45" s="54">
        <f t="shared" si="4"/>
        <v>28.5</v>
      </c>
      <c r="D45" s="54">
        <v>2</v>
      </c>
      <c r="E45" s="200"/>
      <c r="F45" s="54" t="s">
        <v>142</v>
      </c>
      <c r="G45" s="54"/>
      <c r="H45" s="54" t="s">
        <v>482</v>
      </c>
      <c r="I45" s="200"/>
      <c r="J45" s="219"/>
      <c r="K45" s="54" t="s">
        <v>486</v>
      </c>
      <c r="L45" s="61"/>
    </row>
    <row r="46" spans="1:12" ht="52.05" customHeight="1">
      <c r="A46" s="54">
        <v>44</v>
      </c>
      <c r="B46" s="54" t="s">
        <v>487</v>
      </c>
      <c r="C46" s="54">
        <f t="shared" si="4"/>
        <v>28.7</v>
      </c>
      <c r="D46" s="54">
        <v>2</v>
      </c>
      <c r="E46" s="200"/>
      <c r="F46" s="54" t="s">
        <v>142</v>
      </c>
      <c r="G46" s="54"/>
      <c r="H46" s="54" t="s">
        <v>488</v>
      </c>
      <c r="I46" s="200"/>
      <c r="J46" s="219"/>
      <c r="K46" s="54" t="s">
        <v>489</v>
      </c>
      <c r="L46" s="61"/>
    </row>
    <row r="47" spans="1:12" ht="52.05" customHeight="1">
      <c r="A47" s="54">
        <v>45</v>
      </c>
      <c r="B47" s="54" t="s">
        <v>490</v>
      </c>
      <c r="C47" s="54">
        <v>29.1</v>
      </c>
      <c r="D47" s="54">
        <v>2</v>
      </c>
      <c r="E47" s="208">
        <v>1</v>
      </c>
      <c r="F47" s="54" t="s">
        <v>142</v>
      </c>
      <c r="G47" s="54"/>
      <c r="H47" s="54" t="s">
        <v>428</v>
      </c>
      <c r="I47" s="200" t="s">
        <v>472</v>
      </c>
      <c r="J47" s="219" t="s">
        <v>473</v>
      </c>
      <c r="K47" s="54" t="s">
        <v>491</v>
      </c>
      <c r="L47" s="61"/>
    </row>
    <row r="48" spans="1:12" ht="52.05" customHeight="1">
      <c r="A48" s="54">
        <v>46</v>
      </c>
      <c r="B48" s="54" t="s">
        <v>492</v>
      </c>
      <c r="C48" s="54">
        <f>C47+D47*0.1</f>
        <v>29.3</v>
      </c>
      <c r="D48" s="54">
        <v>2</v>
      </c>
      <c r="E48" s="209"/>
      <c r="F48" s="54" t="s">
        <v>142</v>
      </c>
      <c r="G48" s="54"/>
      <c r="H48" s="54" t="s">
        <v>428</v>
      </c>
      <c r="I48" s="200"/>
      <c r="J48" s="219"/>
      <c r="K48" s="54" t="s">
        <v>205</v>
      </c>
      <c r="L48" s="61" t="s">
        <v>1278</v>
      </c>
    </row>
    <row r="49" spans="1:12" ht="51" customHeight="1">
      <c r="A49" s="54">
        <v>47</v>
      </c>
      <c r="B49" s="54" t="s">
        <v>493</v>
      </c>
      <c r="C49" s="54">
        <f>C48+D48*0.1</f>
        <v>29.5</v>
      </c>
      <c r="D49" s="54">
        <v>2</v>
      </c>
      <c r="E49" s="209"/>
      <c r="F49" s="54" t="s">
        <v>142</v>
      </c>
      <c r="G49" s="54"/>
      <c r="H49" s="54" t="s">
        <v>428</v>
      </c>
      <c r="I49" s="200"/>
      <c r="J49" s="219"/>
      <c r="K49" s="54" t="s">
        <v>494</v>
      </c>
      <c r="L49" s="61"/>
    </row>
    <row r="50" spans="1:12" ht="54" customHeight="1">
      <c r="A50" s="54">
        <v>48</v>
      </c>
      <c r="B50" s="54" t="s">
        <v>495</v>
      </c>
      <c r="C50" s="54">
        <v>29.7</v>
      </c>
      <c r="D50" s="54">
        <v>2</v>
      </c>
      <c r="E50" s="210"/>
      <c r="F50" s="54" t="s">
        <v>142</v>
      </c>
      <c r="G50" s="54"/>
      <c r="H50" s="54" t="s">
        <v>428</v>
      </c>
      <c r="I50" s="54" t="s">
        <v>496</v>
      </c>
      <c r="J50" s="59" t="s">
        <v>473</v>
      </c>
      <c r="K50" s="54" t="s">
        <v>497</v>
      </c>
      <c r="L50" s="61" t="s">
        <v>1279</v>
      </c>
    </row>
    <row r="51" spans="1:12" ht="24">
      <c r="A51" s="54">
        <v>49</v>
      </c>
      <c r="B51" s="54" t="s">
        <v>498</v>
      </c>
      <c r="C51" s="54">
        <v>30</v>
      </c>
      <c r="D51" s="54">
        <v>16</v>
      </c>
      <c r="E51" s="54">
        <v>2</v>
      </c>
      <c r="F51" s="54" t="s">
        <v>399</v>
      </c>
      <c r="G51" s="54" t="s">
        <v>71</v>
      </c>
      <c r="H51" s="54" t="s">
        <v>499</v>
      </c>
      <c r="I51" s="54"/>
      <c r="J51" s="59" t="s">
        <v>473</v>
      </c>
      <c r="K51" s="54" t="s">
        <v>500</v>
      </c>
      <c r="L51" s="61"/>
    </row>
    <row r="52" spans="1:12" ht="24">
      <c r="A52" s="54">
        <v>50</v>
      </c>
      <c r="B52" s="54" t="s">
        <v>501</v>
      </c>
      <c r="C52" s="54">
        <f t="shared" ref="C52:C55" si="5">C51+E51</f>
        <v>32</v>
      </c>
      <c r="D52" s="54">
        <v>16</v>
      </c>
      <c r="E52" s="54">
        <v>2</v>
      </c>
      <c r="F52" s="54" t="s">
        <v>399</v>
      </c>
      <c r="G52" s="54" t="s">
        <v>400</v>
      </c>
      <c r="H52" s="54" t="s">
        <v>502</v>
      </c>
      <c r="I52" s="54"/>
      <c r="J52" s="59" t="s">
        <v>473</v>
      </c>
      <c r="K52" s="54" t="s">
        <v>503</v>
      </c>
      <c r="L52" s="61"/>
    </row>
    <row r="53" spans="1:12">
      <c r="A53" s="54">
        <v>51</v>
      </c>
      <c r="B53" s="54" t="s">
        <v>504</v>
      </c>
      <c r="C53" s="54">
        <f t="shared" si="5"/>
        <v>34</v>
      </c>
      <c r="D53" s="54">
        <v>16</v>
      </c>
      <c r="E53" s="54">
        <v>2</v>
      </c>
      <c r="F53" s="54" t="s">
        <v>392</v>
      </c>
      <c r="G53" s="54" t="s">
        <v>393</v>
      </c>
      <c r="H53" s="54" t="s">
        <v>505</v>
      </c>
      <c r="I53" s="54" t="s">
        <v>506</v>
      </c>
      <c r="J53" s="59" t="s">
        <v>1281</v>
      </c>
      <c r="K53" s="54" t="s">
        <v>161</v>
      </c>
      <c r="L53" s="61"/>
    </row>
    <row r="54" spans="1:12">
      <c r="A54" s="54">
        <v>52</v>
      </c>
      <c r="B54" s="54" t="s">
        <v>508</v>
      </c>
      <c r="C54" s="54">
        <f t="shared" si="5"/>
        <v>36</v>
      </c>
      <c r="D54" s="54">
        <v>16</v>
      </c>
      <c r="E54" s="54">
        <v>2</v>
      </c>
      <c r="F54" s="54" t="s">
        <v>392</v>
      </c>
      <c r="G54" s="54" t="s">
        <v>393</v>
      </c>
      <c r="H54" s="54" t="s">
        <v>505</v>
      </c>
      <c r="I54" s="54" t="s">
        <v>506</v>
      </c>
      <c r="J54" s="59" t="s">
        <v>507</v>
      </c>
      <c r="K54" s="54" t="s">
        <v>226</v>
      </c>
      <c r="L54" s="61"/>
    </row>
    <row r="55" spans="1:12">
      <c r="A55" s="54">
        <v>53</v>
      </c>
      <c r="B55" s="54" t="s">
        <v>509</v>
      </c>
      <c r="C55" s="54">
        <f t="shared" si="5"/>
        <v>38</v>
      </c>
      <c r="D55" s="54">
        <v>16</v>
      </c>
      <c r="E55" s="54">
        <v>2</v>
      </c>
      <c r="F55" s="54" t="s">
        <v>392</v>
      </c>
      <c r="G55" s="54" t="s">
        <v>393</v>
      </c>
      <c r="H55" s="54" t="s">
        <v>505</v>
      </c>
      <c r="I55" s="54" t="s">
        <v>506</v>
      </c>
      <c r="J55" s="59" t="s">
        <v>507</v>
      </c>
      <c r="K55" s="54" t="s">
        <v>406</v>
      </c>
      <c r="L55" s="62"/>
    </row>
    <row r="56" spans="1:12" ht="49.05" customHeight="1">
      <c r="A56" s="54">
        <v>54</v>
      </c>
      <c r="B56" s="54" t="s">
        <v>510</v>
      </c>
      <c r="C56" s="54">
        <v>40.1</v>
      </c>
      <c r="D56" s="54">
        <v>2</v>
      </c>
      <c r="E56" s="200">
        <v>1</v>
      </c>
      <c r="F56" s="54" t="s">
        <v>142</v>
      </c>
      <c r="G56" s="54"/>
      <c r="H56" s="54" t="s">
        <v>511</v>
      </c>
      <c r="I56" s="200" t="s">
        <v>512</v>
      </c>
      <c r="J56" s="219" t="s">
        <v>513</v>
      </c>
      <c r="K56" s="54" t="s">
        <v>149</v>
      </c>
      <c r="L56" s="62"/>
    </row>
    <row r="57" spans="1:12" ht="49.05" customHeight="1">
      <c r="A57" s="54">
        <v>55</v>
      </c>
      <c r="B57" s="54" t="s">
        <v>514</v>
      </c>
      <c r="C57" s="54">
        <f t="shared" ref="C57:C59" si="6">C56+D56*0.1</f>
        <v>40.300000000000004</v>
      </c>
      <c r="D57" s="54">
        <v>2</v>
      </c>
      <c r="E57" s="200"/>
      <c r="F57" s="54" t="s">
        <v>142</v>
      </c>
      <c r="G57" s="54"/>
      <c r="H57" s="54" t="s">
        <v>511</v>
      </c>
      <c r="I57" s="200"/>
      <c r="J57" s="219"/>
      <c r="K57" s="54" t="s">
        <v>1280</v>
      </c>
      <c r="L57" s="62"/>
    </row>
    <row r="58" spans="1:12" ht="49.05" customHeight="1">
      <c r="A58" s="54">
        <v>56</v>
      </c>
      <c r="B58" s="54" t="s">
        <v>515</v>
      </c>
      <c r="C58" s="54">
        <f t="shared" si="6"/>
        <v>40.500000000000007</v>
      </c>
      <c r="D58" s="54">
        <v>2</v>
      </c>
      <c r="E58" s="200"/>
      <c r="F58" s="54" t="s">
        <v>142</v>
      </c>
      <c r="G58" s="54"/>
      <c r="H58" s="54" t="s">
        <v>511</v>
      </c>
      <c r="I58" s="200"/>
      <c r="J58" s="219"/>
      <c r="K58" s="54" t="s">
        <v>478</v>
      </c>
      <c r="L58" s="62"/>
    </row>
    <row r="59" spans="1:12" ht="49.05" customHeight="1">
      <c r="A59" s="54">
        <v>57</v>
      </c>
      <c r="B59" s="54" t="s">
        <v>516</v>
      </c>
      <c r="C59" s="54">
        <f t="shared" si="6"/>
        <v>40.70000000000001</v>
      </c>
      <c r="D59" s="54">
        <v>2</v>
      </c>
      <c r="E59" s="200"/>
      <c r="F59" s="54" t="s">
        <v>142</v>
      </c>
      <c r="G59" s="54"/>
      <c r="H59" s="54" t="s">
        <v>511</v>
      </c>
      <c r="I59" s="200"/>
      <c r="J59" s="219"/>
      <c r="K59" s="54" t="s">
        <v>480</v>
      </c>
      <c r="L59" s="62"/>
    </row>
    <row r="60" spans="1:12" ht="40.5" customHeight="1">
      <c r="A60" s="54">
        <v>58</v>
      </c>
      <c r="B60" s="54" t="s">
        <v>517</v>
      </c>
      <c r="C60" s="54">
        <v>41.1</v>
      </c>
      <c r="D60" s="54">
        <v>4</v>
      </c>
      <c r="E60" s="200">
        <v>1</v>
      </c>
      <c r="F60" s="54" t="s">
        <v>463</v>
      </c>
      <c r="G60" s="54"/>
      <c r="H60" s="54" t="s">
        <v>518</v>
      </c>
      <c r="I60" s="200" t="s">
        <v>512</v>
      </c>
      <c r="J60" s="219" t="s">
        <v>513</v>
      </c>
      <c r="K60" s="54" t="s">
        <v>519</v>
      </c>
      <c r="L60" s="62"/>
    </row>
    <row r="61" spans="1:12" ht="49.05" customHeight="1">
      <c r="A61" s="54">
        <v>59</v>
      </c>
      <c r="B61" s="54" t="s">
        <v>520</v>
      </c>
      <c r="C61" s="54">
        <f>C60+D60*0.1</f>
        <v>41.5</v>
      </c>
      <c r="D61" s="54">
        <v>4</v>
      </c>
      <c r="E61" s="200"/>
      <c r="F61" s="54" t="s">
        <v>463</v>
      </c>
      <c r="G61" s="54"/>
      <c r="H61" s="54" t="s">
        <v>521</v>
      </c>
      <c r="I61" s="200"/>
      <c r="J61" s="219"/>
      <c r="K61" s="54" t="s">
        <v>522</v>
      </c>
      <c r="L61" s="62"/>
    </row>
    <row r="62" spans="1:12" ht="46.05" customHeight="1">
      <c r="A62" s="54">
        <v>60</v>
      </c>
      <c r="B62" s="54" t="s">
        <v>523</v>
      </c>
      <c r="C62" s="54">
        <v>42.1</v>
      </c>
      <c r="D62" s="54">
        <v>2</v>
      </c>
      <c r="E62" s="208">
        <v>1</v>
      </c>
      <c r="F62" s="54" t="s">
        <v>415</v>
      </c>
      <c r="G62" s="54"/>
      <c r="H62" s="54" t="s">
        <v>511</v>
      </c>
      <c r="I62" s="200" t="s">
        <v>512</v>
      </c>
      <c r="J62" s="219" t="s">
        <v>513</v>
      </c>
      <c r="K62" s="54">
        <v>4.0999999999999996</v>
      </c>
      <c r="L62" s="62" t="s">
        <v>1282</v>
      </c>
    </row>
    <row r="63" spans="1:12" ht="46.05" customHeight="1">
      <c r="A63" s="54">
        <v>61</v>
      </c>
      <c r="B63" s="54" t="s">
        <v>524</v>
      </c>
      <c r="C63" s="54">
        <f>C62+D62*0.1</f>
        <v>42.300000000000004</v>
      </c>
      <c r="D63" s="54">
        <v>2</v>
      </c>
      <c r="E63" s="209"/>
      <c r="F63" s="54" t="s">
        <v>415</v>
      </c>
      <c r="G63" s="54"/>
      <c r="H63" s="54" t="s">
        <v>511</v>
      </c>
      <c r="I63" s="200"/>
      <c r="J63" s="219"/>
      <c r="K63" s="54">
        <v>4.3</v>
      </c>
      <c r="L63" s="62"/>
    </row>
    <row r="64" spans="1:12" ht="64.95" customHeight="1">
      <c r="A64" s="54">
        <v>63</v>
      </c>
      <c r="B64" s="54" t="s">
        <v>525</v>
      </c>
      <c r="C64" s="54">
        <v>42.5</v>
      </c>
      <c r="D64" s="54">
        <v>3</v>
      </c>
      <c r="E64" s="210"/>
      <c r="F64" s="54" t="s">
        <v>526</v>
      </c>
      <c r="G64" s="54"/>
      <c r="H64" s="54" t="s">
        <v>527</v>
      </c>
      <c r="I64" s="54" t="s">
        <v>528</v>
      </c>
      <c r="J64" s="59" t="s">
        <v>1284</v>
      </c>
      <c r="K64" s="54" t="s">
        <v>1283</v>
      </c>
      <c r="L64" s="62" t="s">
        <v>1285</v>
      </c>
    </row>
    <row r="65" spans="1:12" ht="54" customHeight="1">
      <c r="A65" s="54">
        <v>64</v>
      </c>
      <c r="B65" s="54" t="s">
        <v>530</v>
      </c>
      <c r="C65" s="54">
        <v>43.1</v>
      </c>
      <c r="D65" s="54">
        <v>2</v>
      </c>
      <c r="E65" s="208">
        <v>1</v>
      </c>
      <c r="F65" s="54" t="s">
        <v>142</v>
      </c>
      <c r="G65" s="54"/>
      <c r="H65" s="54" t="s">
        <v>531</v>
      </c>
      <c r="I65" s="54" t="s">
        <v>528</v>
      </c>
      <c r="J65" s="59" t="s">
        <v>529</v>
      </c>
      <c r="K65" s="54" t="s">
        <v>532</v>
      </c>
      <c r="L65" s="62" t="s">
        <v>1288</v>
      </c>
    </row>
    <row r="66" spans="1:12" ht="60" customHeight="1">
      <c r="A66" s="54">
        <v>65</v>
      </c>
      <c r="B66" s="64" t="s">
        <v>533</v>
      </c>
      <c r="C66" s="64">
        <v>43.3</v>
      </c>
      <c r="D66" s="64">
        <v>2</v>
      </c>
      <c r="E66" s="209"/>
      <c r="F66" s="64" t="s">
        <v>142</v>
      </c>
      <c r="G66" s="64"/>
      <c r="H66" s="54" t="s">
        <v>534</v>
      </c>
      <c r="I66" s="200" t="s">
        <v>535</v>
      </c>
      <c r="J66" s="219" t="s">
        <v>1286</v>
      </c>
      <c r="K66" s="64">
        <v>1.1000000000000001</v>
      </c>
      <c r="L66" s="62" t="s">
        <v>1287</v>
      </c>
    </row>
    <row r="67" spans="1:12" ht="49.95" customHeight="1">
      <c r="A67" s="54">
        <v>66</v>
      </c>
      <c r="B67" s="54" t="s">
        <v>537</v>
      </c>
      <c r="C67" s="54">
        <f>C66+D66*0.1</f>
        <v>43.5</v>
      </c>
      <c r="D67" s="54">
        <v>2</v>
      </c>
      <c r="E67" s="209"/>
      <c r="F67" s="54" t="s">
        <v>142</v>
      </c>
      <c r="G67" s="54"/>
      <c r="H67" s="54" t="s">
        <v>538</v>
      </c>
      <c r="I67" s="200"/>
      <c r="J67" s="219"/>
      <c r="K67" s="54">
        <v>1.3</v>
      </c>
      <c r="L67" s="62">
        <v>110111</v>
      </c>
    </row>
    <row r="68" spans="1:12" ht="49.95" customHeight="1">
      <c r="A68" s="54">
        <v>67</v>
      </c>
      <c r="B68" s="54" t="s">
        <v>539</v>
      </c>
      <c r="C68" s="54">
        <f>C67+D67*0.1</f>
        <v>43.7</v>
      </c>
      <c r="D68" s="54">
        <v>2</v>
      </c>
      <c r="E68" s="210"/>
      <c r="F68" s="54" t="s">
        <v>142</v>
      </c>
      <c r="G68" s="54"/>
      <c r="H68" s="54" t="s">
        <v>538</v>
      </c>
      <c r="I68" s="200"/>
      <c r="J68" s="219"/>
      <c r="K68" s="54">
        <v>1.5</v>
      </c>
      <c r="L68" s="62"/>
    </row>
    <row r="69" spans="1:12" ht="14.25" customHeight="1">
      <c r="A69" s="54">
        <v>62</v>
      </c>
      <c r="B69" s="54" t="s">
        <v>540</v>
      </c>
      <c r="C69" s="54">
        <v>44</v>
      </c>
      <c r="D69" s="54">
        <v>8</v>
      </c>
      <c r="E69" s="54">
        <v>1</v>
      </c>
      <c r="F69" s="54" t="s">
        <v>541</v>
      </c>
      <c r="G69" s="54" t="s">
        <v>71</v>
      </c>
      <c r="H69" s="54" t="s">
        <v>542</v>
      </c>
      <c r="I69" s="54" t="s">
        <v>512</v>
      </c>
      <c r="J69" s="59" t="s">
        <v>1289</v>
      </c>
      <c r="K69" s="54">
        <v>5.0999999999999996</v>
      </c>
      <c r="L69" s="62"/>
    </row>
    <row r="70" spans="1:12">
      <c r="A70" s="54">
        <v>68</v>
      </c>
      <c r="B70" s="54" t="s">
        <v>543</v>
      </c>
      <c r="C70" s="54">
        <f>C69+E69</f>
        <v>45</v>
      </c>
      <c r="D70" s="54">
        <v>16</v>
      </c>
      <c r="E70" s="54">
        <v>2</v>
      </c>
      <c r="F70" s="54" t="s">
        <v>399</v>
      </c>
      <c r="G70" s="54" t="s">
        <v>71</v>
      </c>
      <c r="H70" s="54" t="s">
        <v>544</v>
      </c>
      <c r="I70" s="54" t="s">
        <v>535</v>
      </c>
      <c r="J70" s="59" t="s">
        <v>536</v>
      </c>
      <c r="K70" s="54" t="s">
        <v>219</v>
      </c>
      <c r="L70" s="62"/>
    </row>
    <row r="71" spans="1:12">
      <c r="A71" s="54">
        <v>69</v>
      </c>
      <c r="B71" s="54" t="s">
        <v>545</v>
      </c>
      <c r="C71" s="54">
        <f t="shared" ref="C71:C84" si="7">C70+E70</f>
        <v>47</v>
      </c>
      <c r="D71" s="54">
        <v>16</v>
      </c>
      <c r="E71" s="54">
        <v>2</v>
      </c>
      <c r="F71" s="54" t="s">
        <v>392</v>
      </c>
      <c r="G71" s="54" t="s">
        <v>393</v>
      </c>
      <c r="H71" s="54" t="s">
        <v>394</v>
      </c>
      <c r="I71" s="54" t="s">
        <v>535</v>
      </c>
      <c r="J71" s="59" t="s">
        <v>536</v>
      </c>
      <c r="K71" s="54" t="s">
        <v>226</v>
      </c>
      <c r="L71" s="61"/>
    </row>
    <row r="72" spans="1:12">
      <c r="A72" s="54">
        <v>70</v>
      </c>
      <c r="B72" s="54" t="s">
        <v>546</v>
      </c>
      <c r="C72" s="54">
        <f t="shared" si="7"/>
        <v>49</v>
      </c>
      <c r="D72" s="54">
        <v>16</v>
      </c>
      <c r="E72" s="54">
        <v>2</v>
      </c>
      <c r="F72" s="54" t="s">
        <v>547</v>
      </c>
      <c r="G72" s="54" t="s">
        <v>400</v>
      </c>
      <c r="H72" s="54" t="s">
        <v>401</v>
      </c>
      <c r="I72" s="54" t="s">
        <v>535</v>
      </c>
      <c r="J72" s="59" t="s">
        <v>536</v>
      </c>
      <c r="K72" s="54" t="s">
        <v>406</v>
      </c>
      <c r="L72" s="61"/>
    </row>
    <row r="73" spans="1:12" ht="27" customHeight="1">
      <c r="A73" s="54">
        <v>71</v>
      </c>
      <c r="B73" s="54" t="s">
        <v>548</v>
      </c>
      <c r="C73" s="54">
        <f t="shared" si="7"/>
        <v>51</v>
      </c>
      <c r="D73" s="54">
        <v>8</v>
      </c>
      <c r="E73" s="54">
        <v>1</v>
      </c>
      <c r="F73" s="54" t="s">
        <v>41</v>
      </c>
      <c r="G73" s="54" t="s">
        <v>71</v>
      </c>
      <c r="H73" s="54" t="s">
        <v>549</v>
      </c>
      <c r="I73" s="54" t="s">
        <v>373</v>
      </c>
      <c r="J73" s="168" t="s">
        <v>1290</v>
      </c>
      <c r="K73" s="54">
        <v>1</v>
      </c>
      <c r="L73" s="61"/>
    </row>
    <row r="74" spans="1:12" ht="27" customHeight="1">
      <c r="A74" s="54">
        <v>72</v>
      </c>
      <c r="B74" s="54" t="s">
        <v>551</v>
      </c>
      <c r="C74" s="54">
        <f t="shared" si="7"/>
        <v>52</v>
      </c>
      <c r="D74" s="54">
        <v>4</v>
      </c>
      <c r="E74" s="54">
        <v>1</v>
      </c>
      <c r="F74" s="54" t="s">
        <v>84</v>
      </c>
      <c r="G74" s="54"/>
      <c r="H74" s="54" t="s">
        <v>552</v>
      </c>
      <c r="I74" s="54" t="s">
        <v>373</v>
      </c>
      <c r="J74" s="59" t="s">
        <v>550</v>
      </c>
      <c r="K74" s="54" t="s">
        <v>519</v>
      </c>
      <c r="L74" s="61"/>
    </row>
    <row r="75" spans="1:12" ht="15" customHeight="1">
      <c r="A75" s="54">
        <v>73</v>
      </c>
      <c r="B75" s="54" t="s">
        <v>553</v>
      </c>
      <c r="C75" s="54">
        <f t="shared" si="7"/>
        <v>53</v>
      </c>
      <c r="D75" s="54">
        <v>16</v>
      </c>
      <c r="E75" s="54">
        <v>2</v>
      </c>
      <c r="F75" s="54" t="s">
        <v>554</v>
      </c>
      <c r="G75" s="54"/>
      <c r="H75" s="54" t="s">
        <v>555</v>
      </c>
      <c r="I75" s="54"/>
      <c r="J75" s="169" t="s">
        <v>1291</v>
      </c>
      <c r="K75" s="69" t="s">
        <v>557</v>
      </c>
      <c r="L75" s="70" t="s">
        <v>558</v>
      </c>
    </row>
    <row r="76" spans="1:12" ht="19.05" customHeight="1">
      <c r="A76" s="54">
        <v>74</v>
      </c>
      <c r="B76" s="54" t="s">
        <v>559</v>
      </c>
      <c r="C76" s="54">
        <f t="shared" si="7"/>
        <v>55</v>
      </c>
      <c r="D76" s="54">
        <v>32</v>
      </c>
      <c r="E76" s="54">
        <v>4</v>
      </c>
      <c r="F76" s="54" t="s">
        <v>27</v>
      </c>
      <c r="G76" s="54"/>
      <c r="H76" s="54" t="s">
        <v>560</v>
      </c>
      <c r="I76" s="54"/>
      <c r="J76" s="69" t="s">
        <v>556</v>
      </c>
      <c r="K76" s="69" t="s">
        <v>561</v>
      </c>
      <c r="L76" s="70" t="s">
        <v>562</v>
      </c>
    </row>
    <row r="77" spans="1:12" ht="24">
      <c r="A77" s="54">
        <v>75</v>
      </c>
      <c r="B77" s="54" t="s">
        <v>563</v>
      </c>
      <c r="C77" s="54">
        <f t="shared" si="7"/>
        <v>59</v>
      </c>
      <c r="D77" s="54">
        <v>16</v>
      </c>
      <c r="E77" s="54">
        <v>2</v>
      </c>
      <c r="F77" s="54" t="s">
        <v>554</v>
      </c>
      <c r="G77" s="54"/>
      <c r="H77" s="54" t="s">
        <v>564</v>
      </c>
      <c r="I77" s="54"/>
      <c r="J77" s="69" t="s">
        <v>556</v>
      </c>
      <c r="K77" s="69" t="s">
        <v>557</v>
      </c>
      <c r="L77" s="70" t="s">
        <v>565</v>
      </c>
    </row>
    <row r="78" spans="1:12" ht="24">
      <c r="A78" s="54">
        <v>76</v>
      </c>
      <c r="B78" s="54" t="s">
        <v>566</v>
      </c>
      <c r="C78" s="54">
        <f t="shared" si="7"/>
        <v>61</v>
      </c>
      <c r="D78" s="54">
        <v>16</v>
      </c>
      <c r="E78" s="54">
        <v>2</v>
      </c>
      <c r="F78" s="54" t="s">
        <v>567</v>
      </c>
      <c r="G78" s="54"/>
      <c r="H78" s="54" t="s">
        <v>568</v>
      </c>
      <c r="I78" s="54"/>
      <c r="J78" s="69" t="s">
        <v>556</v>
      </c>
      <c r="K78" s="69" t="s">
        <v>500</v>
      </c>
      <c r="L78" s="70" t="s">
        <v>569</v>
      </c>
    </row>
    <row r="79" spans="1:12">
      <c r="A79" s="54">
        <v>77</v>
      </c>
      <c r="B79" s="54" t="s">
        <v>570</v>
      </c>
      <c r="C79" s="54">
        <f t="shared" si="7"/>
        <v>63</v>
      </c>
      <c r="D79" s="54">
        <v>16</v>
      </c>
      <c r="E79" s="54">
        <v>2</v>
      </c>
      <c r="F79" s="54" t="s">
        <v>567</v>
      </c>
      <c r="G79" s="54"/>
      <c r="H79" s="54" t="s">
        <v>571</v>
      </c>
      <c r="I79" s="54"/>
      <c r="J79" s="71" t="s">
        <v>1294</v>
      </c>
      <c r="K79" s="69" t="s">
        <v>1293</v>
      </c>
      <c r="L79" s="170" t="s">
        <v>1292</v>
      </c>
    </row>
    <row r="80" spans="1:12">
      <c r="A80" s="54">
        <v>78</v>
      </c>
      <c r="B80" s="54" t="s">
        <v>573</v>
      </c>
      <c r="C80" s="54">
        <f t="shared" si="7"/>
        <v>65</v>
      </c>
      <c r="D80" s="54">
        <v>16</v>
      </c>
      <c r="E80" s="54">
        <v>2</v>
      </c>
      <c r="F80" s="54" t="s">
        <v>567</v>
      </c>
      <c r="G80" s="54"/>
      <c r="H80" s="54" t="s">
        <v>560</v>
      </c>
      <c r="I80" s="54"/>
      <c r="J80" s="71" t="s">
        <v>572</v>
      </c>
      <c r="K80" s="69" t="s">
        <v>500</v>
      </c>
      <c r="L80" s="61"/>
    </row>
    <row r="81" spans="1:12">
      <c r="A81" s="54">
        <v>79</v>
      </c>
      <c r="B81" s="65" t="s">
        <v>574</v>
      </c>
      <c r="C81" s="3">
        <f t="shared" si="7"/>
        <v>67</v>
      </c>
      <c r="D81" s="65">
        <v>16</v>
      </c>
      <c r="E81" s="65">
        <v>2</v>
      </c>
      <c r="F81" s="65"/>
      <c r="G81" s="65" t="s">
        <v>575</v>
      </c>
      <c r="H81" s="65" t="s">
        <v>576</v>
      </c>
      <c r="I81" s="65"/>
      <c r="J81" s="72" t="s">
        <v>577</v>
      </c>
      <c r="K81" s="65" t="s">
        <v>161</v>
      </c>
      <c r="L81" s="65" t="s">
        <v>578</v>
      </c>
    </row>
    <row r="82" spans="1:12">
      <c r="A82" s="54">
        <v>80</v>
      </c>
      <c r="B82" s="65" t="s">
        <v>579</v>
      </c>
      <c r="C82" s="3">
        <f t="shared" si="7"/>
        <v>69</v>
      </c>
      <c r="D82" s="65">
        <v>16</v>
      </c>
      <c r="E82" s="65">
        <v>2</v>
      </c>
      <c r="F82" s="65"/>
      <c r="G82" s="65" t="s">
        <v>580</v>
      </c>
      <c r="H82" s="65" t="s">
        <v>581</v>
      </c>
      <c r="I82" s="65"/>
      <c r="J82" s="72" t="s">
        <v>582</v>
      </c>
      <c r="K82" s="65" t="s">
        <v>583</v>
      </c>
      <c r="L82" s="65" t="s">
        <v>578</v>
      </c>
    </row>
    <row r="83" spans="1:12">
      <c r="A83" s="54">
        <v>81</v>
      </c>
      <c r="B83" s="65" t="s">
        <v>584</v>
      </c>
      <c r="C83" s="3">
        <f t="shared" si="7"/>
        <v>71</v>
      </c>
      <c r="D83" s="65">
        <v>8</v>
      </c>
      <c r="E83" s="65">
        <v>1</v>
      </c>
      <c r="F83" s="65"/>
      <c r="G83" s="65"/>
      <c r="H83" s="65" t="s">
        <v>585</v>
      </c>
      <c r="I83" s="65"/>
      <c r="J83" s="72" t="s">
        <v>586</v>
      </c>
      <c r="K83" s="65">
        <v>1</v>
      </c>
      <c r="L83" s="65" t="s">
        <v>578</v>
      </c>
    </row>
    <row r="84" spans="1:12">
      <c r="A84" s="54">
        <v>82</v>
      </c>
      <c r="B84" s="65" t="s">
        <v>587</v>
      </c>
      <c r="C84" s="3">
        <f t="shared" si="7"/>
        <v>72</v>
      </c>
      <c r="D84" s="65">
        <v>32</v>
      </c>
      <c r="E84" s="65">
        <v>4</v>
      </c>
      <c r="F84" s="65"/>
      <c r="G84" s="65" t="s">
        <v>588</v>
      </c>
      <c r="H84" s="65" t="s">
        <v>589</v>
      </c>
      <c r="I84" s="65"/>
      <c r="J84" s="72" t="s">
        <v>590</v>
      </c>
      <c r="K84" s="65" t="s">
        <v>101</v>
      </c>
      <c r="L84" s="65" t="s">
        <v>578</v>
      </c>
    </row>
    <row r="85" spans="1:12" ht="14.25" customHeight="1">
      <c r="A85" s="66"/>
      <c r="B85" s="201"/>
      <c r="C85" s="201"/>
      <c r="D85" s="201"/>
      <c r="E85" s="201"/>
      <c r="F85" s="201"/>
      <c r="G85" s="201"/>
      <c r="H85" s="201"/>
      <c r="I85" s="201"/>
      <c r="J85" s="73"/>
      <c r="K85" s="74"/>
      <c r="L85" s="75"/>
    </row>
    <row r="86" spans="1:12" ht="14.25" customHeight="1">
      <c r="A86" s="66"/>
      <c r="B86" s="66"/>
      <c r="C86" s="66"/>
      <c r="D86" s="66"/>
      <c r="E86" s="66"/>
      <c r="F86" s="66"/>
      <c r="G86" s="66"/>
      <c r="H86" s="66"/>
      <c r="I86" s="66"/>
      <c r="J86" s="73"/>
      <c r="K86" s="74"/>
      <c r="L86" s="75"/>
    </row>
    <row r="87" spans="1:12" ht="14.25" customHeight="1">
      <c r="A87" s="66"/>
      <c r="B87" s="202" t="s">
        <v>348</v>
      </c>
      <c r="C87" s="202"/>
      <c r="D87" s="202"/>
      <c r="E87" s="202"/>
      <c r="F87" s="202"/>
      <c r="G87" s="202"/>
      <c r="H87" s="202"/>
      <c r="I87" s="202"/>
      <c r="J87" s="203"/>
      <c r="K87" s="202"/>
      <c r="L87" s="202"/>
    </row>
    <row r="88" spans="1:12" ht="14.25" customHeight="1">
      <c r="A88" s="67"/>
      <c r="B88" s="204" t="s">
        <v>591</v>
      </c>
      <c r="C88" s="205"/>
      <c r="D88" s="205"/>
      <c r="E88" s="205"/>
      <c r="F88" s="205"/>
      <c r="G88" s="205"/>
      <c r="H88" s="205"/>
      <c r="I88" s="205"/>
      <c r="J88" s="206"/>
      <c r="K88" s="205"/>
      <c r="L88" s="207"/>
    </row>
    <row r="89" spans="1:12" ht="15" customHeight="1">
      <c r="A89" s="68"/>
      <c r="B89" s="204" t="s">
        <v>592</v>
      </c>
      <c r="C89" s="205"/>
      <c r="D89" s="205"/>
      <c r="E89" s="205"/>
      <c r="F89" s="205"/>
      <c r="G89" s="205"/>
      <c r="H89" s="205"/>
      <c r="I89" s="205"/>
      <c r="J89" s="206"/>
      <c r="K89" s="205"/>
      <c r="L89" s="207"/>
    </row>
    <row r="90" spans="1:12">
      <c r="A90" s="68"/>
      <c r="B90" s="211" t="s">
        <v>593</v>
      </c>
      <c r="C90" s="212"/>
      <c r="D90" s="212"/>
      <c r="E90" s="212"/>
      <c r="F90" s="212"/>
      <c r="G90" s="212"/>
      <c r="H90" s="212"/>
      <c r="I90" s="212"/>
      <c r="J90" s="213"/>
      <c r="K90" s="212"/>
      <c r="L90" s="214"/>
    </row>
    <row r="91" spans="1:12">
      <c r="A91" s="68"/>
      <c r="B91" s="215" t="s">
        <v>594</v>
      </c>
      <c r="C91" s="216"/>
      <c r="D91" s="216"/>
      <c r="E91" s="216"/>
      <c r="F91" s="216"/>
      <c r="G91" s="216"/>
      <c r="H91" s="216"/>
      <c r="I91" s="216"/>
      <c r="J91" s="217"/>
      <c r="K91" s="216"/>
      <c r="L91" s="218"/>
    </row>
    <row r="92" spans="1:12">
      <c r="B92" s="215" t="s">
        <v>595</v>
      </c>
      <c r="C92" s="216"/>
      <c r="D92" s="216"/>
      <c r="E92" s="216"/>
      <c r="F92" s="216"/>
      <c r="G92" s="216"/>
      <c r="H92" s="216"/>
      <c r="I92" s="216"/>
      <c r="J92" s="217"/>
      <c r="K92" s="216"/>
      <c r="L92" s="218"/>
    </row>
  </sheetData>
  <autoFilter ref="A2:M92" xr:uid="{00000000-0009-0000-0000-000002000000}"/>
  <mergeCells count="54">
    <mergeCell ref="K1:K2"/>
    <mergeCell ref="L1:L2"/>
    <mergeCell ref="I60:I61"/>
    <mergeCell ref="I62:I63"/>
    <mergeCell ref="I66:I68"/>
    <mergeCell ref="J1:J2"/>
    <mergeCell ref="J23:J25"/>
    <mergeCell ref="J26:J29"/>
    <mergeCell ref="J30:J33"/>
    <mergeCell ref="J34:J37"/>
    <mergeCell ref="J39:J42"/>
    <mergeCell ref="J43:J46"/>
    <mergeCell ref="J47:J49"/>
    <mergeCell ref="J56:J59"/>
    <mergeCell ref="J60:J61"/>
    <mergeCell ref="J62:J63"/>
    <mergeCell ref="J66:J68"/>
    <mergeCell ref="I34:I37"/>
    <mergeCell ref="I39:I42"/>
    <mergeCell ref="I43:I46"/>
    <mergeCell ref="I47:I49"/>
    <mergeCell ref="I56:I59"/>
    <mergeCell ref="B90:L90"/>
    <mergeCell ref="B91:L91"/>
    <mergeCell ref="B92:L92"/>
    <mergeCell ref="A1:A2"/>
    <mergeCell ref="B1:B2"/>
    <mergeCell ref="C1:C2"/>
    <mergeCell ref="E3:E5"/>
    <mergeCell ref="E17:E20"/>
    <mergeCell ref="E21:E22"/>
    <mergeCell ref="E23:E25"/>
    <mergeCell ref="E26:E29"/>
    <mergeCell ref="E30:E33"/>
    <mergeCell ref="E39:E42"/>
    <mergeCell ref="E43:E46"/>
    <mergeCell ref="E47:E50"/>
    <mergeCell ref="E56:E59"/>
    <mergeCell ref="D1:E1"/>
    <mergeCell ref="B85:I85"/>
    <mergeCell ref="B87:L87"/>
    <mergeCell ref="B88:L88"/>
    <mergeCell ref="B89:L89"/>
    <mergeCell ref="E60:E61"/>
    <mergeCell ref="E62:E64"/>
    <mergeCell ref="E65:E68"/>
    <mergeCell ref="F1:F2"/>
    <mergeCell ref="G1:G2"/>
    <mergeCell ref="H1:H2"/>
    <mergeCell ref="I1:I2"/>
    <mergeCell ref="I21:I22"/>
    <mergeCell ref="I23:I25"/>
    <mergeCell ref="I26:I29"/>
    <mergeCell ref="I30:I33"/>
  </mergeCells>
  <phoneticPr fontId="37" type="noConversion"/>
  <pageMargins left="0.7" right="0.7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P256"/>
  <sheetViews>
    <sheetView workbookViewId="0">
      <selection activeCell="L14" sqref="L14"/>
    </sheetView>
  </sheetViews>
  <sheetFormatPr defaultColWidth="9" defaultRowHeight="14.4"/>
  <cols>
    <col min="1" max="1" width="5.21875" customWidth="1"/>
    <col min="2" max="2" width="24" customWidth="1"/>
    <col min="4" max="4" width="14.88671875" customWidth="1"/>
    <col min="6" max="6" width="31.77734375" customWidth="1"/>
    <col min="7" max="7" width="22.88671875" customWidth="1"/>
    <col min="8" max="8" width="15.33203125" customWidth="1"/>
    <col min="9" max="9" width="18.77734375" customWidth="1"/>
  </cols>
  <sheetData>
    <row r="1" spans="1:250" ht="25.8">
      <c r="A1" s="224" t="s">
        <v>596</v>
      </c>
      <c r="B1" s="224"/>
      <c r="C1" s="224"/>
      <c r="D1" s="224"/>
      <c r="E1" s="224"/>
      <c r="F1" s="224"/>
      <c r="G1" s="224"/>
      <c r="H1" s="224"/>
      <c r="I1" s="224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</row>
    <row r="2" spans="1:250">
      <c r="A2" s="235" t="s">
        <v>597</v>
      </c>
      <c r="B2" s="235" t="s">
        <v>11</v>
      </c>
      <c r="C2" s="239" t="s">
        <v>598</v>
      </c>
      <c r="D2" s="235" t="s">
        <v>14</v>
      </c>
      <c r="E2" s="235" t="s">
        <v>15</v>
      </c>
      <c r="F2" s="235" t="s">
        <v>16</v>
      </c>
      <c r="G2" s="225" t="s">
        <v>599</v>
      </c>
      <c r="H2" s="226"/>
      <c r="I2" s="22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</row>
    <row r="3" spans="1:250">
      <c r="A3" s="236"/>
      <c r="B3" s="236"/>
      <c r="C3" s="240"/>
      <c r="D3" s="236"/>
      <c r="E3" s="236"/>
      <c r="F3" s="236"/>
      <c r="G3" s="21" t="s">
        <v>19</v>
      </c>
      <c r="H3" s="21" t="s">
        <v>20</v>
      </c>
      <c r="I3" s="48" t="s">
        <v>21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  <c r="IF3" s="47"/>
      <c r="IG3" s="47"/>
      <c r="IH3" s="47"/>
      <c r="II3" s="47"/>
      <c r="IJ3" s="47"/>
      <c r="IK3" s="47"/>
      <c r="IL3" s="47"/>
      <c r="IM3" s="47"/>
      <c r="IN3" s="47"/>
      <c r="IO3" s="47"/>
      <c r="IP3" s="47"/>
    </row>
    <row r="4" spans="1:250" ht="73.05" customHeight="1">
      <c r="A4" s="22">
        <v>1</v>
      </c>
      <c r="B4" s="23" t="s">
        <v>600</v>
      </c>
      <c r="C4" s="24">
        <v>1</v>
      </c>
      <c r="D4" s="23" t="s">
        <v>142</v>
      </c>
      <c r="E4" s="23"/>
      <c r="F4" s="23" t="s">
        <v>601</v>
      </c>
      <c r="G4" s="228" t="s">
        <v>602</v>
      </c>
      <c r="H4" s="229"/>
      <c r="I4" s="230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7"/>
      <c r="IC4" s="47"/>
      <c r="ID4" s="47"/>
      <c r="IE4" s="47"/>
      <c r="IF4" s="47"/>
      <c r="IG4" s="47"/>
      <c r="IH4" s="47"/>
      <c r="II4" s="47"/>
      <c r="IJ4" s="47"/>
      <c r="IK4" s="47"/>
      <c r="IL4" s="47"/>
      <c r="IM4" s="47"/>
      <c r="IN4" s="47"/>
      <c r="IO4" s="47"/>
      <c r="IP4" s="47"/>
    </row>
    <row r="5" spans="1:250" ht="57.6">
      <c r="A5" s="22">
        <v>2</v>
      </c>
      <c r="B5" s="23" t="s">
        <v>603</v>
      </c>
      <c r="C5" s="24">
        <v>1</v>
      </c>
      <c r="D5" s="23" t="s">
        <v>359</v>
      </c>
      <c r="E5" s="23"/>
      <c r="F5" s="23" t="s">
        <v>604</v>
      </c>
      <c r="G5" s="25" t="s">
        <v>148</v>
      </c>
      <c r="H5" s="26"/>
      <c r="I5" s="26" t="s">
        <v>174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  <c r="IO5" s="47"/>
      <c r="IP5" s="47"/>
    </row>
    <row r="6" spans="1:250" ht="97.95" customHeight="1">
      <c r="A6" s="22">
        <v>3</v>
      </c>
      <c r="B6" s="23" t="s">
        <v>605</v>
      </c>
      <c r="C6" s="24">
        <v>1</v>
      </c>
      <c r="D6" s="27" t="s">
        <v>606</v>
      </c>
      <c r="E6" s="23"/>
      <c r="F6" s="23" t="s">
        <v>607</v>
      </c>
      <c r="G6" s="25" t="s">
        <v>608</v>
      </c>
      <c r="H6" s="26"/>
      <c r="I6" s="26" t="s">
        <v>46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U6" s="47"/>
      <c r="FV6" s="47"/>
      <c r="FW6" s="47"/>
      <c r="FX6" s="47"/>
      <c r="FY6" s="47"/>
      <c r="FZ6" s="47"/>
      <c r="GA6" s="47"/>
      <c r="GB6" s="47"/>
      <c r="GC6" s="47"/>
      <c r="GD6" s="47"/>
      <c r="GE6" s="47"/>
      <c r="GF6" s="47"/>
      <c r="GG6" s="47"/>
      <c r="GH6" s="47"/>
      <c r="GI6" s="47"/>
      <c r="GJ6" s="47"/>
      <c r="GK6" s="47"/>
      <c r="GL6" s="47"/>
      <c r="GM6" s="47"/>
      <c r="GN6" s="47"/>
      <c r="GO6" s="47"/>
      <c r="GP6" s="47"/>
      <c r="GQ6" s="47"/>
      <c r="GR6" s="47"/>
      <c r="GS6" s="47"/>
      <c r="GT6" s="47"/>
      <c r="GU6" s="47"/>
      <c r="GV6" s="47"/>
      <c r="GW6" s="47"/>
      <c r="GX6" s="47"/>
      <c r="GY6" s="47"/>
      <c r="GZ6" s="47"/>
      <c r="HA6" s="47"/>
      <c r="HB6" s="47"/>
      <c r="HC6" s="47"/>
      <c r="HD6" s="47"/>
      <c r="HE6" s="47"/>
      <c r="HF6" s="47"/>
      <c r="HG6" s="47"/>
      <c r="HH6" s="47"/>
      <c r="HI6" s="47"/>
      <c r="HJ6" s="47"/>
      <c r="HK6" s="47"/>
      <c r="HL6" s="47"/>
      <c r="HM6" s="47"/>
      <c r="HN6" s="47"/>
      <c r="HO6" s="47"/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  <c r="IB6" s="47"/>
      <c r="IC6" s="47"/>
      <c r="ID6" s="47"/>
      <c r="IE6" s="47"/>
      <c r="IF6" s="47"/>
      <c r="IG6" s="47"/>
      <c r="IH6" s="47"/>
      <c r="II6" s="47"/>
      <c r="IJ6" s="47"/>
      <c r="IK6" s="47"/>
      <c r="IL6" s="47"/>
      <c r="IM6" s="47"/>
      <c r="IN6" s="47"/>
      <c r="IO6" s="47"/>
      <c r="IP6" s="47"/>
    </row>
    <row r="7" spans="1:250" ht="57.6">
      <c r="A7" s="22">
        <v>4</v>
      </c>
      <c r="B7" s="23" t="s">
        <v>609</v>
      </c>
      <c r="C7" s="24" t="s">
        <v>610</v>
      </c>
      <c r="D7" s="27"/>
      <c r="E7" s="23"/>
      <c r="F7" s="23" t="s">
        <v>611</v>
      </c>
      <c r="G7" s="25" t="s">
        <v>612</v>
      </c>
      <c r="H7" s="26"/>
      <c r="I7" s="2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7"/>
      <c r="IC7" s="47"/>
      <c r="ID7" s="47"/>
      <c r="IE7" s="47"/>
      <c r="IF7" s="47"/>
      <c r="IG7" s="47"/>
      <c r="IH7" s="47"/>
      <c r="II7" s="47"/>
      <c r="IJ7" s="47"/>
      <c r="IK7" s="47"/>
      <c r="IL7" s="47"/>
      <c r="IM7" s="47"/>
      <c r="IN7" s="47"/>
      <c r="IO7" s="47"/>
      <c r="IP7" s="47"/>
    </row>
    <row r="8" spans="1:250">
      <c r="A8" s="28"/>
      <c r="B8" s="29"/>
      <c r="C8" s="30"/>
      <c r="D8" s="31"/>
      <c r="E8" s="29"/>
      <c r="F8" s="29"/>
      <c r="G8" s="32"/>
      <c r="H8" s="33"/>
      <c r="I8" s="33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</row>
    <row r="9" spans="1:250">
      <c r="A9" s="28"/>
      <c r="B9" s="29"/>
      <c r="C9" s="30"/>
      <c r="D9" s="31"/>
      <c r="E9" s="29"/>
      <c r="F9" s="29"/>
      <c r="G9" s="32"/>
      <c r="H9" s="33"/>
      <c r="I9" s="33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</row>
    <row r="10" spans="1:250">
      <c r="A10" s="28"/>
      <c r="B10" s="29"/>
      <c r="C10" s="30"/>
      <c r="D10" s="31"/>
      <c r="E10" s="29"/>
      <c r="F10" s="29"/>
      <c r="G10" s="32"/>
      <c r="H10" s="33"/>
      <c r="I10" s="33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</row>
    <row r="11" spans="1:250">
      <c r="A11" s="28"/>
      <c r="B11" s="29"/>
      <c r="C11" s="30"/>
      <c r="D11" s="31"/>
      <c r="E11" s="29"/>
      <c r="F11" s="29"/>
      <c r="G11" s="32"/>
      <c r="H11" s="33"/>
      <c r="I11" s="33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47"/>
      <c r="IM11" s="47"/>
      <c r="IN11" s="47"/>
      <c r="IO11" s="47"/>
      <c r="IP11" s="47"/>
    </row>
    <row r="12" spans="1:250" ht="25.2">
      <c r="A12" s="231" t="s">
        <v>613</v>
      </c>
      <c r="B12" s="231"/>
      <c r="C12" s="231"/>
      <c r="D12" s="231"/>
      <c r="E12" s="231"/>
      <c r="F12" s="231"/>
      <c r="G12" s="231"/>
      <c r="H12" s="231"/>
      <c r="I12" s="231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</row>
    <row r="13" spans="1:250">
      <c r="A13" s="237" t="s">
        <v>597</v>
      </c>
      <c r="B13" s="237" t="s">
        <v>11</v>
      </c>
      <c r="C13" s="241" t="s">
        <v>598</v>
      </c>
      <c r="D13" s="237" t="s">
        <v>14</v>
      </c>
      <c r="E13" s="237" t="s">
        <v>15</v>
      </c>
      <c r="F13" s="237" t="s">
        <v>16</v>
      </c>
      <c r="G13" s="232" t="s">
        <v>599</v>
      </c>
      <c r="H13" s="233"/>
      <c r="I13" s="234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</row>
    <row r="14" spans="1:250">
      <c r="A14" s="236"/>
      <c r="B14" s="236"/>
      <c r="C14" s="240"/>
      <c r="D14" s="236"/>
      <c r="E14" s="236"/>
      <c r="F14" s="236"/>
      <c r="G14" s="21" t="s">
        <v>19</v>
      </c>
      <c r="H14" s="21" t="s">
        <v>20</v>
      </c>
      <c r="I14" s="48" t="s">
        <v>21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</row>
    <row r="15" spans="1:250" ht="48" customHeight="1">
      <c r="A15" s="22">
        <v>1</v>
      </c>
      <c r="B15" s="34" t="s">
        <v>614</v>
      </c>
      <c r="C15" s="35">
        <v>2</v>
      </c>
      <c r="D15" s="23" t="s">
        <v>615</v>
      </c>
      <c r="E15" s="27" t="s">
        <v>616</v>
      </c>
      <c r="F15" s="27" t="s">
        <v>617</v>
      </c>
      <c r="G15" s="36" t="s">
        <v>618</v>
      </c>
      <c r="H15" s="37">
        <v>65265</v>
      </c>
      <c r="I15" s="49" t="s">
        <v>337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</row>
    <row r="16" spans="1:250">
      <c r="A16" s="22">
        <v>2</v>
      </c>
      <c r="B16" s="34" t="s">
        <v>619</v>
      </c>
      <c r="C16" s="35">
        <v>1</v>
      </c>
      <c r="D16" s="27" t="s">
        <v>620</v>
      </c>
      <c r="E16" s="27" t="s">
        <v>111</v>
      </c>
      <c r="F16" s="27" t="s">
        <v>621</v>
      </c>
      <c r="G16" s="38" t="s">
        <v>622</v>
      </c>
      <c r="H16" s="37">
        <v>65269</v>
      </c>
      <c r="I16" s="49" t="s">
        <v>46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</row>
    <row r="17" spans="1:250" ht="48" customHeight="1">
      <c r="A17" s="22">
        <v>3</v>
      </c>
      <c r="B17" s="34" t="s">
        <v>623</v>
      </c>
      <c r="C17" s="35">
        <v>1</v>
      </c>
      <c r="D17" s="27" t="s">
        <v>624</v>
      </c>
      <c r="E17" s="27" t="s">
        <v>71</v>
      </c>
      <c r="F17" s="27" t="s">
        <v>625</v>
      </c>
      <c r="G17" s="38" t="s">
        <v>626</v>
      </c>
      <c r="H17" s="37">
        <v>61444</v>
      </c>
      <c r="I17" s="49" t="s">
        <v>627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47"/>
      <c r="IM17" s="47"/>
      <c r="IN17" s="47"/>
      <c r="IO17" s="47"/>
      <c r="IP17" s="47"/>
    </row>
    <row r="18" spans="1:250">
      <c r="A18" s="22">
        <v>4</v>
      </c>
      <c r="B18" s="34" t="s">
        <v>628</v>
      </c>
      <c r="C18" s="35">
        <v>1</v>
      </c>
      <c r="D18" s="27" t="s">
        <v>624</v>
      </c>
      <c r="E18" s="27" t="s">
        <v>71</v>
      </c>
      <c r="F18" s="27" t="s">
        <v>625</v>
      </c>
      <c r="G18" s="38" t="s">
        <v>629</v>
      </c>
      <c r="H18" s="37">
        <v>65247</v>
      </c>
      <c r="I18" s="49" t="s">
        <v>46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47"/>
      <c r="IM18" s="47"/>
      <c r="IN18" s="47"/>
      <c r="IO18" s="47"/>
      <c r="IP18" s="47"/>
    </row>
    <row r="19" spans="1:250">
      <c r="A19" s="22">
        <v>5</v>
      </c>
      <c r="B19" s="34" t="s">
        <v>77</v>
      </c>
      <c r="C19" s="35">
        <v>2</v>
      </c>
      <c r="D19" s="27" t="s">
        <v>630</v>
      </c>
      <c r="E19" s="27" t="s">
        <v>79</v>
      </c>
      <c r="F19" s="27" t="s">
        <v>631</v>
      </c>
      <c r="G19" s="38" t="s">
        <v>626</v>
      </c>
      <c r="H19" s="37">
        <v>61444</v>
      </c>
      <c r="I19" s="49" t="s">
        <v>184</v>
      </c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</row>
    <row r="20" spans="1:250">
      <c r="A20" s="22">
        <v>6</v>
      </c>
      <c r="B20" s="34" t="s">
        <v>632</v>
      </c>
      <c r="C20" s="35">
        <v>2</v>
      </c>
      <c r="D20" s="27" t="s">
        <v>633</v>
      </c>
      <c r="E20" s="27" t="s">
        <v>214</v>
      </c>
      <c r="F20" s="27" t="s">
        <v>634</v>
      </c>
      <c r="G20" s="38" t="s">
        <v>635</v>
      </c>
      <c r="H20" s="37">
        <v>65266</v>
      </c>
      <c r="I20" s="49" t="s">
        <v>179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</row>
    <row r="21" spans="1:250" ht="28.8">
      <c r="A21" s="22">
        <v>7</v>
      </c>
      <c r="B21" s="34" t="s">
        <v>636</v>
      </c>
      <c r="C21" s="35">
        <v>2</v>
      </c>
      <c r="D21" s="27" t="s">
        <v>637</v>
      </c>
      <c r="E21" s="27" t="s">
        <v>176</v>
      </c>
      <c r="F21" s="27" t="s">
        <v>638</v>
      </c>
      <c r="G21" s="38" t="s">
        <v>639</v>
      </c>
      <c r="H21" s="37">
        <v>61454</v>
      </c>
      <c r="I21" s="49" t="s">
        <v>179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</row>
    <row r="22" spans="1:250" ht="28.8">
      <c r="A22" s="22">
        <v>8</v>
      </c>
      <c r="B22" s="34" t="s">
        <v>640</v>
      </c>
      <c r="C22" s="35">
        <v>2</v>
      </c>
      <c r="D22" s="27" t="s">
        <v>637</v>
      </c>
      <c r="E22" s="27" t="s">
        <v>176</v>
      </c>
      <c r="F22" s="27" t="s">
        <v>638</v>
      </c>
      <c r="G22" s="38" t="s">
        <v>641</v>
      </c>
      <c r="H22" s="37">
        <v>61455</v>
      </c>
      <c r="I22" s="49" t="s">
        <v>179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</row>
    <row r="23" spans="1:250">
      <c r="A23" s="22">
        <v>9</v>
      </c>
      <c r="B23" s="34" t="s">
        <v>642</v>
      </c>
      <c r="C23" s="35">
        <v>1</v>
      </c>
      <c r="D23" s="27" t="s">
        <v>541</v>
      </c>
      <c r="E23" s="27" t="s">
        <v>71</v>
      </c>
      <c r="F23" s="27" t="s">
        <v>643</v>
      </c>
      <c r="G23" s="38" t="s">
        <v>644</v>
      </c>
      <c r="H23" s="37">
        <v>65110</v>
      </c>
      <c r="I23" s="49" t="s">
        <v>46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</row>
    <row r="24" spans="1:250">
      <c r="A24" s="22">
        <v>10</v>
      </c>
      <c r="B24" s="34" t="s">
        <v>645</v>
      </c>
      <c r="C24" s="35">
        <v>2</v>
      </c>
      <c r="D24" s="27" t="s">
        <v>633</v>
      </c>
      <c r="E24" s="27" t="s">
        <v>191</v>
      </c>
      <c r="F24" s="27" t="s">
        <v>634</v>
      </c>
      <c r="G24" s="38" t="s">
        <v>646</v>
      </c>
      <c r="H24" s="37">
        <v>61450</v>
      </c>
      <c r="I24" s="49" t="s">
        <v>167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</row>
    <row r="25" spans="1:250" ht="28.8">
      <c r="A25" s="22">
        <v>11</v>
      </c>
      <c r="B25" s="34" t="s">
        <v>647</v>
      </c>
      <c r="C25" s="35">
        <v>2</v>
      </c>
      <c r="D25" s="27" t="s">
        <v>648</v>
      </c>
      <c r="E25" s="27" t="s">
        <v>649</v>
      </c>
      <c r="F25" s="27" t="s">
        <v>650</v>
      </c>
      <c r="G25" s="38" t="s">
        <v>651</v>
      </c>
      <c r="H25" s="37">
        <v>64830</v>
      </c>
      <c r="I25" s="49" t="s">
        <v>179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</row>
    <row r="26" spans="1:250" ht="28.8">
      <c r="A26" s="22">
        <v>12</v>
      </c>
      <c r="B26" s="34" t="s">
        <v>183</v>
      </c>
      <c r="C26" s="35">
        <v>2</v>
      </c>
      <c r="D26" s="27" t="s">
        <v>648</v>
      </c>
      <c r="E26" s="27" t="s">
        <v>649</v>
      </c>
      <c r="F26" s="27" t="s">
        <v>650</v>
      </c>
      <c r="G26" s="38" t="s">
        <v>651</v>
      </c>
      <c r="H26" s="37">
        <v>64830</v>
      </c>
      <c r="I26" s="49" t="s">
        <v>184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</row>
    <row r="27" spans="1:250">
      <c r="A27" s="22">
        <v>13</v>
      </c>
      <c r="B27" s="34" t="s">
        <v>256</v>
      </c>
      <c r="C27" s="35">
        <v>2</v>
      </c>
      <c r="D27" s="27" t="s">
        <v>652</v>
      </c>
      <c r="E27" s="27" t="s">
        <v>111</v>
      </c>
      <c r="F27" s="27" t="s">
        <v>653</v>
      </c>
      <c r="G27" s="38" t="s">
        <v>654</v>
      </c>
      <c r="H27" s="37">
        <v>64946</v>
      </c>
      <c r="I27" s="49" t="s">
        <v>339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</row>
    <row r="28" spans="1:250">
      <c r="A28" s="22">
        <v>14</v>
      </c>
      <c r="B28" s="34" t="s">
        <v>655</v>
      </c>
      <c r="C28" s="35">
        <v>1</v>
      </c>
      <c r="D28" s="27" t="s">
        <v>656</v>
      </c>
      <c r="E28" s="27" t="s">
        <v>649</v>
      </c>
      <c r="F28" s="27" t="s">
        <v>657</v>
      </c>
      <c r="G28" s="38" t="s">
        <v>658</v>
      </c>
      <c r="H28" s="37">
        <v>65262</v>
      </c>
      <c r="I28" s="49" t="s">
        <v>46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</row>
    <row r="29" spans="1:250">
      <c r="A29" s="22">
        <v>15</v>
      </c>
      <c r="B29" s="34" t="s">
        <v>659</v>
      </c>
      <c r="C29" s="35">
        <v>1</v>
      </c>
      <c r="D29" s="27" t="s">
        <v>541</v>
      </c>
      <c r="E29" s="27" t="s">
        <v>71</v>
      </c>
      <c r="F29" s="27" t="s">
        <v>643</v>
      </c>
      <c r="G29" s="39" t="s">
        <v>660</v>
      </c>
      <c r="H29" s="40">
        <v>65276</v>
      </c>
      <c r="I29" s="50" t="s">
        <v>174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</row>
    <row r="30" spans="1:250">
      <c r="A30" s="22">
        <v>16</v>
      </c>
      <c r="B30" s="34" t="s">
        <v>661</v>
      </c>
      <c r="C30" s="35">
        <v>2</v>
      </c>
      <c r="D30" s="27" t="s">
        <v>662</v>
      </c>
      <c r="E30" s="27" t="s">
        <v>71</v>
      </c>
      <c r="F30" s="27" t="s">
        <v>663</v>
      </c>
      <c r="G30" s="38" t="s">
        <v>664</v>
      </c>
      <c r="H30" s="37">
        <v>64916</v>
      </c>
      <c r="I30" s="49" t="s">
        <v>179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</row>
    <row r="31" spans="1:250" ht="86.4">
      <c r="A31" s="22">
        <v>17</v>
      </c>
      <c r="B31" s="34" t="s">
        <v>665</v>
      </c>
      <c r="C31" s="35">
        <v>2</v>
      </c>
      <c r="D31" s="27" t="s">
        <v>662</v>
      </c>
      <c r="E31" s="27" t="s">
        <v>71</v>
      </c>
      <c r="F31" s="27" t="s">
        <v>663</v>
      </c>
      <c r="G31" s="41" t="s">
        <v>666</v>
      </c>
      <c r="H31" s="37">
        <v>64981</v>
      </c>
      <c r="I31" s="51" t="s">
        <v>339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</row>
    <row r="32" spans="1:250" ht="28.8">
      <c r="A32" s="22">
        <v>18</v>
      </c>
      <c r="B32" s="42" t="s">
        <v>667</v>
      </c>
      <c r="C32" s="43">
        <v>1</v>
      </c>
      <c r="D32" s="42"/>
      <c r="E32" s="42"/>
      <c r="F32" s="44" t="s">
        <v>668</v>
      </c>
      <c r="G32" s="43"/>
      <c r="H32" s="43"/>
      <c r="I32" s="43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</row>
    <row r="33" spans="1:250" ht="43.2">
      <c r="A33" s="22">
        <v>19</v>
      </c>
      <c r="B33" s="42" t="s">
        <v>669</v>
      </c>
      <c r="C33" s="43">
        <v>4</v>
      </c>
      <c r="D33" s="42" t="s">
        <v>670</v>
      </c>
      <c r="E33" s="42" t="s">
        <v>671</v>
      </c>
      <c r="F33" s="44" t="s">
        <v>672</v>
      </c>
      <c r="G33" s="43"/>
      <c r="H33" s="43"/>
      <c r="I33" s="43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</row>
    <row r="34" spans="1:250" ht="43.2">
      <c r="A34" s="22">
        <v>20</v>
      </c>
      <c r="B34" s="42" t="s">
        <v>673</v>
      </c>
      <c r="C34" s="43">
        <v>4</v>
      </c>
      <c r="D34" s="42" t="s">
        <v>670</v>
      </c>
      <c r="E34" s="42" t="s">
        <v>671</v>
      </c>
      <c r="F34" s="44" t="s">
        <v>672</v>
      </c>
      <c r="G34" s="43"/>
      <c r="H34" s="43"/>
      <c r="I34" s="43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</row>
    <row r="35" spans="1:250">
      <c r="A35" s="45"/>
      <c r="B35" s="45"/>
      <c r="C35" s="46"/>
      <c r="D35" s="45"/>
      <c r="E35" s="45"/>
      <c r="F35" s="45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</row>
    <row r="36" spans="1:250">
      <c r="A36" s="45"/>
      <c r="B36" s="45"/>
      <c r="C36" s="46"/>
      <c r="D36" s="45"/>
      <c r="E36" s="45"/>
      <c r="F36" s="45"/>
      <c r="G36" s="46"/>
      <c r="H36" s="46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</row>
    <row r="37" spans="1:250">
      <c r="A37" s="45"/>
      <c r="B37" s="45"/>
      <c r="C37" s="46"/>
      <c r="D37" s="45"/>
      <c r="E37" s="45"/>
      <c r="F37" s="45"/>
      <c r="G37" s="46"/>
      <c r="H37" s="46"/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</row>
    <row r="38" spans="1:250">
      <c r="A38" s="45"/>
      <c r="B38" s="45"/>
      <c r="C38" s="46"/>
      <c r="D38" s="45"/>
      <c r="E38" s="45"/>
      <c r="F38" s="45"/>
      <c r="G38" s="46"/>
      <c r="H38" s="46"/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</row>
    <row r="39" spans="1:250">
      <c r="A39" s="238" t="s">
        <v>674</v>
      </c>
      <c r="B39" s="238"/>
      <c r="C39" s="238"/>
      <c r="D39" s="238"/>
      <c r="E39" s="238"/>
      <c r="F39" s="45"/>
      <c r="G39" s="46"/>
      <c r="H39" s="46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</row>
    <row r="40" spans="1:25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</row>
    <row r="41" spans="1:250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</row>
    <row r="42" spans="1:250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</row>
    <row r="43" spans="1:250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</row>
    <row r="44" spans="1:250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</row>
    <row r="45" spans="1:250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</row>
    <row r="46" spans="1:250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</row>
    <row r="47" spans="1:250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</row>
    <row r="48" spans="1:250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</row>
    <row r="49" spans="1:250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</row>
    <row r="50" spans="1:2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</row>
    <row r="51" spans="1:250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</row>
    <row r="52" spans="1:250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</row>
    <row r="53" spans="1:250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/>
    </row>
    <row r="54" spans="1:250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/>
    </row>
    <row r="55" spans="1:250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</row>
    <row r="56" spans="1:250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</row>
    <row r="57" spans="1:250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  <c r="HG57" s="47"/>
      <c r="HH57" s="47"/>
      <c r="HI57" s="47"/>
      <c r="HJ57" s="47"/>
      <c r="HK57" s="47"/>
      <c r="HL57" s="47"/>
      <c r="HM57" s="47"/>
      <c r="HN57" s="47"/>
      <c r="HO57" s="47"/>
      <c r="HP57" s="47"/>
      <c r="HQ57" s="47"/>
      <c r="HR57" s="47"/>
      <c r="HS57" s="47"/>
      <c r="HT57" s="47"/>
      <c r="HU57" s="47"/>
      <c r="HV57" s="47"/>
      <c r="HW57" s="47"/>
      <c r="HX57" s="47"/>
      <c r="HY57" s="47"/>
      <c r="HZ57" s="47"/>
      <c r="IA57" s="47"/>
      <c r="IB57" s="47"/>
      <c r="IC57" s="47"/>
      <c r="ID57" s="47"/>
      <c r="IE57" s="47"/>
      <c r="IF57" s="47"/>
      <c r="IG57" s="47"/>
      <c r="IH57" s="47"/>
      <c r="II57" s="47"/>
      <c r="IJ57" s="47"/>
      <c r="IK57" s="47"/>
      <c r="IL57" s="47"/>
      <c r="IM57" s="47"/>
      <c r="IN57" s="47"/>
      <c r="IO57" s="47"/>
      <c r="IP57" s="47"/>
    </row>
    <row r="58" spans="1:250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  <c r="HG58" s="47"/>
      <c r="HH58" s="47"/>
      <c r="HI58" s="47"/>
      <c r="HJ58" s="47"/>
      <c r="HK58" s="47"/>
      <c r="HL58" s="47"/>
      <c r="HM58" s="47"/>
      <c r="HN58" s="47"/>
      <c r="HO58" s="47"/>
      <c r="HP58" s="47"/>
      <c r="HQ58" s="47"/>
      <c r="HR58" s="47"/>
      <c r="HS58" s="47"/>
      <c r="HT58" s="47"/>
      <c r="HU58" s="47"/>
      <c r="HV58" s="47"/>
      <c r="HW58" s="47"/>
      <c r="HX58" s="47"/>
      <c r="HY58" s="47"/>
      <c r="HZ58" s="47"/>
      <c r="IA58" s="47"/>
      <c r="IB58" s="47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/>
    </row>
    <row r="59" spans="1:250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</row>
    <row r="60" spans="1:25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  <c r="HG60" s="47"/>
      <c r="HH60" s="47"/>
      <c r="HI60" s="47"/>
      <c r="HJ60" s="47"/>
      <c r="HK60" s="47"/>
      <c r="HL60" s="47"/>
      <c r="HM60" s="47"/>
      <c r="HN60" s="47"/>
      <c r="HO60" s="47"/>
      <c r="HP60" s="47"/>
      <c r="HQ60" s="47"/>
      <c r="HR60" s="47"/>
      <c r="HS60" s="47"/>
      <c r="HT60" s="47"/>
      <c r="HU60" s="47"/>
      <c r="HV60" s="47"/>
      <c r="HW60" s="47"/>
      <c r="HX60" s="47"/>
      <c r="HY60" s="47"/>
      <c r="HZ60" s="47"/>
      <c r="IA60" s="47"/>
      <c r="IB60" s="47"/>
      <c r="IC60" s="47"/>
      <c r="ID60" s="47"/>
      <c r="IE60" s="47"/>
      <c r="IF60" s="47"/>
      <c r="IG60" s="47"/>
      <c r="IH60" s="47"/>
      <c r="II60" s="47"/>
      <c r="IJ60" s="47"/>
      <c r="IK60" s="47"/>
      <c r="IL60" s="47"/>
      <c r="IM60" s="47"/>
      <c r="IN60" s="47"/>
      <c r="IO60" s="47"/>
      <c r="IP60" s="47"/>
    </row>
    <row r="61" spans="1:250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/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</row>
    <row r="62" spans="1:250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/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</row>
    <row r="63" spans="1:250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7"/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</row>
    <row r="64" spans="1:250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  <c r="HG64" s="47"/>
      <c r="HH64" s="47"/>
      <c r="HI64" s="47"/>
      <c r="HJ64" s="47"/>
      <c r="HK64" s="47"/>
      <c r="HL64" s="47"/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</row>
    <row r="65" spans="1:250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  <c r="HG65" s="47"/>
      <c r="HH65" s="47"/>
      <c r="HI65" s="47"/>
      <c r="HJ65" s="47"/>
      <c r="HK65" s="47"/>
      <c r="HL65" s="47"/>
      <c r="HM65" s="47"/>
      <c r="HN65" s="47"/>
      <c r="HO65" s="47"/>
      <c r="HP65" s="47"/>
      <c r="HQ65" s="47"/>
      <c r="HR65" s="47"/>
      <c r="HS65" s="47"/>
      <c r="HT65" s="47"/>
      <c r="HU65" s="47"/>
      <c r="HV65" s="47"/>
      <c r="HW65" s="47"/>
      <c r="HX65" s="47"/>
      <c r="HY65" s="47"/>
      <c r="HZ65" s="47"/>
      <c r="IA65" s="47"/>
      <c r="IB65" s="47"/>
      <c r="IC65" s="47"/>
      <c r="ID65" s="47"/>
      <c r="IE65" s="47"/>
      <c r="IF65" s="47"/>
      <c r="IG65" s="47"/>
      <c r="IH65" s="47"/>
      <c r="II65" s="47"/>
      <c r="IJ65" s="47"/>
      <c r="IK65" s="47"/>
      <c r="IL65" s="47"/>
      <c r="IM65" s="47"/>
      <c r="IN65" s="47"/>
      <c r="IO65" s="47"/>
      <c r="IP65" s="47"/>
    </row>
    <row r="66" spans="1:250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  <c r="HG66" s="47"/>
      <c r="HH66" s="47"/>
      <c r="HI66" s="47"/>
      <c r="HJ66" s="47"/>
      <c r="HK66" s="47"/>
      <c r="HL66" s="47"/>
      <c r="HM66" s="47"/>
      <c r="HN66" s="47"/>
      <c r="HO66" s="47"/>
      <c r="HP66" s="47"/>
      <c r="HQ66" s="47"/>
      <c r="HR66" s="47"/>
      <c r="HS66" s="47"/>
      <c r="HT66" s="47"/>
      <c r="HU66" s="47"/>
      <c r="HV66" s="47"/>
      <c r="HW66" s="47"/>
      <c r="HX66" s="47"/>
      <c r="HY66" s="47"/>
      <c r="HZ66" s="47"/>
      <c r="IA66" s="47"/>
      <c r="IB66" s="47"/>
      <c r="IC66" s="47"/>
      <c r="ID66" s="47"/>
      <c r="IE66" s="47"/>
      <c r="IF66" s="47"/>
      <c r="IG66" s="47"/>
      <c r="IH66" s="47"/>
      <c r="II66" s="47"/>
      <c r="IJ66" s="47"/>
      <c r="IK66" s="47"/>
      <c r="IL66" s="47"/>
      <c r="IM66" s="47"/>
      <c r="IN66" s="47"/>
      <c r="IO66" s="47"/>
      <c r="IP66" s="47"/>
    </row>
    <row r="67" spans="1:250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7"/>
      <c r="HN67" s="47"/>
      <c r="HO67" s="47"/>
      <c r="HP67" s="47"/>
      <c r="HQ67" s="47"/>
      <c r="HR67" s="47"/>
      <c r="HS67" s="47"/>
      <c r="HT67" s="47"/>
      <c r="HU67" s="47"/>
      <c r="HV67" s="47"/>
      <c r="HW67" s="47"/>
      <c r="HX67" s="47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7"/>
      <c r="IL67" s="47"/>
      <c r="IM67" s="47"/>
      <c r="IN67" s="47"/>
      <c r="IO67" s="47"/>
      <c r="IP67" s="47"/>
    </row>
    <row r="68" spans="1:250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  <c r="HG68" s="47"/>
      <c r="HH68" s="47"/>
      <c r="HI68" s="47"/>
      <c r="HJ68" s="47"/>
      <c r="HK68" s="47"/>
      <c r="HL68" s="47"/>
      <c r="HM68" s="47"/>
      <c r="HN68" s="47"/>
      <c r="HO68" s="47"/>
      <c r="HP68" s="47"/>
      <c r="HQ68" s="47"/>
      <c r="HR68" s="47"/>
      <c r="HS68" s="47"/>
      <c r="HT68" s="47"/>
      <c r="HU68" s="47"/>
      <c r="HV68" s="47"/>
      <c r="HW68" s="47"/>
      <c r="HX68" s="47"/>
      <c r="HY68" s="47"/>
      <c r="HZ68" s="47"/>
      <c r="IA68" s="47"/>
      <c r="IB68" s="47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/>
    </row>
    <row r="69" spans="1:250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47"/>
      <c r="HJ69" s="47"/>
      <c r="HK69" s="47"/>
      <c r="HL69" s="47"/>
      <c r="HM69" s="47"/>
      <c r="HN69" s="47"/>
      <c r="HO69" s="47"/>
      <c r="HP69" s="47"/>
      <c r="HQ69" s="47"/>
      <c r="HR69" s="47"/>
      <c r="HS69" s="47"/>
      <c r="HT69" s="47"/>
      <c r="HU69" s="47"/>
      <c r="HV69" s="47"/>
      <c r="HW69" s="47"/>
      <c r="HX69" s="47"/>
      <c r="HY69" s="47"/>
      <c r="HZ69" s="47"/>
      <c r="IA69" s="47"/>
      <c r="IB69" s="47"/>
      <c r="IC69" s="47"/>
      <c r="ID69" s="47"/>
      <c r="IE69" s="47"/>
      <c r="IF69" s="47"/>
      <c r="IG69" s="47"/>
      <c r="IH69" s="47"/>
      <c r="II69" s="47"/>
      <c r="IJ69" s="47"/>
      <c r="IK69" s="47"/>
      <c r="IL69" s="47"/>
      <c r="IM69" s="47"/>
      <c r="IN69" s="47"/>
      <c r="IO69" s="47"/>
      <c r="IP69" s="47"/>
    </row>
    <row r="70" spans="1:25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</row>
    <row r="71" spans="1:250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47"/>
      <c r="HJ71" s="47"/>
      <c r="HK71" s="47"/>
      <c r="HL71" s="47"/>
      <c r="HM71" s="47"/>
      <c r="HN71" s="47"/>
      <c r="HO71" s="47"/>
      <c r="HP71" s="47"/>
      <c r="HQ71" s="47"/>
      <c r="HR71" s="47"/>
      <c r="HS71" s="47"/>
      <c r="HT71" s="47"/>
      <c r="HU71" s="47"/>
      <c r="HV71" s="47"/>
      <c r="HW71" s="47"/>
      <c r="HX71" s="47"/>
      <c r="HY71" s="47"/>
      <c r="HZ71" s="47"/>
      <c r="IA71" s="47"/>
      <c r="IB71" s="47"/>
      <c r="IC71" s="47"/>
      <c r="ID71" s="47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/>
    </row>
    <row r="72" spans="1:250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</row>
    <row r="73" spans="1:250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</row>
    <row r="74" spans="1:250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/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</row>
    <row r="75" spans="1:250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  <c r="HG75" s="47"/>
      <c r="HH75" s="47"/>
      <c r="HI75" s="47"/>
      <c r="HJ75" s="47"/>
      <c r="HK75" s="47"/>
      <c r="HL75" s="47"/>
      <c r="HM75" s="47"/>
      <c r="HN75" s="47"/>
      <c r="HO75" s="47"/>
      <c r="HP75" s="47"/>
      <c r="HQ75" s="47"/>
      <c r="HR75" s="47"/>
      <c r="HS75" s="47"/>
      <c r="HT75" s="47"/>
      <c r="HU75" s="47"/>
      <c r="HV75" s="47"/>
      <c r="HW75" s="47"/>
      <c r="HX75" s="47"/>
      <c r="HY75" s="47"/>
      <c r="HZ75" s="47"/>
      <c r="IA75" s="47"/>
      <c r="IB75" s="47"/>
      <c r="IC75" s="47"/>
      <c r="ID75" s="47"/>
      <c r="IE75" s="47"/>
      <c r="IF75" s="47"/>
      <c r="IG75" s="47"/>
      <c r="IH75" s="47"/>
      <c r="II75" s="47"/>
      <c r="IJ75" s="47"/>
      <c r="IK75" s="47"/>
      <c r="IL75" s="47"/>
      <c r="IM75" s="47"/>
      <c r="IN75" s="47"/>
      <c r="IO75" s="47"/>
      <c r="IP75" s="47"/>
    </row>
    <row r="76" spans="1:250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  <c r="HG76" s="47"/>
      <c r="HH76" s="47"/>
      <c r="HI76" s="47"/>
      <c r="HJ76" s="47"/>
      <c r="HK76" s="47"/>
      <c r="HL76" s="47"/>
      <c r="HM76" s="47"/>
      <c r="HN76" s="47"/>
      <c r="HO76" s="47"/>
      <c r="HP76" s="47"/>
      <c r="HQ76" s="47"/>
      <c r="HR76" s="47"/>
      <c r="HS76" s="47"/>
      <c r="HT76" s="47"/>
      <c r="HU76" s="47"/>
      <c r="HV76" s="47"/>
      <c r="HW76" s="47"/>
      <c r="HX76" s="47"/>
      <c r="HY76" s="47"/>
      <c r="HZ76" s="47"/>
      <c r="IA76" s="47"/>
      <c r="IB76" s="47"/>
      <c r="IC76" s="47"/>
      <c r="ID76" s="47"/>
      <c r="IE76" s="47"/>
      <c r="IF76" s="47"/>
      <c r="IG76" s="47"/>
      <c r="IH76" s="47"/>
      <c r="II76" s="47"/>
      <c r="IJ76" s="47"/>
      <c r="IK76" s="47"/>
      <c r="IL76" s="47"/>
      <c r="IM76" s="47"/>
      <c r="IN76" s="47"/>
      <c r="IO76" s="47"/>
      <c r="IP76" s="47"/>
    </row>
    <row r="77" spans="1:250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  <c r="HN77" s="47"/>
      <c r="HO77" s="47"/>
      <c r="HP77" s="47"/>
      <c r="HQ77" s="47"/>
      <c r="HR77" s="47"/>
      <c r="HS77" s="47"/>
      <c r="HT77" s="47"/>
      <c r="HU77" s="47"/>
      <c r="HV77" s="47"/>
      <c r="HW77" s="47"/>
      <c r="HX77" s="47"/>
      <c r="HY77" s="47"/>
      <c r="HZ77" s="47"/>
      <c r="IA77" s="47"/>
      <c r="IB77" s="47"/>
      <c r="IC77" s="47"/>
      <c r="ID77" s="47"/>
      <c r="IE77" s="47"/>
      <c r="IF77" s="47"/>
      <c r="IG77" s="47"/>
      <c r="IH77" s="47"/>
      <c r="II77" s="47"/>
      <c r="IJ77" s="47"/>
      <c r="IK77" s="47"/>
      <c r="IL77" s="47"/>
      <c r="IM77" s="47"/>
      <c r="IN77" s="47"/>
      <c r="IO77" s="47"/>
      <c r="IP77" s="47"/>
    </row>
    <row r="78" spans="1:250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  <c r="HG78" s="47"/>
      <c r="HH78" s="47"/>
      <c r="HI78" s="47"/>
      <c r="HJ78" s="47"/>
      <c r="HK78" s="47"/>
      <c r="HL78" s="47"/>
      <c r="HM78" s="47"/>
      <c r="HN78" s="47"/>
      <c r="HO78" s="47"/>
      <c r="HP78" s="47"/>
      <c r="HQ78" s="47"/>
      <c r="HR78" s="47"/>
      <c r="HS78" s="47"/>
      <c r="HT78" s="47"/>
      <c r="HU78" s="47"/>
      <c r="HV78" s="47"/>
      <c r="HW78" s="47"/>
      <c r="HX78" s="47"/>
      <c r="HY78" s="47"/>
      <c r="HZ78" s="47"/>
      <c r="IA78" s="47"/>
      <c r="IB78" s="47"/>
      <c r="IC78" s="47"/>
      <c r="ID78" s="47"/>
      <c r="IE78" s="47"/>
      <c r="IF78" s="47"/>
      <c r="IG78" s="47"/>
      <c r="IH78" s="47"/>
      <c r="II78" s="47"/>
      <c r="IJ78" s="47"/>
      <c r="IK78" s="47"/>
      <c r="IL78" s="47"/>
      <c r="IM78" s="47"/>
      <c r="IN78" s="47"/>
      <c r="IO78" s="47"/>
      <c r="IP78" s="47"/>
    </row>
    <row r="79" spans="1:250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  <c r="HN79" s="47"/>
      <c r="HO79" s="47"/>
      <c r="HP79" s="47"/>
      <c r="HQ79" s="47"/>
      <c r="HR79" s="47"/>
      <c r="HS79" s="47"/>
      <c r="HT79" s="47"/>
      <c r="HU79" s="47"/>
      <c r="HV79" s="47"/>
      <c r="HW79" s="47"/>
      <c r="HX79" s="47"/>
      <c r="HY79" s="47"/>
      <c r="HZ79" s="47"/>
      <c r="IA79" s="47"/>
      <c r="IB79" s="47"/>
      <c r="IC79" s="47"/>
      <c r="ID79" s="47"/>
      <c r="IE79" s="47"/>
      <c r="IF79" s="47"/>
      <c r="IG79" s="47"/>
      <c r="IH79" s="47"/>
      <c r="II79" s="47"/>
      <c r="IJ79" s="47"/>
      <c r="IK79" s="47"/>
      <c r="IL79" s="47"/>
      <c r="IM79" s="47"/>
      <c r="IN79" s="47"/>
      <c r="IO79" s="47"/>
      <c r="IP79" s="47"/>
    </row>
    <row r="80" spans="1:25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</row>
    <row r="81" spans="1:250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</row>
    <row r="82" spans="1:250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</row>
    <row r="83" spans="1:250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</row>
    <row r="84" spans="1:250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</row>
    <row r="85" spans="1:250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</row>
    <row r="86" spans="1:250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</row>
    <row r="87" spans="1:250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</row>
    <row r="88" spans="1:250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</row>
    <row r="89" spans="1:250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</row>
    <row r="90" spans="1:25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</row>
    <row r="91" spans="1:250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</row>
    <row r="92" spans="1:250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7"/>
      <c r="GM92" s="47"/>
      <c r="GN92" s="47"/>
      <c r="GO92" s="47"/>
      <c r="GP92" s="47"/>
      <c r="GQ92" s="47"/>
      <c r="GR92" s="47"/>
      <c r="GS92" s="47"/>
      <c r="GT92" s="47"/>
      <c r="GU92" s="47"/>
      <c r="GV92" s="47"/>
      <c r="GW92" s="47"/>
      <c r="GX92" s="47"/>
      <c r="GY92" s="47"/>
      <c r="GZ92" s="47"/>
      <c r="HA92" s="47"/>
      <c r="HB92" s="47"/>
      <c r="HC92" s="47"/>
      <c r="HD92" s="47"/>
      <c r="HE92" s="47"/>
      <c r="HF92" s="47"/>
      <c r="HG92" s="47"/>
      <c r="HH92" s="47"/>
      <c r="HI92" s="47"/>
      <c r="HJ92" s="47"/>
      <c r="HK92" s="47"/>
      <c r="HL92" s="47"/>
      <c r="HM92" s="47"/>
      <c r="HN92" s="47"/>
      <c r="HO92" s="47"/>
      <c r="HP92" s="47"/>
      <c r="HQ92" s="47"/>
      <c r="HR92" s="47"/>
      <c r="HS92" s="47"/>
      <c r="HT92" s="47"/>
      <c r="HU92" s="47"/>
      <c r="HV92" s="47"/>
      <c r="HW92" s="47"/>
      <c r="HX92" s="47"/>
      <c r="HY92" s="47"/>
      <c r="HZ92" s="47"/>
      <c r="IA92" s="47"/>
      <c r="IB92" s="47"/>
      <c r="IC92" s="47"/>
      <c r="ID92" s="47"/>
      <c r="IE92" s="47"/>
      <c r="IF92" s="47"/>
      <c r="IG92" s="47"/>
      <c r="IH92" s="47"/>
      <c r="II92" s="47"/>
      <c r="IJ92" s="47"/>
      <c r="IK92" s="47"/>
      <c r="IL92" s="47"/>
      <c r="IM92" s="47"/>
      <c r="IN92" s="47"/>
      <c r="IO92" s="47"/>
      <c r="IP92" s="47"/>
    </row>
    <row r="93" spans="1:250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  <c r="HG93" s="47"/>
      <c r="HH93" s="47"/>
      <c r="HI93" s="47"/>
      <c r="HJ93" s="47"/>
      <c r="HK93" s="47"/>
      <c r="HL93" s="47"/>
      <c r="HM93" s="47"/>
      <c r="HN93" s="47"/>
      <c r="HO93" s="47"/>
      <c r="HP93" s="47"/>
      <c r="HQ93" s="47"/>
      <c r="HR93" s="47"/>
      <c r="HS93" s="47"/>
      <c r="HT93" s="47"/>
      <c r="HU93" s="47"/>
      <c r="HV93" s="47"/>
      <c r="HW93" s="47"/>
      <c r="HX93" s="47"/>
      <c r="HY93" s="47"/>
      <c r="HZ93" s="47"/>
      <c r="IA93" s="47"/>
      <c r="IB93" s="47"/>
      <c r="IC93" s="47"/>
      <c r="ID93" s="47"/>
      <c r="IE93" s="47"/>
      <c r="IF93" s="47"/>
      <c r="IG93" s="47"/>
      <c r="IH93" s="47"/>
      <c r="II93" s="47"/>
      <c r="IJ93" s="47"/>
      <c r="IK93" s="47"/>
      <c r="IL93" s="47"/>
      <c r="IM93" s="47"/>
      <c r="IN93" s="47"/>
      <c r="IO93" s="47"/>
      <c r="IP93" s="47"/>
    </row>
    <row r="94" spans="1:250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/>
      <c r="GM94" s="47"/>
      <c r="GN94" s="47"/>
      <c r="GO94" s="47"/>
      <c r="GP94" s="47"/>
      <c r="GQ94" s="47"/>
      <c r="GR94" s="47"/>
      <c r="GS94" s="47"/>
      <c r="GT94" s="47"/>
      <c r="GU94" s="47"/>
      <c r="GV94" s="47"/>
      <c r="GW94" s="47"/>
      <c r="GX94" s="47"/>
      <c r="GY94" s="47"/>
      <c r="GZ94" s="47"/>
      <c r="HA94" s="47"/>
      <c r="HB94" s="47"/>
      <c r="HC94" s="47"/>
      <c r="HD94" s="47"/>
      <c r="HE94" s="47"/>
      <c r="HF94" s="47"/>
      <c r="HG94" s="47"/>
      <c r="HH94" s="47"/>
      <c r="HI94" s="47"/>
      <c r="HJ94" s="47"/>
      <c r="HK94" s="47"/>
      <c r="HL94" s="47"/>
      <c r="HM94" s="47"/>
      <c r="HN94" s="47"/>
      <c r="HO94" s="47"/>
      <c r="HP94" s="47"/>
      <c r="HQ94" s="47"/>
      <c r="HR94" s="47"/>
      <c r="HS94" s="47"/>
      <c r="HT94" s="47"/>
      <c r="HU94" s="47"/>
      <c r="HV94" s="47"/>
      <c r="HW94" s="47"/>
      <c r="HX94" s="47"/>
      <c r="HY94" s="47"/>
      <c r="HZ94" s="47"/>
      <c r="IA94" s="47"/>
      <c r="IB94" s="47"/>
      <c r="IC94" s="47"/>
      <c r="ID94" s="47"/>
      <c r="IE94" s="47"/>
      <c r="IF94" s="47"/>
      <c r="IG94" s="47"/>
      <c r="IH94" s="47"/>
      <c r="II94" s="47"/>
      <c r="IJ94" s="47"/>
      <c r="IK94" s="47"/>
      <c r="IL94" s="47"/>
      <c r="IM94" s="47"/>
      <c r="IN94" s="47"/>
      <c r="IO94" s="47"/>
      <c r="IP94" s="47"/>
    </row>
    <row r="95" spans="1:250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7"/>
      <c r="GY95" s="47"/>
      <c r="GZ95" s="47"/>
      <c r="HA95" s="47"/>
      <c r="HB95" s="47"/>
      <c r="HC95" s="47"/>
      <c r="HD95" s="47"/>
      <c r="HE95" s="47"/>
      <c r="HF95" s="47"/>
      <c r="HG95" s="47"/>
      <c r="HH95" s="47"/>
      <c r="HI95" s="47"/>
      <c r="HJ95" s="47"/>
      <c r="HK95" s="47"/>
      <c r="HL95" s="47"/>
      <c r="HM95" s="47"/>
      <c r="HN95" s="47"/>
      <c r="HO95" s="47"/>
      <c r="HP95" s="47"/>
      <c r="HQ95" s="47"/>
      <c r="HR95" s="47"/>
      <c r="HS95" s="47"/>
      <c r="HT95" s="47"/>
      <c r="HU95" s="47"/>
      <c r="HV95" s="47"/>
      <c r="HW95" s="47"/>
      <c r="HX95" s="47"/>
      <c r="HY95" s="47"/>
      <c r="HZ95" s="47"/>
      <c r="IA95" s="47"/>
      <c r="IB95" s="47"/>
      <c r="IC95" s="47"/>
      <c r="ID95" s="47"/>
      <c r="IE95" s="47"/>
      <c r="IF95" s="47"/>
      <c r="IG95" s="47"/>
      <c r="IH95" s="47"/>
      <c r="II95" s="47"/>
      <c r="IJ95" s="47"/>
      <c r="IK95" s="47"/>
      <c r="IL95" s="47"/>
      <c r="IM95" s="47"/>
      <c r="IN95" s="47"/>
      <c r="IO95" s="47"/>
      <c r="IP95" s="47"/>
    </row>
    <row r="96" spans="1:250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47"/>
      <c r="GY96" s="47"/>
      <c r="GZ96" s="47"/>
      <c r="HA96" s="47"/>
      <c r="HB96" s="47"/>
      <c r="HC96" s="47"/>
      <c r="HD96" s="47"/>
      <c r="HE96" s="47"/>
      <c r="HF96" s="47"/>
      <c r="HG96" s="47"/>
      <c r="HH96" s="47"/>
      <c r="HI96" s="47"/>
      <c r="HJ96" s="47"/>
      <c r="HK96" s="47"/>
      <c r="HL96" s="47"/>
      <c r="HM96" s="47"/>
      <c r="HN96" s="47"/>
      <c r="HO96" s="47"/>
      <c r="HP96" s="47"/>
      <c r="HQ96" s="47"/>
      <c r="HR96" s="47"/>
      <c r="HS96" s="47"/>
      <c r="HT96" s="47"/>
      <c r="HU96" s="47"/>
      <c r="HV96" s="47"/>
      <c r="HW96" s="47"/>
      <c r="HX96" s="47"/>
      <c r="HY96" s="47"/>
      <c r="HZ96" s="47"/>
      <c r="IA96" s="47"/>
      <c r="IB96" s="47"/>
      <c r="IC96" s="47"/>
      <c r="ID96" s="47"/>
      <c r="IE96" s="47"/>
      <c r="IF96" s="47"/>
      <c r="IG96" s="47"/>
      <c r="IH96" s="47"/>
      <c r="II96" s="47"/>
      <c r="IJ96" s="47"/>
      <c r="IK96" s="47"/>
      <c r="IL96" s="47"/>
      <c r="IM96" s="47"/>
      <c r="IN96" s="47"/>
      <c r="IO96" s="47"/>
      <c r="IP96" s="47"/>
    </row>
    <row r="97" spans="1:250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47"/>
      <c r="GY97" s="47"/>
      <c r="GZ97" s="47"/>
      <c r="HA97" s="47"/>
      <c r="HB97" s="47"/>
      <c r="HC97" s="47"/>
      <c r="HD97" s="47"/>
      <c r="HE97" s="47"/>
      <c r="HF97" s="47"/>
      <c r="HG97" s="47"/>
      <c r="HH97" s="47"/>
      <c r="HI97" s="47"/>
      <c r="HJ97" s="47"/>
      <c r="HK97" s="47"/>
      <c r="HL97" s="47"/>
      <c r="HM97" s="47"/>
      <c r="HN97" s="47"/>
      <c r="HO97" s="47"/>
      <c r="HP97" s="47"/>
      <c r="HQ97" s="47"/>
      <c r="HR97" s="47"/>
      <c r="HS97" s="47"/>
      <c r="HT97" s="47"/>
      <c r="HU97" s="47"/>
      <c r="HV97" s="47"/>
      <c r="HW97" s="47"/>
      <c r="HX97" s="47"/>
      <c r="HY97" s="47"/>
      <c r="HZ97" s="47"/>
      <c r="IA97" s="47"/>
      <c r="IB97" s="47"/>
      <c r="IC97" s="47"/>
      <c r="ID97" s="47"/>
      <c r="IE97" s="47"/>
      <c r="IF97" s="47"/>
      <c r="IG97" s="47"/>
      <c r="IH97" s="47"/>
      <c r="II97" s="47"/>
      <c r="IJ97" s="47"/>
      <c r="IK97" s="47"/>
      <c r="IL97" s="47"/>
      <c r="IM97" s="47"/>
      <c r="IN97" s="47"/>
      <c r="IO97" s="47"/>
      <c r="IP97" s="47"/>
    </row>
    <row r="98" spans="1:250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  <c r="HG98" s="47"/>
      <c r="HH98" s="47"/>
      <c r="HI98" s="47"/>
      <c r="HJ98" s="47"/>
      <c r="HK98" s="47"/>
      <c r="HL98" s="47"/>
      <c r="HM98" s="47"/>
      <c r="HN98" s="47"/>
      <c r="HO98" s="47"/>
      <c r="HP98" s="47"/>
      <c r="HQ98" s="47"/>
      <c r="HR98" s="47"/>
      <c r="HS98" s="47"/>
      <c r="HT98" s="47"/>
      <c r="HU98" s="47"/>
      <c r="HV98" s="47"/>
      <c r="HW98" s="47"/>
      <c r="HX98" s="47"/>
      <c r="HY98" s="47"/>
      <c r="HZ98" s="47"/>
      <c r="IA98" s="47"/>
      <c r="IB98" s="47"/>
      <c r="IC98" s="47"/>
      <c r="ID98" s="47"/>
      <c r="IE98" s="47"/>
      <c r="IF98" s="47"/>
      <c r="IG98" s="47"/>
      <c r="IH98" s="47"/>
      <c r="II98" s="47"/>
      <c r="IJ98" s="47"/>
      <c r="IK98" s="47"/>
      <c r="IL98" s="47"/>
      <c r="IM98" s="47"/>
      <c r="IN98" s="47"/>
      <c r="IO98" s="47"/>
      <c r="IP98" s="47"/>
    </row>
    <row r="99" spans="1:250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/>
      <c r="GV99" s="47"/>
      <c r="GW99" s="47"/>
      <c r="GX99" s="47"/>
      <c r="GY99" s="47"/>
      <c r="GZ99" s="47"/>
      <c r="HA99" s="47"/>
      <c r="HB99" s="47"/>
      <c r="HC99" s="47"/>
      <c r="HD99" s="47"/>
      <c r="HE99" s="47"/>
      <c r="HF99" s="47"/>
      <c r="HG99" s="47"/>
      <c r="HH99" s="47"/>
      <c r="HI99" s="47"/>
      <c r="HJ99" s="47"/>
      <c r="HK99" s="47"/>
      <c r="HL99" s="47"/>
      <c r="HM99" s="47"/>
      <c r="HN99" s="47"/>
      <c r="HO99" s="47"/>
      <c r="HP99" s="47"/>
      <c r="HQ99" s="47"/>
      <c r="HR99" s="47"/>
      <c r="HS99" s="47"/>
      <c r="HT99" s="47"/>
      <c r="HU99" s="47"/>
      <c r="HV99" s="47"/>
      <c r="HW99" s="47"/>
      <c r="HX99" s="47"/>
      <c r="HY99" s="47"/>
      <c r="HZ99" s="47"/>
      <c r="IA99" s="47"/>
      <c r="IB99" s="47"/>
      <c r="IC99" s="47"/>
      <c r="ID99" s="47"/>
      <c r="IE99" s="47"/>
      <c r="IF99" s="47"/>
      <c r="IG99" s="47"/>
      <c r="IH99" s="47"/>
      <c r="II99" s="47"/>
      <c r="IJ99" s="47"/>
      <c r="IK99" s="47"/>
      <c r="IL99" s="47"/>
      <c r="IM99" s="47"/>
      <c r="IN99" s="47"/>
      <c r="IO99" s="47"/>
      <c r="IP99" s="47"/>
    </row>
    <row r="100" spans="1:25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/>
      <c r="GV100" s="47"/>
      <c r="GW100" s="47"/>
      <c r="GX100" s="47"/>
      <c r="GY100" s="47"/>
      <c r="GZ100" s="47"/>
      <c r="HA100" s="47"/>
      <c r="HB100" s="47"/>
      <c r="HC100" s="47"/>
      <c r="HD100" s="47"/>
      <c r="HE100" s="47"/>
      <c r="HF100" s="47"/>
      <c r="HG100" s="47"/>
      <c r="HH100" s="47"/>
      <c r="HI100" s="47"/>
      <c r="HJ100" s="47"/>
      <c r="HK100" s="47"/>
      <c r="HL100" s="47"/>
      <c r="HM100" s="47"/>
      <c r="HN100" s="47"/>
      <c r="HO100" s="47"/>
      <c r="HP100" s="47"/>
      <c r="HQ100" s="47"/>
      <c r="HR100" s="47"/>
      <c r="HS100" s="47"/>
      <c r="HT100" s="47"/>
      <c r="HU100" s="47"/>
      <c r="HV100" s="47"/>
      <c r="HW100" s="47"/>
      <c r="HX100" s="47"/>
      <c r="HY100" s="47"/>
      <c r="HZ100" s="47"/>
      <c r="IA100" s="47"/>
      <c r="IB100" s="47"/>
      <c r="IC100" s="47"/>
      <c r="ID100" s="47"/>
      <c r="IE100" s="47"/>
      <c r="IF100" s="47"/>
      <c r="IG100" s="47"/>
      <c r="IH100" s="47"/>
      <c r="II100" s="47"/>
      <c r="IJ100" s="47"/>
      <c r="IK100" s="47"/>
      <c r="IL100" s="47"/>
      <c r="IM100" s="47"/>
      <c r="IN100" s="47"/>
      <c r="IO100" s="47"/>
      <c r="IP100" s="47"/>
    </row>
    <row r="101" spans="1:250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47"/>
      <c r="GY101" s="47"/>
      <c r="GZ101" s="47"/>
      <c r="HA101" s="47"/>
      <c r="HB101" s="47"/>
      <c r="HC101" s="47"/>
      <c r="HD101" s="47"/>
      <c r="HE101" s="47"/>
      <c r="HF101" s="47"/>
      <c r="HG101" s="47"/>
      <c r="HH101" s="47"/>
      <c r="HI101" s="47"/>
      <c r="HJ101" s="47"/>
      <c r="HK101" s="47"/>
      <c r="HL101" s="47"/>
      <c r="HM101" s="47"/>
      <c r="HN101" s="47"/>
      <c r="HO101" s="47"/>
      <c r="HP101" s="47"/>
      <c r="HQ101" s="47"/>
      <c r="HR101" s="47"/>
      <c r="HS101" s="47"/>
      <c r="HT101" s="47"/>
      <c r="HU101" s="47"/>
      <c r="HV101" s="47"/>
      <c r="HW101" s="47"/>
      <c r="HX101" s="47"/>
      <c r="HY101" s="47"/>
      <c r="HZ101" s="47"/>
      <c r="IA101" s="47"/>
      <c r="IB101" s="47"/>
      <c r="IC101" s="47"/>
      <c r="ID101" s="47"/>
      <c r="IE101" s="47"/>
      <c r="IF101" s="47"/>
      <c r="IG101" s="47"/>
      <c r="IH101" s="47"/>
      <c r="II101" s="47"/>
      <c r="IJ101" s="47"/>
      <c r="IK101" s="47"/>
      <c r="IL101" s="47"/>
      <c r="IM101" s="47"/>
      <c r="IN101" s="47"/>
      <c r="IO101" s="47"/>
      <c r="IP101" s="47"/>
    </row>
    <row r="102" spans="1:250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/>
      <c r="GN102" s="47"/>
      <c r="GO102" s="47"/>
      <c r="GP102" s="47"/>
      <c r="GQ102" s="47"/>
      <c r="GR102" s="47"/>
      <c r="GS102" s="47"/>
      <c r="GT102" s="47"/>
      <c r="GU102" s="47"/>
      <c r="GV102" s="47"/>
      <c r="GW102" s="47"/>
      <c r="GX102" s="47"/>
      <c r="GY102" s="47"/>
      <c r="GZ102" s="47"/>
      <c r="HA102" s="47"/>
      <c r="HB102" s="47"/>
      <c r="HC102" s="47"/>
      <c r="HD102" s="47"/>
      <c r="HE102" s="47"/>
      <c r="HF102" s="47"/>
      <c r="HG102" s="47"/>
      <c r="HH102" s="47"/>
      <c r="HI102" s="47"/>
      <c r="HJ102" s="47"/>
      <c r="HK102" s="47"/>
      <c r="HL102" s="47"/>
      <c r="HM102" s="47"/>
      <c r="HN102" s="47"/>
      <c r="HO102" s="47"/>
      <c r="HP102" s="47"/>
      <c r="HQ102" s="47"/>
      <c r="HR102" s="47"/>
      <c r="HS102" s="47"/>
      <c r="HT102" s="47"/>
      <c r="HU102" s="47"/>
      <c r="HV102" s="47"/>
      <c r="HW102" s="47"/>
      <c r="HX102" s="47"/>
      <c r="HY102" s="47"/>
      <c r="HZ102" s="47"/>
      <c r="IA102" s="47"/>
      <c r="IB102" s="47"/>
      <c r="IC102" s="47"/>
      <c r="ID102" s="47"/>
      <c r="IE102" s="47"/>
      <c r="IF102" s="47"/>
      <c r="IG102" s="47"/>
      <c r="IH102" s="47"/>
      <c r="II102" s="47"/>
      <c r="IJ102" s="47"/>
      <c r="IK102" s="47"/>
      <c r="IL102" s="47"/>
      <c r="IM102" s="47"/>
      <c r="IN102" s="47"/>
      <c r="IO102" s="47"/>
      <c r="IP102" s="47"/>
    </row>
    <row r="103" spans="1:250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/>
      <c r="GN103" s="47"/>
      <c r="GO103" s="47"/>
      <c r="GP103" s="47"/>
      <c r="GQ103" s="47"/>
      <c r="GR103" s="47"/>
      <c r="GS103" s="47"/>
      <c r="GT103" s="47"/>
      <c r="GU103" s="47"/>
      <c r="GV103" s="47"/>
      <c r="GW103" s="47"/>
      <c r="GX103" s="47"/>
      <c r="GY103" s="47"/>
      <c r="GZ103" s="47"/>
      <c r="HA103" s="47"/>
      <c r="HB103" s="47"/>
      <c r="HC103" s="47"/>
      <c r="HD103" s="47"/>
      <c r="HE103" s="47"/>
      <c r="HF103" s="47"/>
      <c r="HG103" s="47"/>
      <c r="HH103" s="47"/>
      <c r="HI103" s="47"/>
      <c r="HJ103" s="47"/>
      <c r="HK103" s="47"/>
      <c r="HL103" s="47"/>
      <c r="HM103" s="47"/>
      <c r="HN103" s="47"/>
      <c r="HO103" s="47"/>
      <c r="HP103" s="47"/>
      <c r="HQ103" s="47"/>
      <c r="HR103" s="47"/>
      <c r="HS103" s="47"/>
      <c r="HT103" s="47"/>
      <c r="HU103" s="47"/>
      <c r="HV103" s="47"/>
      <c r="HW103" s="47"/>
      <c r="HX103" s="47"/>
      <c r="HY103" s="47"/>
      <c r="HZ103" s="47"/>
      <c r="IA103" s="47"/>
      <c r="IB103" s="47"/>
      <c r="IC103" s="47"/>
      <c r="ID103" s="47"/>
      <c r="IE103" s="47"/>
      <c r="IF103" s="47"/>
      <c r="IG103" s="47"/>
      <c r="IH103" s="47"/>
      <c r="II103" s="47"/>
      <c r="IJ103" s="47"/>
      <c r="IK103" s="47"/>
      <c r="IL103" s="47"/>
      <c r="IM103" s="47"/>
      <c r="IN103" s="47"/>
      <c r="IO103" s="47"/>
      <c r="IP103" s="47"/>
    </row>
    <row r="104" spans="1:250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/>
      <c r="GV104" s="47"/>
      <c r="GW104" s="47"/>
      <c r="GX104" s="47"/>
      <c r="GY104" s="47"/>
      <c r="GZ104" s="47"/>
      <c r="HA104" s="47"/>
      <c r="HB104" s="47"/>
      <c r="HC104" s="47"/>
      <c r="HD104" s="47"/>
      <c r="HE104" s="47"/>
      <c r="HF104" s="47"/>
      <c r="HG104" s="47"/>
      <c r="HH104" s="47"/>
      <c r="HI104" s="47"/>
      <c r="HJ104" s="47"/>
      <c r="HK104" s="47"/>
      <c r="HL104" s="47"/>
      <c r="HM104" s="47"/>
      <c r="HN104" s="47"/>
      <c r="HO104" s="47"/>
      <c r="HP104" s="47"/>
      <c r="HQ104" s="47"/>
      <c r="HR104" s="47"/>
      <c r="HS104" s="47"/>
      <c r="HT104" s="47"/>
      <c r="HU104" s="47"/>
      <c r="HV104" s="47"/>
      <c r="HW104" s="47"/>
      <c r="HX104" s="47"/>
      <c r="HY104" s="47"/>
      <c r="HZ104" s="47"/>
      <c r="IA104" s="47"/>
      <c r="IB104" s="47"/>
      <c r="IC104" s="47"/>
      <c r="ID104" s="47"/>
      <c r="IE104" s="47"/>
      <c r="IF104" s="47"/>
      <c r="IG104" s="47"/>
      <c r="IH104" s="47"/>
      <c r="II104" s="47"/>
      <c r="IJ104" s="47"/>
      <c r="IK104" s="47"/>
      <c r="IL104" s="47"/>
      <c r="IM104" s="47"/>
      <c r="IN104" s="47"/>
      <c r="IO104" s="47"/>
      <c r="IP104" s="47"/>
    </row>
    <row r="105" spans="1:250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/>
      <c r="GV105" s="47"/>
      <c r="GW105" s="47"/>
      <c r="GX105" s="47"/>
      <c r="GY105" s="47"/>
      <c r="GZ105" s="47"/>
      <c r="HA105" s="47"/>
      <c r="HB105" s="47"/>
      <c r="HC105" s="47"/>
      <c r="HD105" s="47"/>
      <c r="HE105" s="47"/>
      <c r="HF105" s="47"/>
      <c r="HG105" s="47"/>
      <c r="HH105" s="47"/>
      <c r="HI105" s="47"/>
      <c r="HJ105" s="47"/>
      <c r="HK105" s="47"/>
      <c r="HL105" s="47"/>
      <c r="HM105" s="47"/>
      <c r="HN105" s="47"/>
      <c r="HO105" s="47"/>
      <c r="HP105" s="47"/>
      <c r="HQ105" s="47"/>
      <c r="HR105" s="47"/>
      <c r="HS105" s="47"/>
      <c r="HT105" s="47"/>
      <c r="HU105" s="47"/>
      <c r="HV105" s="47"/>
      <c r="HW105" s="47"/>
      <c r="HX105" s="47"/>
      <c r="HY105" s="47"/>
      <c r="HZ105" s="47"/>
      <c r="IA105" s="47"/>
      <c r="IB105" s="47"/>
      <c r="IC105" s="47"/>
      <c r="ID105" s="47"/>
      <c r="IE105" s="47"/>
      <c r="IF105" s="47"/>
      <c r="IG105" s="47"/>
      <c r="IH105" s="47"/>
      <c r="II105" s="47"/>
      <c r="IJ105" s="47"/>
      <c r="IK105" s="47"/>
      <c r="IL105" s="47"/>
      <c r="IM105" s="47"/>
      <c r="IN105" s="47"/>
      <c r="IO105" s="47"/>
      <c r="IP105" s="47"/>
    </row>
    <row r="106" spans="1:250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  <c r="HG106" s="47"/>
      <c r="HH106" s="47"/>
      <c r="HI106" s="47"/>
      <c r="HJ106" s="47"/>
      <c r="HK106" s="47"/>
      <c r="HL106" s="47"/>
      <c r="HM106" s="47"/>
      <c r="HN106" s="47"/>
      <c r="HO106" s="47"/>
      <c r="HP106" s="47"/>
      <c r="HQ106" s="47"/>
      <c r="HR106" s="47"/>
      <c r="HS106" s="47"/>
      <c r="HT106" s="47"/>
      <c r="HU106" s="47"/>
      <c r="HV106" s="47"/>
      <c r="HW106" s="47"/>
      <c r="HX106" s="47"/>
      <c r="HY106" s="47"/>
      <c r="HZ106" s="47"/>
      <c r="IA106" s="47"/>
      <c r="IB106" s="47"/>
      <c r="IC106" s="47"/>
      <c r="ID106" s="47"/>
      <c r="IE106" s="47"/>
      <c r="IF106" s="47"/>
      <c r="IG106" s="47"/>
      <c r="IH106" s="47"/>
      <c r="II106" s="47"/>
      <c r="IJ106" s="47"/>
      <c r="IK106" s="47"/>
      <c r="IL106" s="47"/>
      <c r="IM106" s="47"/>
      <c r="IN106" s="47"/>
      <c r="IO106" s="47"/>
      <c r="IP106" s="47"/>
    </row>
    <row r="107" spans="1:250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/>
      <c r="GY107" s="47"/>
      <c r="GZ107" s="47"/>
      <c r="HA107" s="47"/>
      <c r="HB107" s="47"/>
      <c r="HC107" s="47"/>
      <c r="HD107" s="47"/>
      <c r="HE107" s="47"/>
      <c r="HF107" s="47"/>
      <c r="HG107" s="47"/>
      <c r="HH107" s="47"/>
      <c r="HI107" s="47"/>
      <c r="HJ107" s="47"/>
      <c r="HK107" s="47"/>
      <c r="HL107" s="47"/>
      <c r="HM107" s="47"/>
      <c r="HN107" s="47"/>
      <c r="HO107" s="47"/>
      <c r="HP107" s="47"/>
      <c r="HQ107" s="47"/>
      <c r="HR107" s="47"/>
      <c r="HS107" s="47"/>
      <c r="HT107" s="47"/>
      <c r="HU107" s="47"/>
      <c r="HV107" s="47"/>
      <c r="HW107" s="47"/>
      <c r="HX107" s="47"/>
      <c r="HY107" s="47"/>
      <c r="HZ107" s="47"/>
      <c r="IA107" s="47"/>
      <c r="IB107" s="47"/>
      <c r="IC107" s="47"/>
      <c r="ID107" s="47"/>
      <c r="IE107" s="47"/>
      <c r="IF107" s="47"/>
      <c r="IG107" s="47"/>
      <c r="IH107" s="47"/>
      <c r="II107" s="47"/>
      <c r="IJ107" s="47"/>
      <c r="IK107" s="47"/>
      <c r="IL107" s="47"/>
      <c r="IM107" s="47"/>
      <c r="IN107" s="47"/>
      <c r="IO107" s="47"/>
      <c r="IP107" s="47"/>
    </row>
    <row r="108" spans="1:250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/>
      <c r="GN108" s="47"/>
      <c r="GO108" s="47"/>
      <c r="GP108" s="47"/>
      <c r="GQ108" s="47"/>
      <c r="GR108" s="47"/>
      <c r="GS108" s="47"/>
      <c r="GT108" s="47"/>
      <c r="GU108" s="47"/>
      <c r="GV108" s="47"/>
      <c r="GW108" s="47"/>
      <c r="GX108" s="47"/>
      <c r="GY108" s="47"/>
      <c r="GZ108" s="47"/>
      <c r="HA108" s="47"/>
      <c r="HB108" s="47"/>
      <c r="HC108" s="47"/>
      <c r="HD108" s="47"/>
      <c r="HE108" s="47"/>
      <c r="HF108" s="47"/>
      <c r="HG108" s="47"/>
      <c r="HH108" s="47"/>
      <c r="HI108" s="47"/>
      <c r="HJ108" s="47"/>
      <c r="HK108" s="47"/>
      <c r="HL108" s="47"/>
      <c r="HM108" s="47"/>
      <c r="HN108" s="47"/>
      <c r="HO108" s="47"/>
      <c r="HP108" s="47"/>
      <c r="HQ108" s="47"/>
      <c r="HR108" s="47"/>
      <c r="HS108" s="47"/>
      <c r="HT108" s="47"/>
      <c r="HU108" s="47"/>
      <c r="HV108" s="47"/>
      <c r="HW108" s="47"/>
      <c r="HX108" s="47"/>
      <c r="HY108" s="47"/>
      <c r="HZ108" s="47"/>
      <c r="IA108" s="47"/>
      <c r="IB108" s="47"/>
      <c r="IC108" s="47"/>
      <c r="ID108" s="47"/>
      <c r="IE108" s="47"/>
      <c r="IF108" s="47"/>
      <c r="IG108" s="47"/>
      <c r="IH108" s="47"/>
      <c r="II108" s="47"/>
      <c r="IJ108" s="47"/>
      <c r="IK108" s="47"/>
      <c r="IL108" s="47"/>
      <c r="IM108" s="47"/>
      <c r="IN108" s="47"/>
      <c r="IO108" s="47"/>
      <c r="IP108" s="47"/>
    </row>
    <row r="109" spans="1:250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7"/>
      <c r="GM109" s="47"/>
      <c r="GN109" s="47"/>
      <c r="GO109" s="47"/>
      <c r="GP109" s="47"/>
      <c r="GQ109" s="47"/>
      <c r="GR109" s="47"/>
      <c r="GS109" s="47"/>
      <c r="GT109" s="47"/>
      <c r="GU109" s="47"/>
      <c r="GV109" s="47"/>
      <c r="GW109" s="47"/>
      <c r="GX109" s="47"/>
      <c r="GY109" s="47"/>
      <c r="GZ109" s="47"/>
      <c r="HA109" s="47"/>
      <c r="HB109" s="47"/>
      <c r="HC109" s="47"/>
      <c r="HD109" s="47"/>
      <c r="HE109" s="47"/>
      <c r="HF109" s="47"/>
      <c r="HG109" s="47"/>
      <c r="HH109" s="47"/>
      <c r="HI109" s="47"/>
      <c r="HJ109" s="47"/>
      <c r="HK109" s="47"/>
      <c r="HL109" s="47"/>
      <c r="HM109" s="47"/>
      <c r="HN109" s="47"/>
      <c r="HO109" s="47"/>
      <c r="HP109" s="47"/>
      <c r="HQ109" s="47"/>
      <c r="HR109" s="47"/>
      <c r="HS109" s="47"/>
      <c r="HT109" s="47"/>
      <c r="HU109" s="47"/>
      <c r="HV109" s="47"/>
      <c r="HW109" s="47"/>
      <c r="HX109" s="47"/>
      <c r="HY109" s="47"/>
      <c r="HZ109" s="47"/>
      <c r="IA109" s="47"/>
      <c r="IB109" s="47"/>
      <c r="IC109" s="47"/>
      <c r="ID109" s="47"/>
      <c r="IE109" s="47"/>
      <c r="IF109" s="47"/>
      <c r="IG109" s="47"/>
      <c r="IH109" s="47"/>
      <c r="II109" s="47"/>
      <c r="IJ109" s="47"/>
      <c r="IK109" s="47"/>
      <c r="IL109" s="47"/>
      <c r="IM109" s="47"/>
      <c r="IN109" s="47"/>
      <c r="IO109" s="47"/>
      <c r="IP109" s="47"/>
    </row>
    <row r="110" spans="1:25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/>
      <c r="GN110" s="47"/>
      <c r="GO110" s="47"/>
      <c r="GP110" s="47"/>
      <c r="GQ110" s="47"/>
      <c r="GR110" s="47"/>
      <c r="GS110" s="47"/>
      <c r="GT110" s="47"/>
      <c r="GU110" s="47"/>
      <c r="GV110" s="47"/>
      <c r="GW110" s="47"/>
      <c r="GX110" s="47"/>
      <c r="GY110" s="47"/>
      <c r="GZ110" s="47"/>
      <c r="HA110" s="47"/>
      <c r="HB110" s="47"/>
      <c r="HC110" s="47"/>
      <c r="HD110" s="47"/>
      <c r="HE110" s="47"/>
      <c r="HF110" s="47"/>
      <c r="HG110" s="47"/>
      <c r="HH110" s="47"/>
      <c r="HI110" s="47"/>
      <c r="HJ110" s="47"/>
      <c r="HK110" s="47"/>
      <c r="HL110" s="47"/>
      <c r="HM110" s="47"/>
      <c r="HN110" s="47"/>
      <c r="HO110" s="47"/>
      <c r="HP110" s="47"/>
      <c r="HQ110" s="47"/>
      <c r="HR110" s="47"/>
      <c r="HS110" s="47"/>
      <c r="HT110" s="47"/>
      <c r="HU110" s="47"/>
      <c r="HV110" s="47"/>
      <c r="HW110" s="47"/>
      <c r="HX110" s="47"/>
      <c r="HY110" s="47"/>
      <c r="HZ110" s="47"/>
      <c r="IA110" s="47"/>
      <c r="IB110" s="47"/>
      <c r="IC110" s="47"/>
      <c r="ID110" s="47"/>
      <c r="IE110" s="47"/>
      <c r="IF110" s="47"/>
      <c r="IG110" s="47"/>
      <c r="IH110" s="47"/>
      <c r="II110" s="47"/>
      <c r="IJ110" s="47"/>
      <c r="IK110" s="47"/>
      <c r="IL110" s="47"/>
      <c r="IM110" s="47"/>
      <c r="IN110" s="47"/>
      <c r="IO110" s="47"/>
      <c r="IP110" s="47"/>
    </row>
    <row r="111" spans="1:250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/>
      <c r="GQ111" s="47"/>
      <c r="GR111" s="47"/>
      <c r="GS111" s="47"/>
      <c r="GT111" s="47"/>
      <c r="GU111" s="47"/>
      <c r="GV111" s="47"/>
      <c r="GW111" s="47"/>
      <c r="GX111" s="47"/>
      <c r="GY111" s="47"/>
      <c r="GZ111" s="47"/>
      <c r="HA111" s="47"/>
      <c r="HB111" s="47"/>
      <c r="HC111" s="47"/>
      <c r="HD111" s="47"/>
      <c r="HE111" s="47"/>
      <c r="HF111" s="47"/>
      <c r="HG111" s="47"/>
      <c r="HH111" s="47"/>
      <c r="HI111" s="47"/>
      <c r="HJ111" s="47"/>
      <c r="HK111" s="47"/>
      <c r="HL111" s="47"/>
      <c r="HM111" s="47"/>
      <c r="HN111" s="47"/>
      <c r="HO111" s="47"/>
      <c r="HP111" s="47"/>
      <c r="HQ111" s="47"/>
      <c r="HR111" s="47"/>
      <c r="HS111" s="47"/>
      <c r="HT111" s="47"/>
      <c r="HU111" s="47"/>
      <c r="HV111" s="47"/>
      <c r="HW111" s="47"/>
      <c r="HX111" s="47"/>
      <c r="HY111" s="47"/>
      <c r="HZ111" s="47"/>
      <c r="IA111" s="47"/>
      <c r="IB111" s="47"/>
      <c r="IC111" s="47"/>
      <c r="ID111" s="47"/>
      <c r="IE111" s="47"/>
      <c r="IF111" s="47"/>
      <c r="IG111" s="47"/>
      <c r="IH111" s="47"/>
      <c r="II111" s="47"/>
      <c r="IJ111" s="47"/>
      <c r="IK111" s="47"/>
      <c r="IL111" s="47"/>
      <c r="IM111" s="47"/>
      <c r="IN111" s="47"/>
      <c r="IO111" s="47"/>
      <c r="IP111" s="47"/>
    </row>
    <row r="112" spans="1:250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/>
      <c r="GN112" s="47"/>
      <c r="GO112" s="47"/>
      <c r="GP112" s="47"/>
      <c r="GQ112" s="47"/>
      <c r="GR112" s="47"/>
      <c r="GS112" s="47"/>
      <c r="GT112" s="47"/>
      <c r="GU112" s="47"/>
      <c r="GV112" s="47"/>
      <c r="GW112" s="47"/>
      <c r="GX112" s="47"/>
      <c r="GY112" s="47"/>
      <c r="GZ112" s="47"/>
      <c r="HA112" s="47"/>
      <c r="HB112" s="47"/>
      <c r="HC112" s="47"/>
      <c r="HD112" s="47"/>
      <c r="HE112" s="47"/>
      <c r="HF112" s="47"/>
      <c r="HG112" s="47"/>
      <c r="HH112" s="47"/>
      <c r="HI112" s="47"/>
      <c r="HJ112" s="47"/>
      <c r="HK112" s="47"/>
      <c r="HL112" s="47"/>
      <c r="HM112" s="47"/>
      <c r="HN112" s="47"/>
      <c r="HO112" s="47"/>
      <c r="HP112" s="47"/>
      <c r="HQ112" s="47"/>
      <c r="HR112" s="47"/>
      <c r="HS112" s="47"/>
      <c r="HT112" s="47"/>
      <c r="HU112" s="47"/>
      <c r="HV112" s="47"/>
      <c r="HW112" s="47"/>
      <c r="HX112" s="47"/>
      <c r="HY112" s="47"/>
      <c r="HZ112" s="47"/>
      <c r="IA112" s="47"/>
      <c r="IB112" s="47"/>
      <c r="IC112" s="47"/>
      <c r="ID112" s="47"/>
      <c r="IE112" s="47"/>
      <c r="IF112" s="47"/>
      <c r="IG112" s="47"/>
      <c r="IH112" s="47"/>
      <c r="II112" s="47"/>
      <c r="IJ112" s="47"/>
      <c r="IK112" s="47"/>
      <c r="IL112" s="47"/>
      <c r="IM112" s="47"/>
      <c r="IN112" s="47"/>
      <c r="IO112" s="47"/>
      <c r="IP112" s="47"/>
    </row>
    <row r="113" spans="1:250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/>
      <c r="GM113" s="47"/>
      <c r="GN113" s="47"/>
      <c r="GO113" s="47"/>
      <c r="GP113" s="47"/>
      <c r="GQ113" s="47"/>
      <c r="GR113" s="47"/>
      <c r="GS113" s="47"/>
      <c r="GT113" s="47"/>
      <c r="GU113" s="47"/>
      <c r="GV113" s="47"/>
      <c r="GW113" s="47"/>
      <c r="GX113" s="47"/>
      <c r="GY113" s="47"/>
      <c r="GZ113" s="47"/>
      <c r="HA113" s="47"/>
      <c r="HB113" s="47"/>
      <c r="HC113" s="47"/>
      <c r="HD113" s="47"/>
      <c r="HE113" s="47"/>
      <c r="HF113" s="47"/>
      <c r="HG113" s="47"/>
      <c r="HH113" s="47"/>
      <c r="HI113" s="47"/>
      <c r="HJ113" s="47"/>
      <c r="HK113" s="47"/>
      <c r="HL113" s="47"/>
      <c r="HM113" s="47"/>
      <c r="HN113" s="47"/>
      <c r="HO113" s="47"/>
      <c r="HP113" s="47"/>
      <c r="HQ113" s="47"/>
      <c r="HR113" s="47"/>
      <c r="HS113" s="47"/>
      <c r="HT113" s="47"/>
      <c r="HU113" s="47"/>
      <c r="HV113" s="47"/>
      <c r="HW113" s="47"/>
      <c r="HX113" s="47"/>
      <c r="HY113" s="47"/>
      <c r="HZ113" s="47"/>
      <c r="IA113" s="47"/>
      <c r="IB113" s="47"/>
      <c r="IC113" s="47"/>
      <c r="ID113" s="47"/>
      <c r="IE113" s="47"/>
      <c r="IF113" s="47"/>
      <c r="IG113" s="47"/>
      <c r="IH113" s="47"/>
      <c r="II113" s="47"/>
      <c r="IJ113" s="47"/>
      <c r="IK113" s="47"/>
      <c r="IL113" s="47"/>
      <c r="IM113" s="47"/>
      <c r="IN113" s="47"/>
      <c r="IO113" s="47"/>
      <c r="IP113" s="47"/>
    </row>
    <row r="114" spans="1:250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47"/>
      <c r="GY114" s="47"/>
      <c r="GZ114" s="47"/>
      <c r="HA114" s="47"/>
      <c r="HB114" s="47"/>
      <c r="HC114" s="47"/>
      <c r="HD114" s="47"/>
      <c r="HE114" s="47"/>
      <c r="HF114" s="47"/>
      <c r="HG114" s="47"/>
      <c r="HH114" s="47"/>
      <c r="HI114" s="47"/>
      <c r="HJ114" s="47"/>
      <c r="HK114" s="47"/>
      <c r="HL114" s="47"/>
      <c r="HM114" s="47"/>
      <c r="HN114" s="47"/>
      <c r="HO114" s="47"/>
      <c r="HP114" s="47"/>
      <c r="HQ114" s="47"/>
      <c r="HR114" s="47"/>
      <c r="HS114" s="47"/>
      <c r="HT114" s="47"/>
      <c r="HU114" s="47"/>
      <c r="HV114" s="47"/>
      <c r="HW114" s="47"/>
      <c r="HX114" s="47"/>
      <c r="HY114" s="47"/>
      <c r="HZ114" s="47"/>
      <c r="IA114" s="47"/>
      <c r="IB114" s="47"/>
      <c r="IC114" s="47"/>
      <c r="ID114" s="47"/>
      <c r="IE114" s="47"/>
      <c r="IF114" s="47"/>
      <c r="IG114" s="47"/>
      <c r="IH114" s="47"/>
      <c r="II114" s="47"/>
      <c r="IJ114" s="47"/>
      <c r="IK114" s="47"/>
      <c r="IL114" s="47"/>
      <c r="IM114" s="47"/>
      <c r="IN114" s="47"/>
      <c r="IO114" s="47"/>
      <c r="IP114" s="47"/>
    </row>
    <row r="115" spans="1:250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/>
      <c r="GN115" s="47"/>
      <c r="GO115" s="47"/>
      <c r="GP115" s="47"/>
      <c r="GQ115" s="47"/>
      <c r="GR115" s="47"/>
      <c r="GS115" s="47"/>
      <c r="GT115" s="47"/>
      <c r="GU115" s="47"/>
      <c r="GV115" s="47"/>
      <c r="GW115" s="47"/>
      <c r="GX115" s="47"/>
      <c r="GY115" s="47"/>
      <c r="GZ115" s="47"/>
      <c r="HA115" s="47"/>
      <c r="HB115" s="47"/>
      <c r="HC115" s="47"/>
      <c r="HD115" s="47"/>
      <c r="HE115" s="47"/>
      <c r="HF115" s="47"/>
      <c r="HG115" s="47"/>
      <c r="HH115" s="47"/>
      <c r="HI115" s="47"/>
      <c r="HJ115" s="47"/>
      <c r="HK115" s="47"/>
      <c r="HL115" s="47"/>
      <c r="HM115" s="47"/>
      <c r="HN115" s="47"/>
      <c r="HO115" s="47"/>
      <c r="HP115" s="47"/>
      <c r="HQ115" s="47"/>
      <c r="HR115" s="47"/>
      <c r="HS115" s="47"/>
      <c r="HT115" s="47"/>
      <c r="HU115" s="47"/>
      <c r="HV115" s="47"/>
      <c r="HW115" s="47"/>
      <c r="HX115" s="47"/>
      <c r="HY115" s="47"/>
      <c r="HZ115" s="47"/>
      <c r="IA115" s="47"/>
      <c r="IB115" s="47"/>
      <c r="IC115" s="47"/>
      <c r="ID115" s="47"/>
      <c r="IE115" s="47"/>
      <c r="IF115" s="47"/>
      <c r="IG115" s="47"/>
      <c r="IH115" s="47"/>
      <c r="II115" s="47"/>
      <c r="IJ115" s="47"/>
      <c r="IK115" s="47"/>
      <c r="IL115" s="47"/>
      <c r="IM115" s="47"/>
      <c r="IN115" s="47"/>
      <c r="IO115" s="47"/>
      <c r="IP115" s="47"/>
    </row>
    <row r="116" spans="1:250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47"/>
      <c r="GN116" s="47"/>
      <c r="GO116" s="47"/>
      <c r="GP116" s="47"/>
      <c r="GQ116" s="47"/>
      <c r="GR116" s="47"/>
      <c r="GS116" s="47"/>
      <c r="GT116" s="47"/>
      <c r="GU116" s="47"/>
      <c r="GV116" s="47"/>
      <c r="GW116" s="47"/>
      <c r="GX116" s="47"/>
      <c r="GY116" s="47"/>
      <c r="GZ116" s="47"/>
      <c r="HA116" s="47"/>
      <c r="HB116" s="47"/>
      <c r="HC116" s="47"/>
      <c r="HD116" s="47"/>
      <c r="HE116" s="47"/>
      <c r="HF116" s="47"/>
      <c r="HG116" s="47"/>
      <c r="HH116" s="47"/>
      <c r="HI116" s="47"/>
      <c r="HJ116" s="47"/>
      <c r="HK116" s="47"/>
      <c r="HL116" s="47"/>
      <c r="HM116" s="47"/>
      <c r="HN116" s="47"/>
      <c r="HO116" s="47"/>
      <c r="HP116" s="47"/>
      <c r="HQ116" s="47"/>
      <c r="HR116" s="47"/>
      <c r="HS116" s="47"/>
      <c r="HT116" s="47"/>
      <c r="HU116" s="47"/>
      <c r="HV116" s="47"/>
      <c r="HW116" s="47"/>
      <c r="HX116" s="47"/>
      <c r="HY116" s="47"/>
      <c r="HZ116" s="47"/>
      <c r="IA116" s="47"/>
      <c r="IB116" s="47"/>
      <c r="IC116" s="47"/>
      <c r="ID116" s="47"/>
      <c r="IE116" s="47"/>
      <c r="IF116" s="47"/>
      <c r="IG116" s="47"/>
      <c r="IH116" s="47"/>
      <c r="II116" s="47"/>
      <c r="IJ116" s="47"/>
      <c r="IK116" s="47"/>
      <c r="IL116" s="47"/>
      <c r="IM116" s="47"/>
      <c r="IN116" s="47"/>
      <c r="IO116" s="47"/>
      <c r="IP116" s="47"/>
    </row>
    <row r="117" spans="1:250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47"/>
      <c r="GY117" s="47"/>
      <c r="GZ117" s="47"/>
      <c r="HA117" s="47"/>
      <c r="HB117" s="47"/>
      <c r="HC117" s="47"/>
      <c r="HD117" s="47"/>
      <c r="HE117" s="47"/>
      <c r="HF117" s="47"/>
      <c r="HG117" s="47"/>
      <c r="HH117" s="47"/>
      <c r="HI117" s="47"/>
      <c r="HJ117" s="47"/>
      <c r="HK117" s="47"/>
      <c r="HL117" s="47"/>
      <c r="HM117" s="47"/>
      <c r="HN117" s="47"/>
      <c r="HO117" s="47"/>
      <c r="HP117" s="47"/>
      <c r="HQ117" s="47"/>
      <c r="HR117" s="47"/>
      <c r="HS117" s="47"/>
      <c r="HT117" s="47"/>
      <c r="HU117" s="47"/>
      <c r="HV117" s="47"/>
      <c r="HW117" s="47"/>
      <c r="HX117" s="47"/>
      <c r="HY117" s="47"/>
      <c r="HZ117" s="47"/>
      <c r="IA117" s="47"/>
      <c r="IB117" s="47"/>
      <c r="IC117" s="47"/>
      <c r="ID117" s="47"/>
      <c r="IE117" s="47"/>
      <c r="IF117" s="47"/>
      <c r="IG117" s="47"/>
      <c r="IH117" s="47"/>
      <c r="II117" s="47"/>
      <c r="IJ117" s="47"/>
      <c r="IK117" s="47"/>
      <c r="IL117" s="47"/>
      <c r="IM117" s="47"/>
      <c r="IN117" s="47"/>
      <c r="IO117" s="47"/>
      <c r="IP117" s="47"/>
    </row>
    <row r="118" spans="1:250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47"/>
      <c r="GY118" s="47"/>
      <c r="GZ118" s="47"/>
      <c r="HA118" s="47"/>
      <c r="HB118" s="47"/>
      <c r="HC118" s="47"/>
      <c r="HD118" s="47"/>
      <c r="HE118" s="47"/>
      <c r="HF118" s="47"/>
      <c r="HG118" s="47"/>
      <c r="HH118" s="47"/>
      <c r="HI118" s="47"/>
      <c r="HJ118" s="47"/>
      <c r="HK118" s="47"/>
      <c r="HL118" s="47"/>
      <c r="HM118" s="47"/>
      <c r="HN118" s="47"/>
      <c r="HO118" s="47"/>
      <c r="HP118" s="47"/>
      <c r="HQ118" s="47"/>
      <c r="HR118" s="47"/>
      <c r="HS118" s="47"/>
      <c r="HT118" s="47"/>
      <c r="HU118" s="47"/>
      <c r="HV118" s="47"/>
      <c r="HW118" s="47"/>
      <c r="HX118" s="47"/>
      <c r="HY118" s="47"/>
      <c r="HZ118" s="47"/>
      <c r="IA118" s="47"/>
      <c r="IB118" s="47"/>
      <c r="IC118" s="47"/>
      <c r="ID118" s="47"/>
      <c r="IE118" s="47"/>
      <c r="IF118" s="47"/>
      <c r="IG118" s="47"/>
      <c r="IH118" s="47"/>
      <c r="II118" s="47"/>
      <c r="IJ118" s="47"/>
      <c r="IK118" s="47"/>
      <c r="IL118" s="47"/>
      <c r="IM118" s="47"/>
      <c r="IN118" s="47"/>
      <c r="IO118" s="47"/>
      <c r="IP118" s="47"/>
    </row>
    <row r="119" spans="1:250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47"/>
      <c r="GY119" s="47"/>
      <c r="GZ119" s="47"/>
      <c r="HA119" s="47"/>
      <c r="HB119" s="47"/>
      <c r="HC119" s="47"/>
      <c r="HD119" s="47"/>
      <c r="HE119" s="47"/>
      <c r="HF119" s="47"/>
      <c r="HG119" s="47"/>
      <c r="HH119" s="47"/>
      <c r="HI119" s="47"/>
      <c r="HJ119" s="47"/>
      <c r="HK119" s="47"/>
      <c r="HL119" s="47"/>
      <c r="HM119" s="47"/>
      <c r="HN119" s="47"/>
      <c r="HO119" s="47"/>
      <c r="HP119" s="47"/>
      <c r="HQ119" s="47"/>
      <c r="HR119" s="47"/>
      <c r="HS119" s="47"/>
      <c r="HT119" s="47"/>
      <c r="HU119" s="47"/>
      <c r="HV119" s="47"/>
      <c r="HW119" s="47"/>
      <c r="HX119" s="47"/>
      <c r="HY119" s="47"/>
      <c r="HZ119" s="47"/>
      <c r="IA119" s="47"/>
      <c r="IB119" s="47"/>
      <c r="IC119" s="47"/>
      <c r="ID119" s="47"/>
      <c r="IE119" s="47"/>
      <c r="IF119" s="47"/>
      <c r="IG119" s="47"/>
      <c r="IH119" s="47"/>
      <c r="II119" s="47"/>
      <c r="IJ119" s="47"/>
      <c r="IK119" s="47"/>
      <c r="IL119" s="47"/>
      <c r="IM119" s="47"/>
      <c r="IN119" s="47"/>
      <c r="IO119" s="47"/>
      <c r="IP119" s="47"/>
    </row>
    <row r="120" spans="1:25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/>
      <c r="GQ120" s="47"/>
      <c r="GR120" s="47"/>
      <c r="GS120" s="47"/>
      <c r="GT120" s="47"/>
      <c r="GU120" s="47"/>
      <c r="GV120" s="47"/>
      <c r="GW120" s="47"/>
      <c r="GX120" s="47"/>
      <c r="GY120" s="47"/>
      <c r="GZ120" s="47"/>
      <c r="HA120" s="47"/>
      <c r="HB120" s="47"/>
      <c r="HC120" s="47"/>
      <c r="HD120" s="47"/>
      <c r="HE120" s="47"/>
      <c r="HF120" s="47"/>
      <c r="HG120" s="47"/>
      <c r="HH120" s="47"/>
      <c r="HI120" s="47"/>
      <c r="HJ120" s="47"/>
      <c r="HK120" s="47"/>
      <c r="HL120" s="47"/>
      <c r="HM120" s="47"/>
      <c r="HN120" s="47"/>
      <c r="HO120" s="47"/>
      <c r="HP120" s="47"/>
      <c r="HQ120" s="47"/>
      <c r="HR120" s="47"/>
      <c r="HS120" s="47"/>
      <c r="HT120" s="47"/>
      <c r="HU120" s="47"/>
      <c r="HV120" s="47"/>
      <c r="HW120" s="47"/>
      <c r="HX120" s="47"/>
      <c r="HY120" s="47"/>
      <c r="HZ120" s="47"/>
      <c r="IA120" s="47"/>
      <c r="IB120" s="47"/>
      <c r="IC120" s="47"/>
      <c r="ID120" s="47"/>
      <c r="IE120" s="47"/>
      <c r="IF120" s="47"/>
      <c r="IG120" s="47"/>
      <c r="IH120" s="47"/>
      <c r="II120" s="47"/>
      <c r="IJ120" s="47"/>
      <c r="IK120" s="47"/>
      <c r="IL120" s="47"/>
      <c r="IM120" s="47"/>
      <c r="IN120" s="47"/>
      <c r="IO120" s="47"/>
      <c r="IP120" s="47"/>
    </row>
    <row r="121" spans="1:250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/>
      <c r="GY121" s="47"/>
      <c r="GZ121" s="47"/>
      <c r="HA121" s="47"/>
      <c r="HB121" s="47"/>
      <c r="HC121" s="47"/>
      <c r="HD121" s="47"/>
      <c r="HE121" s="47"/>
      <c r="HF121" s="47"/>
      <c r="HG121" s="47"/>
      <c r="HH121" s="47"/>
      <c r="HI121" s="47"/>
      <c r="HJ121" s="47"/>
      <c r="HK121" s="47"/>
      <c r="HL121" s="47"/>
      <c r="HM121" s="47"/>
      <c r="HN121" s="47"/>
      <c r="HO121" s="47"/>
      <c r="HP121" s="47"/>
      <c r="HQ121" s="47"/>
      <c r="HR121" s="47"/>
      <c r="HS121" s="47"/>
      <c r="HT121" s="47"/>
      <c r="HU121" s="47"/>
      <c r="HV121" s="47"/>
      <c r="HW121" s="47"/>
      <c r="HX121" s="47"/>
      <c r="HY121" s="47"/>
      <c r="HZ121" s="47"/>
      <c r="IA121" s="47"/>
      <c r="IB121" s="47"/>
      <c r="IC121" s="47"/>
      <c r="ID121" s="47"/>
      <c r="IE121" s="47"/>
      <c r="IF121" s="47"/>
      <c r="IG121" s="47"/>
      <c r="IH121" s="47"/>
      <c r="II121" s="47"/>
      <c r="IJ121" s="47"/>
      <c r="IK121" s="47"/>
      <c r="IL121" s="47"/>
      <c r="IM121" s="47"/>
      <c r="IN121" s="47"/>
      <c r="IO121" s="47"/>
      <c r="IP121" s="47"/>
    </row>
    <row r="122" spans="1:250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47"/>
      <c r="GY122" s="47"/>
      <c r="GZ122" s="47"/>
      <c r="HA122" s="47"/>
      <c r="HB122" s="47"/>
      <c r="HC122" s="47"/>
      <c r="HD122" s="47"/>
      <c r="HE122" s="47"/>
      <c r="HF122" s="47"/>
      <c r="HG122" s="47"/>
      <c r="HH122" s="47"/>
      <c r="HI122" s="47"/>
      <c r="HJ122" s="47"/>
      <c r="HK122" s="47"/>
      <c r="HL122" s="47"/>
      <c r="HM122" s="47"/>
      <c r="HN122" s="47"/>
      <c r="HO122" s="47"/>
      <c r="HP122" s="47"/>
      <c r="HQ122" s="47"/>
      <c r="HR122" s="47"/>
      <c r="HS122" s="47"/>
      <c r="HT122" s="47"/>
      <c r="HU122" s="47"/>
      <c r="HV122" s="47"/>
      <c r="HW122" s="47"/>
      <c r="HX122" s="47"/>
      <c r="HY122" s="47"/>
      <c r="HZ122" s="47"/>
      <c r="IA122" s="47"/>
      <c r="IB122" s="47"/>
      <c r="IC122" s="47"/>
      <c r="ID122" s="47"/>
      <c r="IE122" s="47"/>
      <c r="IF122" s="47"/>
      <c r="IG122" s="47"/>
      <c r="IH122" s="47"/>
      <c r="II122" s="47"/>
      <c r="IJ122" s="47"/>
      <c r="IK122" s="47"/>
      <c r="IL122" s="47"/>
      <c r="IM122" s="47"/>
      <c r="IN122" s="47"/>
      <c r="IO122" s="47"/>
      <c r="IP122" s="47"/>
    </row>
    <row r="123" spans="1:250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7"/>
      <c r="GN123" s="47"/>
      <c r="GO123" s="47"/>
      <c r="GP123" s="47"/>
      <c r="GQ123" s="47"/>
      <c r="GR123" s="47"/>
      <c r="GS123" s="47"/>
      <c r="GT123" s="47"/>
      <c r="GU123" s="47"/>
      <c r="GV123" s="47"/>
      <c r="GW123" s="47"/>
      <c r="GX123" s="47"/>
      <c r="GY123" s="47"/>
      <c r="GZ123" s="47"/>
      <c r="HA123" s="47"/>
      <c r="HB123" s="47"/>
      <c r="HC123" s="47"/>
      <c r="HD123" s="47"/>
      <c r="HE123" s="47"/>
      <c r="HF123" s="47"/>
      <c r="HG123" s="47"/>
      <c r="HH123" s="47"/>
      <c r="HI123" s="47"/>
      <c r="HJ123" s="47"/>
      <c r="HK123" s="47"/>
      <c r="HL123" s="47"/>
      <c r="HM123" s="47"/>
      <c r="HN123" s="47"/>
      <c r="HO123" s="47"/>
      <c r="HP123" s="47"/>
      <c r="HQ123" s="47"/>
      <c r="HR123" s="47"/>
      <c r="HS123" s="47"/>
      <c r="HT123" s="47"/>
      <c r="HU123" s="47"/>
      <c r="HV123" s="47"/>
      <c r="HW123" s="47"/>
      <c r="HX123" s="47"/>
      <c r="HY123" s="47"/>
      <c r="HZ123" s="47"/>
      <c r="IA123" s="47"/>
      <c r="IB123" s="47"/>
      <c r="IC123" s="47"/>
      <c r="ID123" s="47"/>
      <c r="IE123" s="47"/>
      <c r="IF123" s="47"/>
      <c r="IG123" s="47"/>
      <c r="IH123" s="47"/>
      <c r="II123" s="47"/>
      <c r="IJ123" s="47"/>
      <c r="IK123" s="47"/>
      <c r="IL123" s="47"/>
      <c r="IM123" s="47"/>
      <c r="IN123" s="47"/>
      <c r="IO123" s="47"/>
      <c r="IP123" s="47"/>
    </row>
    <row r="124" spans="1:250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7"/>
      <c r="GM124" s="47"/>
      <c r="GN124" s="47"/>
      <c r="GO124" s="47"/>
      <c r="GP124" s="47"/>
      <c r="GQ124" s="47"/>
      <c r="GR124" s="47"/>
      <c r="GS124" s="47"/>
      <c r="GT124" s="47"/>
      <c r="GU124" s="47"/>
      <c r="GV124" s="47"/>
      <c r="GW124" s="47"/>
      <c r="GX124" s="47"/>
      <c r="GY124" s="47"/>
      <c r="GZ124" s="47"/>
      <c r="HA124" s="47"/>
      <c r="HB124" s="47"/>
      <c r="HC124" s="47"/>
      <c r="HD124" s="47"/>
      <c r="HE124" s="47"/>
      <c r="HF124" s="47"/>
      <c r="HG124" s="47"/>
      <c r="HH124" s="47"/>
      <c r="HI124" s="47"/>
      <c r="HJ124" s="47"/>
      <c r="HK124" s="47"/>
      <c r="HL124" s="47"/>
      <c r="HM124" s="47"/>
      <c r="HN124" s="47"/>
      <c r="HO124" s="47"/>
      <c r="HP124" s="47"/>
      <c r="HQ124" s="47"/>
      <c r="HR124" s="47"/>
      <c r="HS124" s="47"/>
      <c r="HT124" s="47"/>
      <c r="HU124" s="47"/>
      <c r="HV124" s="47"/>
      <c r="HW124" s="47"/>
      <c r="HX124" s="47"/>
      <c r="HY124" s="47"/>
      <c r="HZ124" s="47"/>
      <c r="IA124" s="47"/>
      <c r="IB124" s="47"/>
      <c r="IC124" s="47"/>
      <c r="ID124" s="47"/>
      <c r="IE124" s="47"/>
      <c r="IF124" s="47"/>
      <c r="IG124" s="47"/>
      <c r="IH124" s="47"/>
      <c r="II124" s="47"/>
      <c r="IJ124" s="47"/>
      <c r="IK124" s="47"/>
      <c r="IL124" s="47"/>
      <c r="IM124" s="47"/>
      <c r="IN124" s="47"/>
      <c r="IO124" s="47"/>
      <c r="IP124" s="47"/>
    </row>
    <row r="125" spans="1:250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47"/>
      <c r="GY125" s="47"/>
      <c r="GZ125" s="47"/>
      <c r="HA125" s="47"/>
      <c r="HB125" s="47"/>
      <c r="HC125" s="47"/>
      <c r="HD125" s="47"/>
      <c r="HE125" s="47"/>
      <c r="HF125" s="47"/>
      <c r="HG125" s="47"/>
      <c r="HH125" s="47"/>
      <c r="HI125" s="47"/>
      <c r="HJ125" s="47"/>
      <c r="HK125" s="47"/>
      <c r="HL125" s="47"/>
      <c r="HM125" s="47"/>
      <c r="HN125" s="47"/>
      <c r="HO125" s="47"/>
      <c r="HP125" s="47"/>
      <c r="HQ125" s="47"/>
      <c r="HR125" s="47"/>
      <c r="HS125" s="47"/>
      <c r="HT125" s="47"/>
      <c r="HU125" s="47"/>
      <c r="HV125" s="47"/>
      <c r="HW125" s="47"/>
      <c r="HX125" s="47"/>
      <c r="HY125" s="47"/>
      <c r="HZ125" s="47"/>
      <c r="IA125" s="47"/>
      <c r="IB125" s="47"/>
      <c r="IC125" s="47"/>
      <c r="ID125" s="47"/>
      <c r="IE125" s="47"/>
      <c r="IF125" s="47"/>
      <c r="IG125" s="47"/>
      <c r="IH125" s="47"/>
      <c r="II125" s="47"/>
      <c r="IJ125" s="47"/>
      <c r="IK125" s="47"/>
      <c r="IL125" s="47"/>
      <c r="IM125" s="47"/>
      <c r="IN125" s="47"/>
      <c r="IO125" s="47"/>
      <c r="IP125" s="47"/>
    </row>
    <row r="126" spans="1:250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47"/>
      <c r="GY126" s="47"/>
      <c r="GZ126" s="47"/>
      <c r="HA126" s="47"/>
      <c r="HB126" s="47"/>
      <c r="HC126" s="47"/>
      <c r="HD126" s="47"/>
      <c r="HE126" s="47"/>
      <c r="HF126" s="47"/>
      <c r="HG126" s="47"/>
      <c r="HH126" s="47"/>
      <c r="HI126" s="47"/>
      <c r="HJ126" s="47"/>
      <c r="HK126" s="47"/>
      <c r="HL126" s="47"/>
      <c r="HM126" s="47"/>
      <c r="HN126" s="47"/>
      <c r="HO126" s="47"/>
      <c r="HP126" s="47"/>
      <c r="HQ126" s="47"/>
      <c r="HR126" s="47"/>
      <c r="HS126" s="47"/>
      <c r="HT126" s="47"/>
      <c r="HU126" s="47"/>
      <c r="HV126" s="47"/>
      <c r="HW126" s="47"/>
      <c r="HX126" s="47"/>
      <c r="HY126" s="47"/>
      <c r="HZ126" s="47"/>
      <c r="IA126" s="47"/>
      <c r="IB126" s="47"/>
      <c r="IC126" s="47"/>
      <c r="ID126" s="47"/>
      <c r="IE126" s="47"/>
      <c r="IF126" s="47"/>
      <c r="IG126" s="47"/>
      <c r="IH126" s="47"/>
      <c r="II126" s="47"/>
      <c r="IJ126" s="47"/>
      <c r="IK126" s="47"/>
      <c r="IL126" s="47"/>
      <c r="IM126" s="47"/>
      <c r="IN126" s="47"/>
      <c r="IO126" s="47"/>
      <c r="IP126" s="47"/>
    </row>
    <row r="127" spans="1:250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/>
      <c r="GN127" s="47"/>
      <c r="GO127" s="47"/>
      <c r="GP127" s="47"/>
      <c r="GQ127" s="47"/>
      <c r="GR127" s="47"/>
      <c r="GS127" s="47"/>
      <c r="GT127" s="47"/>
      <c r="GU127" s="47"/>
      <c r="GV127" s="47"/>
      <c r="GW127" s="47"/>
      <c r="GX127" s="47"/>
      <c r="GY127" s="47"/>
      <c r="GZ127" s="47"/>
      <c r="HA127" s="47"/>
      <c r="HB127" s="47"/>
      <c r="HC127" s="47"/>
      <c r="HD127" s="47"/>
      <c r="HE127" s="47"/>
      <c r="HF127" s="47"/>
      <c r="HG127" s="47"/>
      <c r="HH127" s="47"/>
      <c r="HI127" s="47"/>
      <c r="HJ127" s="47"/>
      <c r="HK127" s="47"/>
      <c r="HL127" s="47"/>
      <c r="HM127" s="47"/>
      <c r="HN127" s="47"/>
      <c r="HO127" s="47"/>
      <c r="HP127" s="47"/>
      <c r="HQ127" s="47"/>
      <c r="HR127" s="47"/>
      <c r="HS127" s="47"/>
      <c r="HT127" s="47"/>
      <c r="HU127" s="47"/>
      <c r="HV127" s="47"/>
      <c r="HW127" s="47"/>
      <c r="HX127" s="47"/>
      <c r="HY127" s="47"/>
      <c r="HZ127" s="47"/>
      <c r="IA127" s="47"/>
      <c r="IB127" s="47"/>
      <c r="IC127" s="47"/>
      <c r="ID127" s="47"/>
      <c r="IE127" s="47"/>
      <c r="IF127" s="47"/>
      <c r="IG127" s="47"/>
      <c r="IH127" s="47"/>
      <c r="II127" s="47"/>
      <c r="IJ127" s="47"/>
      <c r="IK127" s="47"/>
      <c r="IL127" s="47"/>
      <c r="IM127" s="47"/>
      <c r="IN127" s="47"/>
      <c r="IO127" s="47"/>
      <c r="IP127" s="47"/>
    </row>
    <row r="128" spans="1:250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47"/>
      <c r="GN128" s="47"/>
      <c r="GO128" s="47"/>
      <c r="GP128" s="47"/>
      <c r="GQ128" s="47"/>
      <c r="GR128" s="47"/>
      <c r="GS128" s="47"/>
      <c r="GT128" s="47"/>
      <c r="GU128" s="47"/>
      <c r="GV128" s="47"/>
      <c r="GW128" s="47"/>
      <c r="GX128" s="47"/>
      <c r="GY128" s="47"/>
      <c r="GZ128" s="47"/>
      <c r="HA128" s="47"/>
      <c r="HB128" s="47"/>
      <c r="HC128" s="47"/>
      <c r="HD128" s="47"/>
      <c r="HE128" s="47"/>
      <c r="HF128" s="47"/>
      <c r="HG128" s="47"/>
      <c r="HH128" s="47"/>
      <c r="HI128" s="47"/>
      <c r="HJ128" s="47"/>
      <c r="HK128" s="47"/>
      <c r="HL128" s="47"/>
      <c r="HM128" s="47"/>
      <c r="HN128" s="47"/>
      <c r="HO128" s="47"/>
      <c r="HP128" s="47"/>
      <c r="HQ128" s="47"/>
      <c r="HR128" s="47"/>
      <c r="HS128" s="47"/>
      <c r="HT128" s="47"/>
      <c r="HU128" s="47"/>
      <c r="HV128" s="47"/>
      <c r="HW128" s="47"/>
      <c r="HX128" s="47"/>
      <c r="HY128" s="47"/>
      <c r="HZ128" s="47"/>
      <c r="IA128" s="47"/>
      <c r="IB128" s="47"/>
      <c r="IC128" s="47"/>
      <c r="ID128" s="47"/>
      <c r="IE128" s="47"/>
      <c r="IF128" s="47"/>
      <c r="IG128" s="47"/>
      <c r="IH128" s="47"/>
      <c r="II128" s="47"/>
      <c r="IJ128" s="47"/>
      <c r="IK128" s="47"/>
      <c r="IL128" s="47"/>
      <c r="IM128" s="47"/>
      <c r="IN128" s="47"/>
      <c r="IO128" s="47"/>
      <c r="IP128" s="47"/>
    </row>
    <row r="129" spans="1:250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47"/>
      <c r="GN129" s="47"/>
      <c r="GO129" s="47"/>
      <c r="GP129" s="47"/>
      <c r="GQ129" s="47"/>
      <c r="GR129" s="47"/>
      <c r="GS129" s="47"/>
      <c r="GT129" s="47"/>
      <c r="GU129" s="47"/>
      <c r="GV129" s="47"/>
      <c r="GW129" s="47"/>
      <c r="GX129" s="47"/>
      <c r="GY129" s="47"/>
      <c r="GZ129" s="47"/>
      <c r="HA129" s="47"/>
      <c r="HB129" s="47"/>
      <c r="HC129" s="47"/>
      <c r="HD129" s="47"/>
      <c r="HE129" s="47"/>
      <c r="HF129" s="47"/>
      <c r="HG129" s="47"/>
      <c r="HH129" s="47"/>
      <c r="HI129" s="47"/>
      <c r="HJ129" s="47"/>
      <c r="HK129" s="47"/>
      <c r="HL129" s="47"/>
      <c r="HM129" s="47"/>
      <c r="HN129" s="47"/>
      <c r="HO129" s="47"/>
      <c r="HP129" s="47"/>
      <c r="HQ129" s="47"/>
      <c r="HR129" s="47"/>
      <c r="HS129" s="47"/>
      <c r="HT129" s="47"/>
      <c r="HU129" s="47"/>
      <c r="HV129" s="47"/>
      <c r="HW129" s="47"/>
      <c r="HX129" s="47"/>
      <c r="HY129" s="47"/>
      <c r="HZ129" s="47"/>
      <c r="IA129" s="47"/>
      <c r="IB129" s="47"/>
      <c r="IC129" s="47"/>
      <c r="ID129" s="47"/>
      <c r="IE129" s="47"/>
      <c r="IF129" s="47"/>
      <c r="IG129" s="47"/>
      <c r="IH129" s="47"/>
      <c r="II129" s="47"/>
      <c r="IJ129" s="47"/>
      <c r="IK129" s="47"/>
      <c r="IL129" s="47"/>
      <c r="IM129" s="47"/>
      <c r="IN129" s="47"/>
      <c r="IO129" s="47"/>
      <c r="IP129" s="47"/>
    </row>
    <row r="130" spans="1:25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  <c r="HG130" s="47"/>
      <c r="HH130" s="47"/>
      <c r="HI130" s="47"/>
      <c r="HJ130" s="47"/>
      <c r="HK130" s="47"/>
      <c r="HL130" s="47"/>
      <c r="HM130" s="47"/>
      <c r="HN130" s="47"/>
      <c r="HO130" s="47"/>
      <c r="HP130" s="47"/>
      <c r="HQ130" s="47"/>
      <c r="HR130" s="47"/>
      <c r="HS130" s="47"/>
      <c r="HT130" s="47"/>
      <c r="HU130" s="47"/>
      <c r="HV130" s="47"/>
      <c r="HW130" s="47"/>
      <c r="HX130" s="47"/>
      <c r="HY130" s="47"/>
      <c r="HZ130" s="47"/>
      <c r="IA130" s="47"/>
      <c r="IB130" s="47"/>
      <c r="IC130" s="47"/>
      <c r="ID130" s="47"/>
      <c r="IE130" s="47"/>
      <c r="IF130" s="47"/>
      <c r="IG130" s="47"/>
      <c r="IH130" s="47"/>
      <c r="II130" s="47"/>
      <c r="IJ130" s="47"/>
      <c r="IK130" s="47"/>
      <c r="IL130" s="47"/>
      <c r="IM130" s="47"/>
      <c r="IN130" s="47"/>
      <c r="IO130" s="47"/>
      <c r="IP130" s="47"/>
    </row>
    <row r="131" spans="1:250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  <c r="HG131" s="47"/>
      <c r="HH131" s="47"/>
      <c r="HI131" s="47"/>
      <c r="HJ131" s="47"/>
      <c r="HK131" s="47"/>
      <c r="HL131" s="47"/>
      <c r="HM131" s="47"/>
      <c r="HN131" s="47"/>
      <c r="HO131" s="47"/>
      <c r="HP131" s="47"/>
      <c r="HQ131" s="47"/>
      <c r="HR131" s="47"/>
      <c r="HS131" s="47"/>
      <c r="HT131" s="47"/>
      <c r="HU131" s="47"/>
      <c r="HV131" s="47"/>
      <c r="HW131" s="47"/>
      <c r="HX131" s="47"/>
      <c r="HY131" s="47"/>
      <c r="HZ131" s="47"/>
      <c r="IA131" s="47"/>
      <c r="IB131" s="47"/>
      <c r="IC131" s="47"/>
      <c r="ID131" s="47"/>
      <c r="IE131" s="47"/>
      <c r="IF131" s="47"/>
      <c r="IG131" s="47"/>
      <c r="IH131" s="47"/>
      <c r="II131" s="47"/>
      <c r="IJ131" s="47"/>
      <c r="IK131" s="47"/>
      <c r="IL131" s="47"/>
      <c r="IM131" s="47"/>
      <c r="IN131" s="47"/>
      <c r="IO131" s="47"/>
      <c r="IP131" s="47"/>
    </row>
    <row r="132" spans="1:250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47"/>
      <c r="GY132" s="47"/>
      <c r="GZ132" s="47"/>
      <c r="HA132" s="47"/>
      <c r="HB132" s="47"/>
      <c r="HC132" s="47"/>
      <c r="HD132" s="47"/>
      <c r="HE132" s="47"/>
      <c r="HF132" s="47"/>
      <c r="HG132" s="47"/>
      <c r="HH132" s="47"/>
      <c r="HI132" s="47"/>
      <c r="HJ132" s="47"/>
      <c r="HK132" s="47"/>
      <c r="HL132" s="47"/>
      <c r="HM132" s="47"/>
      <c r="HN132" s="47"/>
      <c r="HO132" s="47"/>
      <c r="HP132" s="47"/>
      <c r="HQ132" s="47"/>
      <c r="HR132" s="47"/>
      <c r="HS132" s="47"/>
      <c r="HT132" s="47"/>
      <c r="HU132" s="47"/>
      <c r="HV132" s="47"/>
      <c r="HW132" s="47"/>
      <c r="HX132" s="47"/>
      <c r="HY132" s="47"/>
      <c r="HZ132" s="47"/>
      <c r="IA132" s="47"/>
      <c r="IB132" s="47"/>
      <c r="IC132" s="47"/>
      <c r="ID132" s="47"/>
      <c r="IE132" s="47"/>
      <c r="IF132" s="47"/>
      <c r="IG132" s="47"/>
      <c r="IH132" s="47"/>
      <c r="II132" s="47"/>
      <c r="IJ132" s="47"/>
      <c r="IK132" s="47"/>
      <c r="IL132" s="47"/>
      <c r="IM132" s="47"/>
      <c r="IN132" s="47"/>
      <c r="IO132" s="47"/>
      <c r="IP132" s="47"/>
    </row>
    <row r="133" spans="1:250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47"/>
      <c r="GY133" s="47"/>
      <c r="GZ133" s="47"/>
      <c r="HA133" s="47"/>
      <c r="HB133" s="47"/>
      <c r="HC133" s="47"/>
      <c r="HD133" s="47"/>
      <c r="HE133" s="47"/>
      <c r="HF133" s="47"/>
      <c r="HG133" s="47"/>
      <c r="HH133" s="47"/>
      <c r="HI133" s="47"/>
      <c r="HJ133" s="47"/>
      <c r="HK133" s="47"/>
      <c r="HL133" s="47"/>
      <c r="HM133" s="47"/>
      <c r="HN133" s="47"/>
      <c r="HO133" s="47"/>
      <c r="HP133" s="47"/>
      <c r="HQ133" s="47"/>
      <c r="HR133" s="47"/>
      <c r="HS133" s="47"/>
      <c r="HT133" s="47"/>
      <c r="HU133" s="47"/>
      <c r="HV133" s="47"/>
      <c r="HW133" s="47"/>
      <c r="HX133" s="47"/>
      <c r="HY133" s="47"/>
      <c r="HZ133" s="47"/>
      <c r="IA133" s="47"/>
      <c r="IB133" s="47"/>
      <c r="IC133" s="47"/>
      <c r="ID133" s="47"/>
      <c r="IE133" s="47"/>
      <c r="IF133" s="47"/>
      <c r="IG133" s="47"/>
      <c r="IH133" s="47"/>
      <c r="II133" s="47"/>
      <c r="IJ133" s="47"/>
      <c r="IK133" s="47"/>
      <c r="IL133" s="47"/>
      <c r="IM133" s="47"/>
      <c r="IN133" s="47"/>
      <c r="IO133" s="47"/>
      <c r="IP133" s="47"/>
    </row>
    <row r="134" spans="1:250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47"/>
      <c r="GY134" s="47"/>
      <c r="GZ134" s="47"/>
      <c r="HA134" s="47"/>
      <c r="HB134" s="47"/>
      <c r="HC134" s="47"/>
      <c r="HD134" s="47"/>
      <c r="HE134" s="47"/>
      <c r="HF134" s="47"/>
      <c r="HG134" s="47"/>
      <c r="HH134" s="47"/>
      <c r="HI134" s="47"/>
      <c r="HJ134" s="47"/>
      <c r="HK134" s="47"/>
      <c r="HL134" s="47"/>
      <c r="HM134" s="47"/>
      <c r="HN134" s="47"/>
      <c r="HO134" s="47"/>
      <c r="HP134" s="47"/>
      <c r="HQ134" s="47"/>
      <c r="HR134" s="47"/>
      <c r="HS134" s="47"/>
      <c r="HT134" s="47"/>
      <c r="HU134" s="47"/>
      <c r="HV134" s="47"/>
      <c r="HW134" s="47"/>
      <c r="HX134" s="47"/>
      <c r="HY134" s="47"/>
      <c r="HZ134" s="47"/>
      <c r="IA134" s="47"/>
      <c r="IB134" s="47"/>
      <c r="IC134" s="47"/>
      <c r="ID134" s="47"/>
      <c r="IE134" s="47"/>
      <c r="IF134" s="47"/>
      <c r="IG134" s="47"/>
      <c r="IH134" s="47"/>
      <c r="II134" s="47"/>
      <c r="IJ134" s="47"/>
      <c r="IK134" s="47"/>
      <c r="IL134" s="47"/>
      <c r="IM134" s="47"/>
      <c r="IN134" s="47"/>
      <c r="IO134" s="47"/>
      <c r="IP134" s="47"/>
    </row>
    <row r="135" spans="1:250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47"/>
      <c r="GY135" s="47"/>
      <c r="GZ135" s="47"/>
      <c r="HA135" s="47"/>
      <c r="HB135" s="47"/>
      <c r="HC135" s="47"/>
      <c r="HD135" s="47"/>
      <c r="HE135" s="47"/>
      <c r="HF135" s="47"/>
      <c r="HG135" s="47"/>
      <c r="HH135" s="47"/>
      <c r="HI135" s="47"/>
      <c r="HJ135" s="47"/>
      <c r="HK135" s="47"/>
      <c r="HL135" s="47"/>
      <c r="HM135" s="47"/>
      <c r="HN135" s="47"/>
      <c r="HO135" s="47"/>
      <c r="HP135" s="47"/>
      <c r="HQ135" s="47"/>
      <c r="HR135" s="47"/>
      <c r="HS135" s="47"/>
      <c r="HT135" s="47"/>
      <c r="HU135" s="47"/>
      <c r="HV135" s="47"/>
      <c r="HW135" s="47"/>
      <c r="HX135" s="47"/>
      <c r="HY135" s="47"/>
      <c r="HZ135" s="47"/>
      <c r="IA135" s="47"/>
      <c r="IB135" s="47"/>
      <c r="IC135" s="47"/>
      <c r="ID135" s="47"/>
      <c r="IE135" s="47"/>
      <c r="IF135" s="47"/>
      <c r="IG135" s="47"/>
      <c r="IH135" s="47"/>
      <c r="II135" s="47"/>
      <c r="IJ135" s="47"/>
      <c r="IK135" s="47"/>
      <c r="IL135" s="47"/>
      <c r="IM135" s="47"/>
      <c r="IN135" s="47"/>
      <c r="IO135" s="47"/>
      <c r="IP135" s="47"/>
    </row>
    <row r="136" spans="1:250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7"/>
      <c r="GM136" s="47"/>
      <c r="GN136" s="47"/>
      <c r="GO136" s="47"/>
      <c r="GP136" s="47"/>
      <c r="GQ136" s="47"/>
      <c r="GR136" s="47"/>
      <c r="GS136" s="47"/>
      <c r="GT136" s="47"/>
      <c r="GU136" s="47"/>
      <c r="GV136" s="47"/>
      <c r="GW136" s="47"/>
      <c r="GX136" s="47"/>
      <c r="GY136" s="47"/>
      <c r="GZ136" s="47"/>
      <c r="HA136" s="47"/>
      <c r="HB136" s="47"/>
      <c r="HC136" s="47"/>
      <c r="HD136" s="47"/>
      <c r="HE136" s="47"/>
      <c r="HF136" s="47"/>
      <c r="HG136" s="47"/>
      <c r="HH136" s="47"/>
      <c r="HI136" s="47"/>
      <c r="HJ136" s="47"/>
      <c r="HK136" s="47"/>
      <c r="HL136" s="47"/>
      <c r="HM136" s="47"/>
      <c r="HN136" s="47"/>
      <c r="HO136" s="47"/>
      <c r="HP136" s="47"/>
      <c r="HQ136" s="47"/>
      <c r="HR136" s="47"/>
      <c r="HS136" s="47"/>
      <c r="HT136" s="47"/>
      <c r="HU136" s="47"/>
      <c r="HV136" s="47"/>
      <c r="HW136" s="47"/>
      <c r="HX136" s="47"/>
      <c r="HY136" s="47"/>
      <c r="HZ136" s="47"/>
      <c r="IA136" s="47"/>
      <c r="IB136" s="47"/>
      <c r="IC136" s="47"/>
      <c r="ID136" s="47"/>
      <c r="IE136" s="47"/>
      <c r="IF136" s="47"/>
      <c r="IG136" s="47"/>
      <c r="IH136" s="47"/>
      <c r="II136" s="47"/>
      <c r="IJ136" s="47"/>
      <c r="IK136" s="47"/>
      <c r="IL136" s="47"/>
      <c r="IM136" s="47"/>
      <c r="IN136" s="47"/>
      <c r="IO136" s="47"/>
      <c r="IP136" s="47"/>
    </row>
    <row r="137" spans="1:250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47"/>
      <c r="GY137" s="47"/>
      <c r="GZ137" s="47"/>
      <c r="HA137" s="47"/>
      <c r="HB137" s="47"/>
      <c r="HC137" s="47"/>
      <c r="HD137" s="47"/>
      <c r="HE137" s="47"/>
      <c r="HF137" s="47"/>
      <c r="HG137" s="47"/>
      <c r="HH137" s="47"/>
      <c r="HI137" s="47"/>
      <c r="HJ137" s="47"/>
      <c r="HK137" s="47"/>
      <c r="HL137" s="47"/>
      <c r="HM137" s="47"/>
      <c r="HN137" s="47"/>
      <c r="HO137" s="47"/>
      <c r="HP137" s="47"/>
      <c r="HQ137" s="47"/>
      <c r="HR137" s="47"/>
      <c r="HS137" s="47"/>
      <c r="HT137" s="47"/>
      <c r="HU137" s="47"/>
      <c r="HV137" s="47"/>
      <c r="HW137" s="47"/>
      <c r="HX137" s="47"/>
      <c r="HY137" s="47"/>
      <c r="HZ137" s="47"/>
      <c r="IA137" s="47"/>
      <c r="IB137" s="47"/>
      <c r="IC137" s="47"/>
      <c r="ID137" s="47"/>
      <c r="IE137" s="47"/>
      <c r="IF137" s="47"/>
      <c r="IG137" s="47"/>
      <c r="IH137" s="47"/>
      <c r="II137" s="47"/>
      <c r="IJ137" s="47"/>
      <c r="IK137" s="47"/>
      <c r="IL137" s="47"/>
      <c r="IM137" s="47"/>
      <c r="IN137" s="47"/>
      <c r="IO137" s="47"/>
      <c r="IP137" s="47"/>
    </row>
    <row r="138" spans="1:250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  <c r="HG138" s="47"/>
      <c r="HH138" s="47"/>
      <c r="HI138" s="47"/>
      <c r="HJ138" s="47"/>
      <c r="HK138" s="47"/>
      <c r="HL138" s="47"/>
      <c r="HM138" s="47"/>
      <c r="HN138" s="47"/>
      <c r="HO138" s="47"/>
      <c r="HP138" s="47"/>
      <c r="HQ138" s="47"/>
      <c r="HR138" s="47"/>
      <c r="HS138" s="47"/>
      <c r="HT138" s="47"/>
      <c r="HU138" s="47"/>
      <c r="HV138" s="47"/>
      <c r="HW138" s="47"/>
      <c r="HX138" s="47"/>
      <c r="HY138" s="47"/>
      <c r="HZ138" s="47"/>
      <c r="IA138" s="47"/>
      <c r="IB138" s="47"/>
      <c r="IC138" s="47"/>
      <c r="ID138" s="47"/>
      <c r="IE138" s="47"/>
      <c r="IF138" s="47"/>
      <c r="IG138" s="47"/>
      <c r="IH138" s="47"/>
      <c r="II138" s="47"/>
      <c r="IJ138" s="47"/>
      <c r="IK138" s="47"/>
      <c r="IL138" s="47"/>
      <c r="IM138" s="47"/>
      <c r="IN138" s="47"/>
      <c r="IO138" s="47"/>
      <c r="IP138" s="47"/>
    </row>
    <row r="139" spans="1:250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47"/>
      <c r="GY139" s="47"/>
      <c r="GZ139" s="47"/>
      <c r="HA139" s="47"/>
      <c r="HB139" s="47"/>
      <c r="HC139" s="47"/>
      <c r="HD139" s="47"/>
      <c r="HE139" s="47"/>
      <c r="HF139" s="47"/>
      <c r="HG139" s="47"/>
      <c r="HH139" s="47"/>
      <c r="HI139" s="47"/>
      <c r="HJ139" s="47"/>
      <c r="HK139" s="47"/>
      <c r="HL139" s="47"/>
      <c r="HM139" s="47"/>
      <c r="HN139" s="47"/>
      <c r="HO139" s="47"/>
      <c r="HP139" s="47"/>
      <c r="HQ139" s="47"/>
      <c r="HR139" s="47"/>
      <c r="HS139" s="47"/>
      <c r="HT139" s="47"/>
      <c r="HU139" s="47"/>
      <c r="HV139" s="47"/>
      <c r="HW139" s="47"/>
      <c r="HX139" s="47"/>
      <c r="HY139" s="47"/>
      <c r="HZ139" s="47"/>
      <c r="IA139" s="47"/>
      <c r="IB139" s="47"/>
      <c r="IC139" s="47"/>
      <c r="ID139" s="47"/>
      <c r="IE139" s="47"/>
      <c r="IF139" s="47"/>
      <c r="IG139" s="47"/>
      <c r="IH139" s="47"/>
      <c r="II139" s="47"/>
      <c r="IJ139" s="47"/>
      <c r="IK139" s="47"/>
      <c r="IL139" s="47"/>
      <c r="IM139" s="47"/>
      <c r="IN139" s="47"/>
      <c r="IO139" s="47"/>
      <c r="IP139" s="47"/>
    </row>
    <row r="140" spans="1:25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47"/>
      <c r="GY140" s="47"/>
      <c r="GZ140" s="47"/>
      <c r="HA140" s="47"/>
      <c r="HB140" s="47"/>
      <c r="HC140" s="47"/>
      <c r="HD140" s="47"/>
      <c r="HE140" s="47"/>
      <c r="HF140" s="47"/>
      <c r="HG140" s="47"/>
      <c r="HH140" s="47"/>
      <c r="HI140" s="47"/>
      <c r="HJ140" s="47"/>
      <c r="HK140" s="47"/>
      <c r="HL140" s="47"/>
      <c r="HM140" s="47"/>
      <c r="HN140" s="47"/>
      <c r="HO140" s="47"/>
      <c r="HP140" s="47"/>
      <c r="HQ140" s="47"/>
      <c r="HR140" s="47"/>
      <c r="HS140" s="47"/>
      <c r="HT140" s="47"/>
      <c r="HU140" s="47"/>
      <c r="HV140" s="47"/>
      <c r="HW140" s="47"/>
      <c r="HX140" s="47"/>
      <c r="HY140" s="47"/>
      <c r="HZ140" s="47"/>
      <c r="IA140" s="47"/>
      <c r="IB140" s="47"/>
      <c r="IC140" s="47"/>
      <c r="ID140" s="47"/>
      <c r="IE140" s="47"/>
      <c r="IF140" s="47"/>
      <c r="IG140" s="47"/>
      <c r="IH140" s="47"/>
      <c r="II140" s="47"/>
      <c r="IJ140" s="47"/>
      <c r="IK140" s="47"/>
      <c r="IL140" s="47"/>
      <c r="IM140" s="47"/>
      <c r="IN140" s="47"/>
      <c r="IO140" s="47"/>
      <c r="IP140" s="47"/>
    </row>
    <row r="141" spans="1:250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47"/>
      <c r="GY141" s="47"/>
      <c r="GZ141" s="47"/>
      <c r="HA141" s="47"/>
      <c r="HB141" s="47"/>
      <c r="HC141" s="47"/>
      <c r="HD141" s="47"/>
      <c r="HE141" s="47"/>
      <c r="HF141" s="47"/>
      <c r="HG141" s="47"/>
      <c r="HH141" s="47"/>
      <c r="HI141" s="47"/>
      <c r="HJ141" s="47"/>
      <c r="HK141" s="47"/>
      <c r="HL141" s="47"/>
      <c r="HM141" s="47"/>
      <c r="HN141" s="47"/>
      <c r="HO141" s="47"/>
      <c r="HP141" s="47"/>
      <c r="HQ141" s="47"/>
      <c r="HR141" s="47"/>
      <c r="HS141" s="47"/>
      <c r="HT141" s="47"/>
      <c r="HU141" s="47"/>
      <c r="HV141" s="47"/>
      <c r="HW141" s="47"/>
      <c r="HX141" s="47"/>
      <c r="HY141" s="47"/>
      <c r="HZ141" s="47"/>
      <c r="IA141" s="47"/>
      <c r="IB141" s="47"/>
      <c r="IC141" s="47"/>
      <c r="ID141" s="47"/>
      <c r="IE141" s="47"/>
      <c r="IF141" s="47"/>
      <c r="IG141" s="47"/>
      <c r="IH141" s="47"/>
      <c r="II141" s="47"/>
      <c r="IJ141" s="47"/>
      <c r="IK141" s="47"/>
      <c r="IL141" s="47"/>
      <c r="IM141" s="47"/>
      <c r="IN141" s="47"/>
      <c r="IO141" s="47"/>
      <c r="IP141" s="47"/>
    </row>
    <row r="142" spans="1:250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47"/>
      <c r="HD142" s="47"/>
      <c r="HE142" s="47"/>
      <c r="HF142" s="47"/>
      <c r="HG142" s="47"/>
      <c r="HH142" s="47"/>
      <c r="HI142" s="47"/>
      <c r="HJ142" s="47"/>
      <c r="HK142" s="47"/>
      <c r="HL142" s="47"/>
      <c r="HM142" s="47"/>
      <c r="HN142" s="47"/>
      <c r="HO142" s="47"/>
      <c r="HP142" s="47"/>
      <c r="HQ142" s="47"/>
      <c r="HR142" s="47"/>
      <c r="HS142" s="47"/>
      <c r="HT142" s="47"/>
      <c r="HU142" s="47"/>
      <c r="HV142" s="47"/>
      <c r="HW142" s="47"/>
      <c r="HX142" s="47"/>
      <c r="HY142" s="47"/>
      <c r="HZ142" s="47"/>
      <c r="IA142" s="47"/>
      <c r="IB142" s="47"/>
      <c r="IC142" s="47"/>
      <c r="ID142" s="47"/>
      <c r="IE142" s="47"/>
      <c r="IF142" s="47"/>
      <c r="IG142" s="47"/>
      <c r="IH142" s="47"/>
      <c r="II142" s="47"/>
      <c r="IJ142" s="47"/>
      <c r="IK142" s="47"/>
      <c r="IL142" s="47"/>
      <c r="IM142" s="47"/>
      <c r="IN142" s="47"/>
      <c r="IO142" s="47"/>
      <c r="IP142" s="47"/>
    </row>
    <row r="143" spans="1:250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47"/>
      <c r="HD143" s="47"/>
      <c r="HE143" s="47"/>
      <c r="HF143" s="47"/>
      <c r="HG143" s="47"/>
      <c r="HH143" s="47"/>
      <c r="HI143" s="47"/>
      <c r="HJ143" s="47"/>
      <c r="HK143" s="47"/>
      <c r="HL143" s="47"/>
      <c r="HM143" s="47"/>
      <c r="HN143" s="47"/>
      <c r="HO143" s="47"/>
      <c r="HP143" s="47"/>
      <c r="HQ143" s="47"/>
      <c r="HR143" s="47"/>
      <c r="HS143" s="47"/>
      <c r="HT143" s="47"/>
      <c r="HU143" s="47"/>
      <c r="HV143" s="47"/>
      <c r="HW143" s="47"/>
      <c r="HX143" s="47"/>
      <c r="HY143" s="47"/>
      <c r="HZ143" s="47"/>
      <c r="IA143" s="47"/>
      <c r="IB143" s="47"/>
      <c r="IC143" s="47"/>
      <c r="ID143" s="47"/>
      <c r="IE143" s="47"/>
      <c r="IF143" s="47"/>
      <c r="IG143" s="47"/>
      <c r="IH143" s="47"/>
      <c r="II143" s="47"/>
      <c r="IJ143" s="47"/>
      <c r="IK143" s="47"/>
      <c r="IL143" s="47"/>
      <c r="IM143" s="47"/>
      <c r="IN143" s="47"/>
      <c r="IO143" s="47"/>
      <c r="IP143" s="47"/>
    </row>
    <row r="144" spans="1:250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  <c r="HG144" s="47"/>
      <c r="HH144" s="47"/>
      <c r="HI144" s="47"/>
      <c r="HJ144" s="47"/>
      <c r="HK144" s="47"/>
      <c r="HL144" s="47"/>
      <c r="HM144" s="47"/>
      <c r="HN144" s="47"/>
      <c r="HO144" s="47"/>
      <c r="HP144" s="47"/>
      <c r="HQ144" s="47"/>
      <c r="HR144" s="47"/>
      <c r="HS144" s="47"/>
      <c r="HT144" s="47"/>
      <c r="HU144" s="47"/>
      <c r="HV144" s="47"/>
      <c r="HW144" s="47"/>
      <c r="HX144" s="47"/>
      <c r="HY144" s="47"/>
      <c r="HZ144" s="47"/>
      <c r="IA144" s="47"/>
      <c r="IB144" s="47"/>
      <c r="IC144" s="47"/>
      <c r="ID144" s="47"/>
      <c r="IE144" s="47"/>
      <c r="IF144" s="47"/>
      <c r="IG144" s="47"/>
      <c r="IH144" s="47"/>
      <c r="II144" s="47"/>
      <c r="IJ144" s="47"/>
      <c r="IK144" s="47"/>
      <c r="IL144" s="47"/>
      <c r="IM144" s="47"/>
      <c r="IN144" s="47"/>
      <c r="IO144" s="47"/>
      <c r="IP144" s="47"/>
    </row>
    <row r="145" spans="1:250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47"/>
      <c r="GY145" s="47"/>
      <c r="GZ145" s="47"/>
      <c r="HA145" s="47"/>
      <c r="HB145" s="47"/>
      <c r="HC145" s="47"/>
      <c r="HD145" s="47"/>
      <c r="HE145" s="47"/>
      <c r="HF145" s="47"/>
      <c r="HG145" s="47"/>
      <c r="HH145" s="47"/>
      <c r="HI145" s="47"/>
      <c r="HJ145" s="47"/>
      <c r="HK145" s="47"/>
      <c r="HL145" s="47"/>
      <c r="HM145" s="47"/>
      <c r="HN145" s="47"/>
      <c r="HO145" s="47"/>
      <c r="HP145" s="47"/>
      <c r="HQ145" s="47"/>
      <c r="HR145" s="47"/>
      <c r="HS145" s="47"/>
      <c r="HT145" s="47"/>
      <c r="HU145" s="47"/>
      <c r="HV145" s="47"/>
      <c r="HW145" s="47"/>
      <c r="HX145" s="47"/>
      <c r="HY145" s="47"/>
      <c r="HZ145" s="47"/>
      <c r="IA145" s="47"/>
      <c r="IB145" s="47"/>
      <c r="IC145" s="47"/>
      <c r="ID145" s="47"/>
      <c r="IE145" s="47"/>
      <c r="IF145" s="47"/>
      <c r="IG145" s="47"/>
      <c r="IH145" s="47"/>
      <c r="II145" s="47"/>
      <c r="IJ145" s="47"/>
      <c r="IK145" s="47"/>
      <c r="IL145" s="47"/>
      <c r="IM145" s="47"/>
      <c r="IN145" s="47"/>
      <c r="IO145" s="47"/>
      <c r="IP145" s="47"/>
    </row>
    <row r="146" spans="1:250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7"/>
      <c r="GM146" s="47"/>
      <c r="GN146" s="47"/>
      <c r="GO146" s="47"/>
      <c r="GP146" s="47"/>
      <c r="GQ146" s="47"/>
      <c r="GR146" s="47"/>
      <c r="GS146" s="47"/>
      <c r="GT146" s="47"/>
      <c r="GU146" s="47"/>
      <c r="GV146" s="47"/>
      <c r="GW146" s="47"/>
      <c r="GX146" s="47"/>
      <c r="GY146" s="47"/>
      <c r="GZ146" s="47"/>
      <c r="HA146" s="47"/>
      <c r="HB146" s="47"/>
      <c r="HC146" s="47"/>
      <c r="HD146" s="47"/>
      <c r="HE146" s="47"/>
      <c r="HF146" s="47"/>
      <c r="HG146" s="47"/>
      <c r="HH146" s="47"/>
      <c r="HI146" s="47"/>
      <c r="HJ146" s="47"/>
      <c r="HK146" s="47"/>
      <c r="HL146" s="47"/>
      <c r="HM146" s="47"/>
      <c r="HN146" s="47"/>
      <c r="HO146" s="47"/>
      <c r="HP146" s="47"/>
      <c r="HQ146" s="47"/>
      <c r="HR146" s="47"/>
      <c r="HS146" s="47"/>
      <c r="HT146" s="47"/>
      <c r="HU146" s="47"/>
      <c r="HV146" s="47"/>
      <c r="HW146" s="47"/>
      <c r="HX146" s="47"/>
      <c r="HY146" s="47"/>
      <c r="HZ146" s="47"/>
      <c r="IA146" s="47"/>
      <c r="IB146" s="47"/>
      <c r="IC146" s="47"/>
      <c r="ID146" s="47"/>
      <c r="IE146" s="47"/>
      <c r="IF146" s="47"/>
      <c r="IG146" s="47"/>
      <c r="IH146" s="47"/>
      <c r="II146" s="47"/>
      <c r="IJ146" s="47"/>
      <c r="IK146" s="47"/>
      <c r="IL146" s="47"/>
      <c r="IM146" s="47"/>
      <c r="IN146" s="47"/>
      <c r="IO146" s="47"/>
      <c r="IP146" s="47"/>
    </row>
    <row r="147" spans="1:250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7"/>
      <c r="GM147" s="47"/>
      <c r="GN147" s="47"/>
      <c r="GO147" s="47"/>
      <c r="GP147" s="47"/>
      <c r="GQ147" s="47"/>
      <c r="GR147" s="47"/>
      <c r="GS147" s="47"/>
      <c r="GT147" s="47"/>
      <c r="GU147" s="47"/>
      <c r="GV147" s="47"/>
      <c r="GW147" s="47"/>
      <c r="GX147" s="47"/>
      <c r="GY147" s="47"/>
      <c r="GZ147" s="47"/>
      <c r="HA147" s="47"/>
      <c r="HB147" s="47"/>
      <c r="HC147" s="47"/>
      <c r="HD147" s="47"/>
      <c r="HE147" s="47"/>
      <c r="HF147" s="47"/>
      <c r="HG147" s="47"/>
      <c r="HH147" s="47"/>
      <c r="HI147" s="47"/>
      <c r="HJ147" s="47"/>
      <c r="HK147" s="47"/>
      <c r="HL147" s="47"/>
      <c r="HM147" s="47"/>
      <c r="HN147" s="47"/>
      <c r="HO147" s="47"/>
      <c r="HP147" s="47"/>
      <c r="HQ147" s="47"/>
      <c r="HR147" s="47"/>
      <c r="HS147" s="47"/>
      <c r="HT147" s="47"/>
      <c r="HU147" s="47"/>
      <c r="HV147" s="47"/>
      <c r="HW147" s="47"/>
      <c r="HX147" s="47"/>
      <c r="HY147" s="47"/>
      <c r="HZ147" s="47"/>
      <c r="IA147" s="47"/>
      <c r="IB147" s="47"/>
      <c r="IC147" s="47"/>
      <c r="ID147" s="47"/>
      <c r="IE147" s="47"/>
      <c r="IF147" s="47"/>
      <c r="IG147" s="47"/>
      <c r="IH147" s="47"/>
      <c r="II147" s="47"/>
      <c r="IJ147" s="47"/>
      <c r="IK147" s="47"/>
      <c r="IL147" s="47"/>
      <c r="IM147" s="47"/>
      <c r="IN147" s="47"/>
      <c r="IO147" s="47"/>
      <c r="IP147" s="47"/>
    </row>
    <row r="148" spans="1:250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7"/>
      <c r="GM148" s="47"/>
      <c r="GN148" s="47"/>
      <c r="GO148" s="47"/>
      <c r="GP148" s="47"/>
      <c r="GQ148" s="47"/>
      <c r="GR148" s="47"/>
      <c r="GS148" s="47"/>
      <c r="GT148" s="47"/>
      <c r="GU148" s="47"/>
      <c r="GV148" s="47"/>
      <c r="GW148" s="47"/>
      <c r="GX148" s="47"/>
      <c r="GY148" s="47"/>
      <c r="GZ148" s="47"/>
      <c r="HA148" s="47"/>
      <c r="HB148" s="47"/>
      <c r="HC148" s="47"/>
      <c r="HD148" s="47"/>
      <c r="HE148" s="47"/>
      <c r="HF148" s="47"/>
      <c r="HG148" s="47"/>
      <c r="HH148" s="47"/>
      <c r="HI148" s="47"/>
      <c r="HJ148" s="47"/>
      <c r="HK148" s="47"/>
      <c r="HL148" s="47"/>
      <c r="HM148" s="47"/>
      <c r="HN148" s="47"/>
      <c r="HO148" s="47"/>
      <c r="HP148" s="47"/>
      <c r="HQ148" s="47"/>
      <c r="HR148" s="47"/>
      <c r="HS148" s="47"/>
      <c r="HT148" s="47"/>
      <c r="HU148" s="47"/>
      <c r="HV148" s="47"/>
      <c r="HW148" s="47"/>
      <c r="HX148" s="47"/>
      <c r="HY148" s="47"/>
      <c r="HZ148" s="47"/>
      <c r="IA148" s="47"/>
      <c r="IB148" s="47"/>
      <c r="IC148" s="47"/>
      <c r="ID148" s="47"/>
      <c r="IE148" s="47"/>
      <c r="IF148" s="47"/>
      <c r="IG148" s="47"/>
      <c r="IH148" s="47"/>
      <c r="II148" s="47"/>
      <c r="IJ148" s="47"/>
      <c r="IK148" s="47"/>
      <c r="IL148" s="47"/>
      <c r="IM148" s="47"/>
      <c r="IN148" s="47"/>
      <c r="IO148" s="47"/>
      <c r="IP148" s="47"/>
    </row>
    <row r="149" spans="1:250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7"/>
      <c r="GM149" s="47"/>
      <c r="GN149" s="47"/>
      <c r="GO149" s="47"/>
      <c r="GP149" s="47"/>
      <c r="GQ149" s="47"/>
      <c r="GR149" s="47"/>
      <c r="GS149" s="47"/>
      <c r="GT149" s="47"/>
      <c r="GU149" s="47"/>
      <c r="GV149" s="47"/>
      <c r="GW149" s="47"/>
      <c r="GX149" s="47"/>
      <c r="GY149" s="47"/>
      <c r="GZ149" s="47"/>
      <c r="HA149" s="47"/>
      <c r="HB149" s="47"/>
      <c r="HC149" s="47"/>
      <c r="HD149" s="47"/>
      <c r="HE149" s="47"/>
      <c r="HF149" s="47"/>
      <c r="HG149" s="47"/>
      <c r="HH149" s="47"/>
      <c r="HI149" s="47"/>
      <c r="HJ149" s="47"/>
      <c r="HK149" s="47"/>
      <c r="HL149" s="47"/>
      <c r="HM149" s="47"/>
      <c r="HN149" s="47"/>
      <c r="HO149" s="47"/>
      <c r="HP149" s="47"/>
      <c r="HQ149" s="47"/>
      <c r="HR149" s="47"/>
      <c r="HS149" s="47"/>
      <c r="HT149" s="47"/>
      <c r="HU149" s="47"/>
      <c r="HV149" s="47"/>
      <c r="HW149" s="47"/>
      <c r="HX149" s="47"/>
      <c r="HY149" s="47"/>
      <c r="HZ149" s="47"/>
      <c r="IA149" s="47"/>
      <c r="IB149" s="47"/>
      <c r="IC149" s="47"/>
      <c r="ID149" s="47"/>
      <c r="IE149" s="47"/>
      <c r="IF149" s="47"/>
      <c r="IG149" s="47"/>
      <c r="IH149" s="47"/>
      <c r="II149" s="47"/>
      <c r="IJ149" s="47"/>
      <c r="IK149" s="47"/>
      <c r="IL149" s="47"/>
      <c r="IM149" s="47"/>
      <c r="IN149" s="47"/>
      <c r="IO149" s="47"/>
      <c r="IP149" s="47"/>
    </row>
    <row r="150" spans="1:2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47"/>
      <c r="HD150" s="47"/>
      <c r="HE150" s="47"/>
      <c r="HF150" s="47"/>
      <c r="HG150" s="47"/>
      <c r="HH150" s="47"/>
      <c r="HI150" s="47"/>
      <c r="HJ150" s="47"/>
      <c r="HK150" s="47"/>
      <c r="HL150" s="47"/>
      <c r="HM150" s="47"/>
      <c r="HN150" s="47"/>
      <c r="HO150" s="47"/>
      <c r="HP150" s="47"/>
      <c r="HQ150" s="47"/>
      <c r="HR150" s="47"/>
      <c r="HS150" s="47"/>
      <c r="HT150" s="47"/>
      <c r="HU150" s="47"/>
      <c r="HV150" s="47"/>
      <c r="HW150" s="47"/>
      <c r="HX150" s="47"/>
      <c r="HY150" s="47"/>
      <c r="HZ150" s="47"/>
      <c r="IA150" s="47"/>
      <c r="IB150" s="47"/>
      <c r="IC150" s="47"/>
      <c r="ID150" s="47"/>
      <c r="IE150" s="47"/>
      <c r="IF150" s="47"/>
      <c r="IG150" s="47"/>
      <c r="IH150" s="47"/>
      <c r="II150" s="47"/>
      <c r="IJ150" s="47"/>
      <c r="IK150" s="47"/>
      <c r="IL150" s="47"/>
      <c r="IM150" s="47"/>
      <c r="IN150" s="47"/>
      <c r="IO150" s="47"/>
      <c r="IP150" s="47"/>
    </row>
    <row r="151" spans="1:250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7"/>
      <c r="GM151" s="47"/>
      <c r="GN151" s="47"/>
      <c r="GO151" s="47"/>
      <c r="GP151" s="47"/>
      <c r="GQ151" s="47"/>
      <c r="GR151" s="47"/>
      <c r="GS151" s="47"/>
      <c r="GT151" s="47"/>
      <c r="GU151" s="47"/>
      <c r="GV151" s="47"/>
      <c r="GW151" s="47"/>
      <c r="GX151" s="47"/>
      <c r="GY151" s="47"/>
      <c r="GZ151" s="47"/>
      <c r="HA151" s="47"/>
      <c r="HB151" s="47"/>
      <c r="HC151" s="47"/>
      <c r="HD151" s="47"/>
      <c r="HE151" s="47"/>
      <c r="HF151" s="47"/>
      <c r="HG151" s="47"/>
      <c r="HH151" s="47"/>
      <c r="HI151" s="47"/>
      <c r="HJ151" s="47"/>
      <c r="HK151" s="47"/>
      <c r="HL151" s="47"/>
      <c r="HM151" s="47"/>
      <c r="HN151" s="47"/>
      <c r="HO151" s="47"/>
      <c r="HP151" s="47"/>
      <c r="HQ151" s="47"/>
      <c r="HR151" s="47"/>
      <c r="HS151" s="47"/>
      <c r="HT151" s="47"/>
      <c r="HU151" s="47"/>
      <c r="HV151" s="47"/>
      <c r="HW151" s="47"/>
      <c r="HX151" s="47"/>
      <c r="HY151" s="47"/>
      <c r="HZ151" s="47"/>
      <c r="IA151" s="47"/>
      <c r="IB151" s="47"/>
      <c r="IC151" s="47"/>
      <c r="ID151" s="47"/>
      <c r="IE151" s="47"/>
      <c r="IF151" s="47"/>
      <c r="IG151" s="47"/>
      <c r="IH151" s="47"/>
      <c r="II151" s="47"/>
      <c r="IJ151" s="47"/>
      <c r="IK151" s="47"/>
      <c r="IL151" s="47"/>
      <c r="IM151" s="47"/>
      <c r="IN151" s="47"/>
      <c r="IO151" s="47"/>
      <c r="IP151" s="47"/>
    </row>
    <row r="152" spans="1:250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7"/>
      <c r="GM152" s="47"/>
      <c r="GN152" s="47"/>
      <c r="GO152" s="47"/>
      <c r="GP152" s="47"/>
      <c r="GQ152" s="47"/>
      <c r="GR152" s="47"/>
      <c r="GS152" s="47"/>
      <c r="GT152" s="47"/>
      <c r="GU152" s="47"/>
      <c r="GV152" s="47"/>
      <c r="GW152" s="47"/>
      <c r="GX152" s="47"/>
      <c r="GY152" s="47"/>
      <c r="GZ152" s="47"/>
      <c r="HA152" s="47"/>
      <c r="HB152" s="47"/>
      <c r="HC152" s="47"/>
      <c r="HD152" s="47"/>
      <c r="HE152" s="47"/>
      <c r="HF152" s="47"/>
      <c r="HG152" s="47"/>
      <c r="HH152" s="47"/>
      <c r="HI152" s="47"/>
      <c r="HJ152" s="47"/>
      <c r="HK152" s="47"/>
      <c r="HL152" s="47"/>
      <c r="HM152" s="47"/>
      <c r="HN152" s="47"/>
      <c r="HO152" s="47"/>
      <c r="HP152" s="47"/>
      <c r="HQ152" s="47"/>
      <c r="HR152" s="47"/>
      <c r="HS152" s="47"/>
      <c r="HT152" s="47"/>
      <c r="HU152" s="47"/>
      <c r="HV152" s="47"/>
      <c r="HW152" s="47"/>
      <c r="HX152" s="47"/>
      <c r="HY152" s="47"/>
      <c r="HZ152" s="47"/>
      <c r="IA152" s="47"/>
      <c r="IB152" s="47"/>
      <c r="IC152" s="47"/>
      <c r="ID152" s="47"/>
      <c r="IE152" s="47"/>
      <c r="IF152" s="47"/>
      <c r="IG152" s="47"/>
      <c r="IH152" s="47"/>
      <c r="II152" s="47"/>
      <c r="IJ152" s="47"/>
      <c r="IK152" s="47"/>
      <c r="IL152" s="47"/>
      <c r="IM152" s="47"/>
      <c r="IN152" s="47"/>
      <c r="IO152" s="47"/>
      <c r="IP152" s="47"/>
    </row>
    <row r="153" spans="1:250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47"/>
      <c r="GY153" s="47"/>
      <c r="GZ153" s="47"/>
      <c r="HA153" s="47"/>
      <c r="HB153" s="47"/>
      <c r="HC153" s="47"/>
      <c r="HD153" s="47"/>
      <c r="HE153" s="47"/>
      <c r="HF153" s="47"/>
      <c r="HG153" s="47"/>
      <c r="HH153" s="47"/>
      <c r="HI153" s="47"/>
      <c r="HJ153" s="47"/>
      <c r="HK153" s="47"/>
      <c r="HL153" s="47"/>
      <c r="HM153" s="47"/>
      <c r="HN153" s="47"/>
      <c r="HO153" s="47"/>
      <c r="HP153" s="47"/>
      <c r="HQ153" s="47"/>
      <c r="HR153" s="47"/>
      <c r="HS153" s="47"/>
      <c r="HT153" s="47"/>
      <c r="HU153" s="47"/>
      <c r="HV153" s="47"/>
      <c r="HW153" s="47"/>
      <c r="HX153" s="47"/>
      <c r="HY153" s="47"/>
      <c r="HZ153" s="47"/>
      <c r="IA153" s="47"/>
      <c r="IB153" s="47"/>
      <c r="IC153" s="47"/>
      <c r="ID153" s="47"/>
      <c r="IE153" s="47"/>
      <c r="IF153" s="47"/>
      <c r="IG153" s="47"/>
      <c r="IH153" s="47"/>
      <c r="II153" s="47"/>
      <c r="IJ153" s="47"/>
      <c r="IK153" s="47"/>
      <c r="IL153" s="47"/>
      <c r="IM153" s="47"/>
      <c r="IN153" s="47"/>
      <c r="IO153" s="47"/>
      <c r="IP153" s="47"/>
    </row>
    <row r="154" spans="1:250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47"/>
      <c r="HD154" s="47"/>
      <c r="HE154" s="47"/>
      <c r="HF154" s="47"/>
      <c r="HG154" s="47"/>
      <c r="HH154" s="47"/>
      <c r="HI154" s="47"/>
      <c r="HJ154" s="47"/>
      <c r="HK154" s="47"/>
      <c r="HL154" s="47"/>
      <c r="HM154" s="47"/>
      <c r="HN154" s="47"/>
      <c r="HO154" s="47"/>
      <c r="HP154" s="47"/>
      <c r="HQ154" s="47"/>
      <c r="HR154" s="47"/>
      <c r="HS154" s="47"/>
      <c r="HT154" s="47"/>
      <c r="HU154" s="47"/>
      <c r="HV154" s="47"/>
      <c r="HW154" s="47"/>
      <c r="HX154" s="47"/>
      <c r="HY154" s="47"/>
      <c r="HZ154" s="47"/>
      <c r="IA154" s="47"/>
      <c r="IB154" s="47"/>
      <c r="IC154" s="47"/>
      <c r="ID154" s="47"/>
      <c r="IE154" s="47"/>
      <c r="IF154" s="47"/>
      <c r="IG154" s="47"/>
      <c r="IH154" s="47"/>
      <c r="II154" s="47"/>
      <c r="IJ154" s="47"/>
      <c r="IK154" s="47"/>
      <c r="IL154" s="47"/>
      <c r="IM154" s="47"/>
      <c r="IN154" s="47"/>
      <c r="IO154" s="47"/>
      <c r="IP154" s="47"/>
    </row>
    <row r="155" spans="1:250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7"/>
      <c r="GM155" s="47"/>
      <c r="GN155" s="47"/>
      <c r="GO155" s="47"/>
      <c r="GP155" s="47"/>
      <c r="GQ155" s="47"/>
      <c r="GR155" s="47"/>
      <c r="GS155" s="47"/>
      <c r="GT155" s="47"/>
      <c r="GU155" s="47"/>
      <c r="GV155" s="47"/>
      <c r="GW155" s="47"/>
      <c r="GX155" s="47"/>
      <c r="GY155" s="47"/>
      <c r="GZ155" s="47"/>
      <c r="HA155" s="47"/>
      <c r="HB155" s="47"/>
      <c r="HC155" s="47"/>
      <c r="HD155" s="47"/>
      <c r="HE155" s="47"/>
      <c r="HF155" s="47"/>
      <c r="HG155" s="47"/>
      <c r="HH155" s="47"/>
      <c r="HI155" s="47"/>
      <c r="HJ155" s="47"/>
      <c r="HK155" s="47"/>
      <c r="HL155" s="47"/>
      <c r="HM155" s="47"/>
      <c r="HN155" s="47"/>
      <c r="HO155" s="47"/>
      <c r="HP155" s="47"/>
      <c r="HQ155" s="47"/>
      <c r="HR155" s="47"/>
      <c r="HS155" s="47"/>
      <c r="HT155" s="47"/>
      <c r="HU155" s="47"/>
      <c r="HV155" s="47"/>
      <c r="HW155" s="47"/>
      <c r="HX155" s="47"/>
      <c r="HY155" s="47"/>
      <c r="HZ155" s="47"/>
      <c r="IA155" s="47"/>
      <c r="IB155" s="47"/>
      <c r="IC155" s="47"/>
      <c r="ID155" s="47"/>
      <c r="IE155" s="47"/>
      <c r="IF155" s="47"/>
      <c r="IG155" s="47"/>
      <c r="IH155" s="47"/>
      <c r="II155" s="47"/>
      <c r="IJ155" s="47"/>
      <c r="IK155" s="47"/>
      <c r="IL155" s="47"/>
      <c r="IM155" s="47"/>
      <c r="IN155" s="47"/>
      <c r="IO155" s="47"/>
      <c r="IP155" s="47"/>
    </row>
    <row r="156" spans="1:250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7"/>
      <c r="GM156" s="47"/>
      <c r="GN156" s="47"/>
      <c r="GO156" s="47"/>
      <c r="GP156" s="47"/>
      <c r="GQ156" s="47"/>
      <c r="GR156" s="47"/>
      <c r="GS156" s="47"/>
      <c r="GT156" s="47"/>
      <c r="GU156" s="47"/>
      <c r="GV156" s="47"/>
      <c r="GW156" s="47"/>
      <c r="GX156" s="47"/>
      <c r="GY156" s="47"/>
      <c r="GZ156" s="47"/>
      <c r="HA156" s="47"/>
      <c r="HB156" s="47"/>
      <c r="HC156" s="47"/>
      <c r="HD156" s="47"/>
      <c r="HE156" s="47"/>
      <c r="HF156" s="47"/>
      <c r="HG156" s="47"/>
      <c r="HH156" s="47"/>
      <c r="HI156" s="47"/>
      <c r="HJ156" s="47"/>
      <c r="HK156" s="47"/>
      <c r="HL156" s="47"/>
      <c r="HM156" s="47"/>
      <c r="HN156" s="47"/>
      <c r="HO156" s="47"/>
      <c r="HP156" s="47"/>
      <c r="HQ156" s="47"/>
      <c r="HR156" s="47"/>
      <c r="HS156" s="47"/>
      <c r="HT156" s="47"/>
      <c r="HU156" s="47"/>
      <c r="HV156" s="47"/>
      <c r="HW156" s="47"/>
      <c r="HX156" s="47"/>
      <c r="HY156" s="47"/>
      <c r="HZ156" s="47"/>
      <c r="IA156" s="47"/>
      <c r="IB156" s="47"/>
      <c r="IC156" s="47"/>
      <c r="ID156" s="47"/>
      <c r="IE156" s="47"/>
      <c r="IF156" s="47"/>
      <c r="IG156" s="47"/>
      <c r="IH156" s="47"/>
      <c r="II156" s="47"/>
      <c r="IJ156" s="47"/>
      <c r="IK156" s="47"/>
      <c r="IL156" s="47"/>
      <c r="IM156" s="47"/>
      <c r="IN156" s="47"/>
      <c r="IO156" s="47"/>
      <c r="IP156" s="47"/>
    </row>
    <row r="157" spans="1:250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7"/>
      <c r="GM157" s="47"/>
      <c r="GN157" s="47"/>
      <c r="GO157" s="47"/>
      <c r="GP157" s="47"/>
      <c r="GQ157" s="47"/>
      <c r="GR157" s="47"/>
      <c r="GS157" s="47"/>
      <c r="GT157" s="47"/>
      <c r="GU157" s="47"/>
      <c r="GV157" s="47"/>
      <c r="GW157" s="47"/>
      <c r="GX157" s="47"/>
      <c r="GY157" s="47"/>
      <c r="GZ157" s="47"/>
      <c r="HA157" s="47"/>
      <c r="HB157" s="47"/>
      <c r="HC157" s="47"/>
      <c r="HD157" s="47"/>
      <c r="HE157" s="47"/>
      <c r="HF157" s="47"/>
      <c r="HG157" s="47"/>
      <c r="HH157" s="47"/>
      <c r="HI157" s="47"/>
      <c r="HJ157" s="47"/>
      <c r="HK157" s="47"/>
      <c r="HL157" s="47"/>
      <c r="HM157" s="47"/>
      <c r="HN157" s="47"/>
      <c r="HO157" s="47"/>
      <c r="HP157" s="47"/>
      <c r="HQ157" s="47"/>
      <c r="HR157" s="47"/>
      <c r="HS157" s="47"/>
      <c r="HT157" s="47"/>
      <c r="HU157" s="47"/>
      <c r="HV157" s="47"/>
      <c r="HW157" s="47"/>
      <c r="HX157" s="47"/>
      <c r="HY157" s="47"/>
      <c r="HZ157" s="47"/>
      <c r="IA157" s="47"/>
      <c r="IB157" s="47"/>
      <c r="IC157" s="47"/>
      <c r="ID157" s="47"/>
      <c r="IE157" s="47"/>
      <c r="IF157" s="47"/>
      <c r="IG157" s="47"/>
      <c r="IH157" s="47"/>
      <c r="II157" s="47"/>
      <c r="IJ157" s="47"/>
      <c r="IK157" s="47"/>
      <c r="IL157" s="47"/>
      <c r="IM157" s="47"/>
      <c r="IN157" s="47"/>
      <c r="IO157" s="47"/>
      <c r="IP157" s="47"/>
    </row>
    <row r="158" spans="1:250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7"/>
      <c r="GM158" s="47"/>
      <c r="GN158" s="47"/>
      <c r="GO158" s="47"/>
      <c r="GP158" s="47"/>
      <c r="GQ158" s="47"/>
      <c r="GR158" s="47"/>
      <c r="GS158" s="47"/>
      <c r="GT158" s="47"/>
      <c r="GU158" s="47"/>
      <c r="GV158" s="47"/>
      <c r="GW158" s="47"/>
      <c r="GX158" s="47"/>
      <c r="GY158" s="47"/>
      <c r="GZ158" s="47"/>
      <c r="HA158" s="47"/>
      <c r="HB158" s="47"/>
      <c r="HC158" s="47"/>
      <c r="HD158" s="47"/>
      <c r="HE158" s="47"/>
      <c r="HF158" s="47"/>
      <c r="HG158" s="47"/>
      <c r="HH158" s="47"/>
      <c r="HI158" s="47"/>
      <c r="HJ158" s="47"/>
      <c r="HK158" s="47"/>
      <c r="HL158" s="47"/>
      <c r="HM158" s="47"/>
      <c r="HN158" s="47"/>
      <c r="HO158" s="47"/>
      <c r="HP158" s="47"/>
      <c r="HQ158" s="47"/>
      <c r="HR158" s="47"/>
      <c r="HS158" s="47"/>
      <c r="HT158" s="47"/>
      <c r="HU158" s="47"/>
      <c r="HV158" s="47"/>
      <c r="HW158" s="47"/>
      <c r="HX158" s="47"/>
      <c r="HY158" s="47"/>
      <c r="HZ158" s="47"/>
      <c r="IA158" s="47"/>
      <c r="IB158" s="47"/>
      <c r="IC158" s="47"/>
      <c r="ID158" s="47"/>
      <c r="IE158" s="47"/>
      <c r="IF158" s="47"/>
      <c r="IG158" s="47"/>
      <c r="IH158" s="47"/>
      <c r="II158" s="47"/>
      <c r="IJ158" s="47"/>
      <c r="IK158" s="47"/>
      <c r="IL158" s="47"/>
      <c r="IM158" s="47"/>
      <c r="IN158" s="47"/>
      <c r="IO158" s="47"/>
      <c r="IP158" s="47"/>
    </row>
    <row r="159" spans="1:250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7"/>
      <c r="GM159" s="47"/>
      <c r="GN159" s="47"/>
      <c r="GO159" s="47"/>
      <c r="GP159" s="47"/>
      <c r="GQ159" s="47"/>
      <c r="GR159" s="47"/>
      <c r="GS159" s="47"/>
      <c r="GT159" s="47"/>
      <c r="GU159" s="47"/>
      <c r="GV159" s="47"/>
      <c r="GW159" s="47"/>
      <c r="GX159" s="47"/>
      <c r="GY159" s="47"/>
      <c r="GZ159" s="47"/>
      <c r="HA159" s="47"/>
      <c r="HB159" s="47"/>
      <c r="HC159" s="47"/>
      <c r="HD159" s="47"/>
      <c r="HE159" s="47"/>
      <c r="HF159" s="47"/>
      <c r="HG159" s="47"/>
      <c r="HH159" s="47"/>
      <c r="HI159" s="47"/>
      <c r="HJ159" s="47"/>
      <c r="HK159" s="47"/>
      <c r="HL159" s="47"/>
      <c r="HM159" s="47"/>
      <c r="HN159" s="47"/>
      <c r="HO159" s="47"/>
      <c r="HP159" s="47"/>
      <c r="HQ159" s="47"/>
      <c r="HR159" s="47"/>
      <c r="HS159" s="47"/>
      <c r="HT159" s="47"/>
      <c r="HU159" s="47"/>
      <c r="HV159" s="47"/>
      <c r="HW159" s="47"/>
      <c r="HX159" s="47"/>
      <c r="HY159" s="47"/>
      <c r="HZ159" s="47"/>
      <c r="IA159" s="47"/>
      <c r="IB159" s="47"/>
      <c r="IC159" s="47"/>
      <c r="ID159" s="47"/>
      <c r="IE159" s="47"/>
      <c r="IF159" s="47"/>
      <c r="IG159" s="47"/>
      <c r="IH159" s="47"/>
      <c r="II159" s="47"/>
      <c r="IJ159" s="47"/>
      <c r="IK159" s="47"/>
      <c r="IL159" s="47"/>
      <c r="IM159" s="47"/>
      <c r="IN159" s="47"/>
      <c r="IO159" s="47"/>
      <c r="IP159" s="47"/>
    </row>
    <row r="160" spans="1:25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47"/>
      <c r="GX160" s="47"/>
      <c r="GY160" s="47"/>
      <c r="GZ160" s="47"/>
      <c r="HA160" s="47"/>
      <c r="HB160" s="47"/>
      <c r="HC160" s="47"/>
      <c r="HD160" s="47"/>
      <c r="HE160" s="47"/>
      <c r="HF160" s="47"/>
      <c r="HG160" s="47"/>
      <c r="HH160" s="47"/>
      <c r="HI160" s="47"/>
      <c r="HJ160" s="47"/>
      <c r="HK160" s="47"/>
      <c r="HL160" s="47"/>
      <c r="HM160" s="47"/>
      <c r="HN160" s="47"/>
      <c r="HO160" s="47"/>
      <c r="HP160" s="47"/>
      <c r="HQ160" s="47"/>
      <c r="HR160" s="47"/>
      <c r="HS160" s="47"/>
      <c r="HT160" s="47"/>
      <c r="HU160" s="47"/>
      <c r="HV160" s="47"/>
      <c r="HW160" s="47"/>
      <c r="HX160" s="47"/>
      <c r="HY160" s="47"/>
      <c r="HZ160" s="47"/>
      <c r="IA160" s="47"/>
      <c r="IB160" s="47"/>
      <c r="IC160" s="47"/>
      <c r="ID160" s="47"/>
      <c r="IE160" s="47"/>
      <c r="IF160" s="47"/>
      <c r="IG160" s="47"/>
      <c r="IH160" s="47"/>
      <c r="II160" s="47"/>
      <c r="IJ160" s="47"/>
      <c r="IK160" s="47"/>
      <c r="IL160" s="47"/>
      <c r="IM160" s="47"/>
      <c r="IN160" s="47"/>
      <c r="IO160" s="47"/>
      <c r="IP160" s="47"/>
    </row>
    <row r="161" spans="1:250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  <c r="EP161" s="47"/>
      <c r="EQ161" s="47"/>
      <c r="ER161" s="47"/>
      <c r="ES161" s="47"/>
      <c r="ET161" s="47"/>
      <c r="EU161" s="47"/>
      <c r="EV161" s="47"/>
      <c r="EW161" s="47"/>
      <c r="EX161" s="47"/>
      <c r="EY161" s="47"/>
      <c r="EZ161" s="47"/>
      <c r="FA161" s="47"/>
      <c r="FB161" s="47"/>
      <c r="FC161" s="47"/>
      <c r="FD161" s="47"/>
      <c r="FE161" s="47"/>
      <c r="FF161" s="47"/>
      <c r="FG161" s="47"/>
      <c r="FH161" s="47"/>
      <c r="FI161" s="47"/>
      <c r="FJ161" s="47"/>
      <c r="FK161" s="47"/>
      <c r="FL161" s="47"/>
      <c r="FM161" s="47"/>
      <c r="FN161" s="47"/>
      <c r="FO161" s="47"/>
      <c r="FP161" s="47"/>
      <c r="FQ161" s="47"/>
      <c r="FR161" s="47"/>
      <c r="FS161" s="47"/>
      <c r="FT161" s="47"/>
      <c r="FU161" s="47"/>
      <c r="FV161" s="47"/>
      <c r="FW161" s="47"/>
      <c r="FX161" s="47"/>
      <c r="FY161" s="47"/>
      <c r="FZ161" s="47"/>
      <c r="GA161" s="47"/>
      <c r="GB161" s="47"/>
      <c r="GC161" s="47"/>
      <c r="GD161" s="47"/>
      <c r="GE161" s="47"/>
      <c r="GF161" s="47"/>
      <c r="GG161" s="47"/>
      <c r="GH161" s="47"/>
      <c r="GI161" s="47"/>
      <c r="GJ161" s="47"/>
      <c r="GK161" s="47"/>
      <c r="GL161" s="47"/>
      <c r="GM161" s="47"/>
      <c r="GN161" s="47"/>
      <c r="GO161" s="47"/>
      <c r="GP161" s="47"/>
      <c r="GQ161" s="47"/>
      <c r="GR161" s="47"/>
      <c r="GS161" s="47"/>
      <c r="GT161" s="47"/>
      <c r="GU161" s="47"/>
      <c r="GV161" s="47"/>
      <c r="GW161" s="47"/>
      <c r="GX161" s="47"/>
      <c r="GY161" s="47"/>
      <c r="GZ161" s="47"/>
      <c r="HA161" s="47"/>
      <c r="HB161" s="47"/>
      <c r="HC161" s="47"/>
      <c r="HD161" s="47"/>
      <c r="HE161" s="47"/>
      <c r="HF161" s="47"/>
      <c r="HG161" s="47"/>
      <c r="HH161" s="47"/>
      <c r="HI161" s="47"/>
      <c r="HJ161" s="47"/>
      <c r="HK161" s="47"/>
      <c r="HL161" s="47"/>
      <c r="HM161" s="47"/>
      <c r="HN161" s="47"/>
      <c r="HO161" s="47"/>
      <c r="HP161" s="47"/>
      <c r="HQ161" s="47"/>
      <c r="HR161" s="47"/>
      <c r="HS161" s="47"/>
      <c r="HT161" s="47"/>
      <c r="HU161" s="47"/>
      <c r="HV161" s="47"/>
      <c r="HW161" s="47"/>
      <c r="HX161" s="47"/>
      <c r="HY161" s="47"/>
      <c r="HZ161" s="47"/>
      <c r="IA161" s="47"/>
      <c r="IB161" s="47"/>
      <c r="IC161" s="47"/>
      <c r="ID161" s="47"/>
      <c r="IE161" s="47"/>
      <c r="IF161" s="47"/>
      <c r="IG161" s="47"/>
      <c r="IH161" s="47"/>
      <c r="II161" s="47"/>
      <c r="IJ161" s="47"/>
      <c r="IK161" s="47"/>
      <c r="IL161" s="47"/>
      <c r="IM161" s="47"/>
      <c r="IN161" s="47"/>
      <c r="IO161" s="47"/>
      <c r="IP161" s="47"/>
    </row>
    <row r="162" spans="1:250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7"/>
      <c r="FC162" s="47"/>
      <c r="FD162" s="47"/>
      <c r="FE162" s="47"/>
      <c r="FF162" s="47"/>
      <c r="FG162" s="47"/>
      <c r="FH162" s="47"/>
      <c r="FI162" s="47"/>
      <c r="FJ162" s="47"/>
      <c r="FK162" s="47"/>
      <c r="FL162" s="47"/>
      <c r="FM162" s="47"/>
      <c r="FN162" s="47"/>
      <c r="FO162" s="47"/>
      <c r="FP162" s="47"/>
      <c r="FQ162" s="47"/>
      <c r="FR162" s="47"/>
      <c r="FS162" s="47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47"/>
      <c r="GY162" s="47"/>
      <c r="GZ162" s="47"/>
      <c r="HA162" s="47"/>
      <c r="HB162" s="47"/>
      <c r="HC162" s="47"/>
      <c r="HD162" s="47"/>
      <c r="HE162" s="47"/>
      <c r="HF162" s="47"/>
      <c r="HG162" s="47"/>
      <c r="HH162" s="47"/>
      <c r="HI162" s="47"/>
      <c r="HJ162" s="47"/>
      <c r="HK162" s="47"/>
      <c r="HL162" s="47"/>
      <c r="HM162" s="47"/>
      <c r="HN162" s="47"/>
      <c r="HO162" s="47"/>
      <c r="HP162" s="47"/>
      <c r="HQ162" s="47"/>
      <c r="HR162" s="47"/>
      <c r="HS162" s="47"/>
      <c r="HT162" s="47"/>
      <c r="HU162" s="47"/>
      <c r="HV162" s="47"/>
      <c r="HW162" s="47"/>
      <c r="HX162" s="47"/>
      <c r="HY162" s="47"/>
      <c r="HZ162" s="47"/>
      <c r="IA162" s="47"/>
      <c r="IB162" s="47"/>
      <c r="IC162" s="47"/>
      <c r="ID162" s="47"/>
      <c r="IE162" s="47"/>
      <c r="IF162" s="47"/>
      <c r="IG162" s="47"/>
      <c r="IH162" s="47"/>
      <c r="II162" s="47"/>
      <c r="IJ162" s="47"/>
      <c r="IK162" s="47"/>
      <c r="IL162" s="47"/>
      <c r="IM162" s="47"/>
      <c r="IN162" s="47"/>
      <c r="IO162" s="47"/>
      <c r="IP162" s="47"/>
    </row>
    <row r="163" spans="1:250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7"/>
      <c r="FC163" s="47"/>
      <c r="FD163" s="47"/>
      <c r="FE163" s="47"/>
      <c r="FF163" s="47"/>
      <c r="FG163" s="47"/>
      <c r="FH163" s="47"/>
      <c r="FI163" s="47"/>
      <c r="FJ163" s="47"/>
      <c r="FK163" s="47"/>
      <c r="FL163" s="47"/>
      <c r="FM163" s="47"/>
      <c r="FN163" s="47"/>
      <c r="FO163" s="47"/>
      <c r="FP163" s="47"/>
      <c r="FQ163" s="47"/>
      <c r="FR163" s="47"/>
      <c r="FS163" s="47"/>
      <c r="FT163" s="47"/>
      <c r="FU163" s="47"/>
      <c r="FV163" s="47"/>
      <c r="FW163" s="47"/>
      <c r="FX163" s="47"/>
      <c r="FY163" s="47"/>
      <c r="FZ163" s="47"/>
      <c r="GA163" s="47"/>
      <c r="GB163" s="47"/>
      <c r="GC163" s="47"/>
      <c r="GD163" s="47"/>
      <c r="GE163" s="47"/>
      <c r="GF163" s="47"/>
      <c r="GG163" s="47"/>
      <c r="GH163" s="47"/>
      <c r="GI163" s="47"/>
      <c r="GJ163" s="47"/>
      <c r="GK163" s="47"/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47"/>
      <c r="GY163" s="47"/>
      <c r="GZ163" s="47"/>
      <c r="HA163" s="47"/>
      <c r="HB163" s="47"/>
      <c r="HC163" s="47"/>
      <c r="HD163" s="47"/>
      <c r="HE163" s="47"/>
      <c r="HF163" s="47"/>
      <c r="HG163" s="47"/>
      <c r="HH163" s="47"/>
      <c r="HI163" s="47"/>
      <c r="HJ163" s="47"/>
      <c r="HK163" s="47"/>
      <c r="HL163" s="47"/>
      <c r="HM163" s="47"/>
      <c r="HN163" s="47"/>
      <c r="HO163" s="47"/>
      <c r="HP163" s="47"/>
      <c r="HQ163" s="47"/>
      <c r="HR163" s="47"/>
      <c r="HS163" s="47"/>
      <c r="HT163" s="47"/>
      <c r="HU163" s="47"/>
      <c r="HV163" s="47"/>
      <c r="HW163" s="47"/>
      <c r="HX163" s="47"/>
      <c r="HY163" s="47"/>
      <c r="HZ163" s="47"/>
      <c r="IA163" s="47"/>
      <c r="IB163" s="47"/>
      <c r="IC163" s="47"/>
      <c r="ID163" s="47"/>
      <c r="IE163" s="47"/>
      <c r="IF163" s="47"/>
      <c r="IG163" s="47"/>
      <c r="IH163" s="47"/>
      <c r="II163" s="47"/>
      <c r="IJ163" s="47"/>
      <c r="IK163" s="47"/>
      <c r="IL163" s="47"/>
      <c r="IM163" s="47"/>
      <c r="IN163" s="47"/>
      <c r="IO163" s="47"/>
      <c r="IP163" s="47"/>
    </row>
    <row r="164" spans="1:250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  <c r="EP164" s="47"/>
      <c r="EQ164" s="47"/>
      <c r="ER164" s="47"/>
      <c r="ES164" s="47"/>
      <c r="ET164" s="47"/>
      <c r="EU164" s="47"/>
      <c r="EV164" s="47"/>
      <c r="EW164" s="47"/>
      <c r="EX164" s="47"/>
      <c r="EY164" s="47"/>
      <c r="EZ164" s="47"/>
      <c r="FA164" s="47"/>
      <c r="FB164" s="47"/>
      <c r="FC164" s="47"/>
      <c r="FD164" s="47"/>
      <c r="FE164" s="47"/>
      <c r="FF164" s="47"/>
      <c r="FG164" s="47"/>
      <c r="FH164" s="47"/>
      <c r="FI164" s="47"/>
      <c r="FJ164" s="47"/>
      <c r="FK164" s="47"/>
      <c r="FL164" s="47"/>
      <c r="FM164" s="47"/>
      <c r="FN164" s="47"/>
      <c r="FO164" s="47"/>
      <c r="FP164" s="47"/>
      <c r="FQ164" s="47"/>
      <c r="FR164" s="47"/>
      <c r="FS164" s="47"/>
      <c r="FT164" s="47"/>
      <c r="FU164" s="47"/>
      <c r="FV164" s="47"/>
      <c r="FW164" s="47"/>
      <c r="FX164" s="47"/>
      <c r="FY164" s="47"/>
      <c r="FZ164" s="47"/>
      <c r="GA164" s="47"/>
      <c r="GB164" s="47"/>
      <c r="GC164" s="47"/>
      <c r="GD164" s="47"/>
      <c r="GE164" s="47"/>
      <c r="GF164" s="47"/>
      <c r="GG164" s="47"/>
      <c r="GH164" s="47"/>
      <c r="GI164" s="47"/>
      <c r="GJ164" s="47"/>
      <c r="GK164" s="47"/>
      <c r="GL164" s="47"/>
      <c r="GM164" s="47"/>
      <c r="GN164" s="47"/>
      <c r="GO164" s="47"/>
      <c r="GP164" s="47"/>
      <c r="GQ164" s="47"/>
      <c r="GR164" s="47"/>
      <c r="GS164" s="47"/>
      <c r="GT164" s="47"/>
      <c r="GU164" s="47"/>
      <c r="GV164" s="47"/>
      <c r="GW164" s="47"/>
      <c r="GX164" s="47"/>
      <c r="GY164" s="47"/>
      <c r="GZ164" s="47"/>
      <c r="HA164" s="47"/>
      <c r="HB164" s="47"/>
      <c r="HC164" s="47"/>
      <c r="HD164" s="47"/>
      <c r="HE164" s="47"/>
      <c r="HF164" s="47"/>
      <c r="HG164" s="47"/>
      <c r="HH164" s="47"/>
      <c r="HI164" s="47"/>
      <c r="HJ164" s="47"/>
      <c r="HK164" s="47"/>
      <c r="HL164" s="47"/>
      <c r="HM164" s="47"/>
      <c r="HN164" s="47"/>
      <c r="HO164" s="47"/>
      <c r="HP164" s="47"/>
      <c r="HQ164" s="47"/>
      <c r="HR164" s="47"/>
      <c r="HS164" s="47"/>
      <c r="HT164" s="47"/>
      <c r="HU164" s="47"/>
      <c r="HV164" s="47"/>
      <c r="HW164" s="47"/>
      <c r="HX164" s="47"/>
      <c r="HY164" s="47"/>
      <c r="HZ164" s="47"/>
      <c r="IA164" s="47"/>
      <c r="IB164" s="47"/>
      <c r="IC164" s="47"/>
      <c r="ID164" s="47"/>
      <c r="IE164" s="47"/>
      <c r="IF164" s="47"/>
      <c r="IG164" s="47"/>
      <c r="IH164" s="47"/>
      <c r="II164" s="47"/>
      <c r="IJ164" s="47"/>
      <c r="IK164" s="47"/>
      <c r="IL164" s="47"/>
      <c r="IM164" s="47"/>
      <c r="IN164" s="47"/>
      <c r="IO164" s="47"/>
      <c r="IP164" s="47"/>
    </row>
    <row r="165" spans="1:250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  <c r="EP165" s="47"/>
      <c r="EQ165" s="47"/>
      <c r="ER165" s="47"/>
      <c r="ES165" s="47"/>
      <c r="ET165" s="47"/>
      <c r="EU165" s="47"/>
      <c r="EV165" s="47"/>
      <c r="EW165" s="47"/>
      <c r="EX165" s="47"/>
      <c r="EY165" s="47"/>
      <c r="EZ165" s="47"/>
      <c r="FA165" s="47"/>
      <c r="FB165" s="47"/>
      <c r="FC165" s="47"/>
      <c r="FD165" s="47"/>
      <c r="FE165" s="47"/>
      <c r="FF165" s="47"/>
      <c r="FG165" s="47"/>
      <c r="FH165" s="47"/>
      <c r="FI165" s="47"/>
      <c r="FJ165" s="47"/>
      <c r="FK165" s="47"/>
      <c r="FL165" s="47"/>
      <c r="FM165" s="47"/>
      <c r="FN165" s="47"/>
      <c r="FO165" s="47"/>
      <c r="FP165" s="47"/>
      <c r="FQ165" s="47"/>
      <c r="FR165" s="47"/>
      <c r="FS165" s="47"/>
      <c r="FT165" s="47"/>
      <c r="FU165" s="47"/>
      <c r="FV165" s="47"/>
      <c r="FW165" s="47"/>
      <c r="FX165" s="47"/>
      <c r="FY165" s="47"/>
      <c r="FZ165" s="47"/>
      <c r="GA165" s="47"/>
      <c r="GB165" s="47"/>
      <c r="GC165" s="47"/>
      <c r="GD165" s="47"/>
      <c r="GE165" s="47"/>
      <c r="GF165" s="47"/>
      <c r="GG165" s="47"/>
      <c r="GH165" s="47"/>
      <c r="GI165" s="47"/>
      <c r="GJ165" s="47"/>
      <c r="GK165" s="47"/>
      <c r="GL165" s="47"/>
      <c r="GM165" s="47"/>
      <c r="GN165" s="47"/>
      <c r="GO165" s="47"/>
      <c r="GP165" s="47"/>
      <c r="GQ165" s="47"/>
      <c r="GR165" s="47"/>
      <c r="GS165" s="47"/>
      <c r="GT165" s="47"/>
      <c r="GU165" s="47"/>
      <c r="GV165" s="47"/>
      <c r="GW165" s="47"/>
      <c r="GX165" s="47"/>
      <c r="GY165" s="47"/>
      <c r="GZ165" s="47"/>
      <c r="HA165" s="47"/>
      <c r="HB165" s="47"/>
      <c r="HC165" s="47"/>
      <c r="HD165" s="47"/>
      <c r="HE165" s="47"/>
      <c r="HF165" s="47"/>
      <c r="HG165" s="47"/>
      <c r="HH165" s="47"/>
      <c r="HI165" s="47"/>
      <c r="HJ165" s="47"/>
      <c r="HK165" s="47"/>
      <c r="HL165" s="47"/>
      <c r="HM165" s="47"/>
      <c r="HN165" s="47"/>
      <c r="HO165" s="47"/>
      <c r="HP165" s="47"/>
      <c r="HQ165" s="47"/>
      <c r="HR165" s="47"/>
      <c r="HS165" s="47"/>
      <c r="HT165" s="47"/>
      <c r="HU165" s="47"/>
      <c r="HV165" s="47"/>
      <c r="HW165" s="47"/>
      <c r="HX165" s="47"/>
      <c r="HY165" s="47"/>
      <c r="HZ165" s="47"/>
      <c r="IA165" s="47"/>
      <c r="IB165" s="47"/>
      <c r="IC165" s="47"/>
      <c r="ID165" s="47"/>
      <c r="IE165" s="47"/>
      <c r="IF165" s="47"/>
      <c r="IG165" s="47"/>
      <c r="IH165" s="47"/>
      <c r="II165" s="47"/>
      <c r="IJ165" s="47"/>
      <c r="IK165" s="47"/>
      <c r="IL165" s="47"/>
      <c r="IM165" s="47"/>
      <c r="IN165" s="47"/>
      <c r="IO165" s="47"/>
      <c r="IP165" s="47"/>
    </row>
    <row r="166" spans="1:250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  <c r="EP166" s="47"/>
      <c r="EQ166" s="47"/>
      <c r="ER166" s="47"/>
      <c r="ES166" s="47"/>
      <c r="ET166" s="47"/>
      <c r="EU166" s="47"/>
      <c r="EV166" s="47"/>
      <c r="EW166" s="47"/>
      <c r="EX166" s="47"/>
      <c r="EY166" s="47"/>
      <c r="EZ166" s="47"/>
      <c r="FA166" s="47"/>
      <c r="FB166" s="47"/>
      <c r="FC166" s="47"/>
      <c r="FD166" s="47"/>
      <c r="FE166" s="47"/>
      <c r="FF166" s="47"/>
      <c r="FG166" s="47"/>
      <c r="FH166" s="47"/>
      <c r="FI166" s="47"/>
      <c r="FJ166" s="47"/>
      <c r="FK166" s="47"/>
      <c r="FL166" s="47"/>
      <c r="FM166" s="47"/>
      <c r="FN166" s="47"/>
      <c r="FO166" s="47"/>
      <c r="FP166" s="47"/>
      <c r="FQ166" s="47"/>
      <c r="FR166" s="47"/>
      <c r="FS166" s="47"/>
      <c r="FT166" s="47"/>
      <c r="FU166" s="47"/>
      <c r="FV166" s="47"/>
      <c r="FW166" s="47"/>
      <c r="FX166" s="47"/>
      <c r="FY166" s="47"/>
      <c r="FZ166" s="47"/>
      <c r="GA166" s="47"/>
      <c r="GB166" s="47"/>
      <c r="GC166" s="47"/>
      <c r="GD166" s="47"/>
      <c r="GE166" s="47"/>
      <c r="GF166" s="47"/>
      <c r="GG166" s="47"/>
      <c r="GH166" s="47"/>
      <c r="GI166" s="47"/>
      <c r="GJ166" s="47"/>
      <c r="GK166" s="47"/>
      <c r="GL166" s="47"/>
      <c r="GM166" s="47"/>
      <c r="GN166" s="47"/>
      <c r="GO166" s="47"/>
      <c r="GP166" s="47"/>
      <c r="GQ166" s="47"/>
      <c r="GR166" s="47"/>
      <c r="GS166" s="47"/>
      <c r="GT166" s="47"/>
      <c r="GU166" s="47"/>
      <c r="GV166" s="47"/>
      <c r="GW166" s="47"/>
      <c r="GX166" s="47"/>
      <c r="GY166" s="47"/>
      <c r="GZ166" s="47"/>
      <c r="HA166" s="47"/>
      <c r="HB166" s="47"/>
      <c r="HC166" s="47"/>
      <c r="HD166" s="47"/>
      <c r="HE166" s="47"/>
      <c r="HF166" s="47"/>
      <c r="HG166" s="47"/>
      <c r="HH166" s="47"/>
      <c r="HI166" s="47"/>
      <c r="HJ166" s="47"/>
      <c r="HK166" s="47"/>
      <c r="HL166" s="47"/>
      <c r="HM166" s="47"/>
      <c r="HN166" s="47"/>
      <c r="HO166" s="47"/>
      <c r="HP166" s="47"/>
      <c r="HQ166" s="47"/>
      <c r="HR166" s="47"/>
      <c r="HS166" s="47"/>
      <c r="HT166" s="47"/>
      <c r="HU166" s="47"/>
      <c r="HV166" s="47"/>
      <c r="HW166" s="47"/>
      <c r="HX166" s="47"/>
      <c r="HY166" s="47"/>
      <c r="HZ166" s="47"/>
      <c r="IA166" s="47"/>
      <c r="IB166" s="47"/>
      <c r="IC166" s="47"/>
      <c r="ID166" s="47"/>
      <c r="IE166" s="47"/>
      <c r="IF166" s="47"/>
      <c r="IG166" s="47"/>
      <c r="IH166" s="47"/>
      <c r="II166" s="47"/>
      <c r="IJ166" s="47"/>
      <c r="IK166" s="47"/>
      <c r="IL166" s="47"/>
      <c r="IM166" s="47"/>
      <c r="IN166" s="47"/>
      <c r="IO166" s="47"/>
      <c r="IP166" s="47"/>
    </row>
    <row r="167" spans="1:250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47"/>
      <c r="FN167" s="47"/>
      <c r="FO167" s="47"/>
      <c r="FP167" s="47"/>
      <c r="FQ167" s="47"/>
      <c r="FR167" s="47"/>
      <c r="FS167" s="47"/>
      <c r="FT167" s="47"/>
      <c r="FU167" s="47"/>
      <c r="FV167" s="47"/>
      <c r="FW167" s="47"/>
      <c r="FX167" s="47"/>
      <c r="FY167" s="47"/>
      <c r="FZ167" s="47"/>
      <c r="GA167" s="47"/>
      <c r="GB167" s="47"/>
      <c r="GC167" s="47"/>
      <c r="GD167" s="47"/>
      <c r="GE167" s="47"/>
      <c r="GF167" s="47"/>
      <c r="GG167" s="47"/>
      <c r="GH167" s="47"/>
      <c r="GI167" s="47"/>
      <c r="GJ167" s="47"/>
      <c r="GK167" s="47"/>
      <c r="GL167" s="47"/>
      <c r="GM167" s="47"/>
      <c r="GN167" s="47"/>
      <c r="GO167" s="47"/>
      <c r="GP167" s="47"/>
      <c r="GQ167" s="47"/>
      <c r="GR167" s="47"/>
      <c r="GS167" s="47"/>
      <c r="GT167" s="47"/>
      <c r="GU167" s="47"/>
      <c r="GV167" s="47"/>
      <c r="GW167" s="47"/>
      <c r="GX167" s="47"/>
      <c r="GY167" s="47"/>
      <c r="GZ167" s="47"/>
      <c r="HA167" s="47"/>
      <c r="HB167" s="47"/>
      <c r="HC167" s="47"/>
      <c r="HD167" s="47"/>
      <c r="HE167" s="47"/>
      <c r="HF167" s="47"/>
      <c r="HG167" s="47"/>
      <c r="HH167" s="47"/>
      <c r="HI167" s="47"/>
      <c r="HJ167" s="47"/>
      <c r="HK167" s="47"/>
      <c r="HL167" s="47"/>
      <c r="HM167" s="47"/>
      <c r="HN167" s="47"/>
      <c r="HO167" s="47"/>
      <c r="HP167" s="47"/>
      <c r="HQ167" s="47"/>
      <c r="HR167" s="47"/>
      <c r="HS167" s="47"/>
      <c r="HT167" s="47"/>
      <c r="HU167" s="47"/>
      <c r="HV167" s="47"/>
      <c r="HW167" s="47"/>
      <c r="HX167" s="47"/>
      <c r="HY167" s="47"/>
      <c r="HZ167" s="47"/>
      <c r="IA167" s="47"/>
      <c r="IB167" s="47"/>
      <c r="IC167" s="47"/>
      <c r="ID167" s="47"/>
      <c r="IE167" s="47"/>
      <c r="IF167" s="47"/>
      <c r="IG167" s="47"/>
      <c r="IH167" s="47"/>
      <c r="II167" s="47"/>
      <c r="IJ167" s="47"/>
      <c r="IK167" s="47"/>
      <c r="IL167" s="47"/>
      <c r="IM167" s="47"/>
      <c r="IN167" s="47"/>
      <c r="IO167" s="47"/>
      <c r="IP167" s="47"/>
    </row>
    <row r="168" spans="1:250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  <c r="EP168" s="47"/>
      <c r="EQ168" s="47"/>
      <c r="ER168" s="47"/>
      <c r="ES168" s="47"/>
      <c r="ET168" s="47"/>
      <c r="EU168" s="47"/>
      <c r="EV168" s="47"/>
      <c r="EW168" s="47"/>
      <c r="EX168" s="47"/>
      <c r="EY168" s="47"/>
      <c r="EZ168" s="47"/>
      <c r="FA168" s="47"/>
      <c r="FB168" s="47"/>
      <c r="FC168" s="47"/>
      <c r="FD168" s="47"/>
      <c r="FE168" s="47"/>
      <c r="FF168" s="47"/>
      <c r="FG168" s="47"/>
      <c r="FH168" s="47"/>
      <c r="FI168" s="47"/>
      <c r="FJ168" s="47"/>
      <c r="FK168" s="47"/>
      <c r="FL168" s="47"/>
      <c r="FM168" s="47"/>
      <c r="FN168" s="47"/>
      <c r="FO168" s="47"/>
      <c r="FP168" s="47"/>
      <c r="FQ168" s="47"/>
      <c r="FR168" s="47"/>
      <c r="FS168" s="47"/>
      <c r="FT168" s="47"/>
      <c r="FU168" s="47"/>
      <c r="FV168" s="47"/>
      <c r="FW168" s="47"/>
      <c r="FX168" s="47"/>
      <c r="FY168" s="47"/>
      <c r="FZ168" s="47"/>
      <c r="GA168" s="47"/>
      <c r="GB168" s="47"/>
      <c r="GC168" s="47"/>
      <c r="GD168" s="47"/>
      <c r="GE168" s="47"/>
      <c r="GF168" s="47"/>
      <c r="GG168" s="47"/>
      <c r="GH168" s="47"/>
      <c r="GI168" s="47"/>
      <c r="GJ168" s="47"/>
      <c r="GK168" s="47"/>
      <c r="GL168" s="47"/>
      <c r="GM168" s="47"/>
      <c r="GN168" s="47"/>
      <c r="GO168" s="47"/>
      <c r="GP168" s="47"/>
      <c r="GQ168" s="47"/>
      <c r="GR168" s="47"/>
      <c r="GS168" s="47"/>
      <c r="GT168" s="47"/>
      <c r="GU168" s="47"/>
      <c r="GV168" s="47"/>
      <c r="GW168" s="47"/>
      <c r="GX168" s="47"/>
      <c r="GY168" s="47"/>
      <c r="GZ168" s="47"/>
      <c r="HA168" s="47"/>
      <c r="HB168" s="47"/>
      <c r="HC168" s="47"/>
      <c r="HD168" s="47"/>
      <c r="HE168" s="47"/>
      <c r="HF168" s="47"/>
      <c r="HG168" s="47"/>
      <c r="HH168" s="47"/>
      <c r="HI168" s="47"/>
      <c r="HJ168" s="47"/>
      <c r="HK168" s="47"/>
      <c r="HL168" s="47"/>
      <c r="HM168" s="47"/>
      <c r="HN168" s="47"/>
      <c r="HO168" s="47"/>
      <c r="HP168" s="47"/>
      <c r="HQ168" s="47"/>
      <c r="HR168" s="47"/>
      <c r="HS168" s="47"/>
      <c r="HT168" s="47"/>
      <c r="HU168" s="47"/>
      <c r="HV168" s="47"/>
      <c r="HW168" s="47"/>
      <c r="HX168" s="47"/>
      <c r="HY168" s="47"/>
      <c r="HZ168" s="47"/>
      <c r="IA168" s="47"/>
      <c r="IB168" s="47"/>
      <c r="IC168" s="47"/>
      <c r="ID168" s="47"/>
      <c r="IE168" s="47"/>
      <c r="IF168" s="47"/>
      <c r="IG168" s="47"/>
      <c r="IH168" s="47"/>
      <c r="II168" s="47"/>
      <c r="IJ168" s="47"/>
      <c r="IK168" s="47"/>
      <c r="IL168" s="47"/>
      <c r="IM168" s="47"/>
      <c r="IN168" s="47"/>
      <c r="IO168" s="47"/>
      <c r="IP168" s="47"/>
    </row>
    <row r="169" spans="1:250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  <c r="EP169" s="47"/>
      <c r="EQ169" s="47"/>
      <c r="ER169" s="47"/>
      <c r="ES169" s="47"/>
      <c r="ET169" s="47"/>
      <c r="EU169" s="47"/>
      <c r="EV169" s="47"/>
      <c r="EW169" s="47"/>
      <c r="EX169" s="47"/>
      <c r="EY169" s="47"/>
      <c r="EZ169" s="47"/>
      <c r="FA169" s="47"/>
      <c r="FB169" s="47"/>
      <c r="FC169" s="47"/>
      <c r="FD169" s="47"/>
      <c r="FE169" s="47"/>
      <c r="FF169" s="47"/>
      <c r="FG169" s="47"/>
      <c r="FH169" s="47"/>
      <c r="FI169" s="47"/>
      <c r="FJ169" s="47"/>
      <c r="FK169" s="47"/>
      <c r="FL169" s="47"/>
      <c r="FM169" s="47"/>
      <c r="FN169" s="47"/>
      <c r="FO169" s="47"/>
      <c r="FP169" s="47"/>
      <c r="FQ169" s="47"/>
      <c r="FR169" s="47"/>
      <c r="FS169" s="47"/>
      <c r="FT169" s="47"/>
      <c r="FU169" s="47"/>
      <c r="FV169" s="47"/>
      <c r="FW169" s="47"/>
      <c r="FX169" s="47"/>
      <c r="FY169" s="47"/>
      <c r="FZ169" s="47"/>
      <c r="GA169" s="47"/>
      <c r="GB169" s="47"/>
      <c r="GC169" s="47"/>
      <c r="GD169" s="47"/>
      <c r="GE169" s="47"/>
      <c r="GF169" s="47"/>
      <c r="GG169" s="47"/>
      <c r="GH169" s="47"/>
      <c r="GI169" s="47"/>
      <c r="GJ169" s="47"/>
      <c r="GK169" s="47"/>
      <c r="GL169" s="47"/>
      <c r="GM169" s="47"/>
      <c r="GN169" s="47"/>
      <c r="GO169" s="47"/>
      <c r="GP169" s="47"/>
      <c r="GQ169" s="47"/>
      <c r="GR169" s="47"/>
      <c r="GS169" s="47"/>
      <c r="GT169" s="47"/>
      <c r="GU169" s="47"/>
      <c r="GV169" s="47"/>
      <c r="GW169" s="47"/>
      <c r="GX169" s="47"/>
      <c r="GY169" s="47"/>
      <c r="GZ169" s="47"/>
      <c r="HA169" s="47"/>
      <c r="HB169" s="47"/>
      <c r="HC169" s="47"/>
      <c r="HD169" s="47"/>
      <c r="HE169" s="47"/>
      <c r="HF169" s="47"/>
      <c r="HG169" s="47"/>
      <c r="HH169" s="47"/>
      <c r="HI169" s="47"/>
      <c r="HJ169" s="47"/>
      <c r="HK169" s="47"/>
      <c r="HL169" s="47"/>
      <c r="HM169" s="47"/>
      <c r="HN169" s="47"/>
      <c r="HO169" s="47"/>
      <c r="HP169" s="47"/>
      <c r="HQ169" s="47"/>
      <c r="HR169" s="47"/>
      <c r="HS169" s="47"/>
      <c r="HT169" s="47"/>
      <c r="HU169" s="47"/>
      <c r="HV169" s="47"/>
      <c r="HW169" s="47"/>
      <c r="HX169" s="47"/>
      <c r="HY169" s="47"/>
      <c r="HZ169" s="47"/>
      <c r="IA169" s="47"/>
      <c r="IB169" s="47"/>
      <c r="IC169" s="47"/>
      <c r="ID169" s="47"/>
      <c r="IE169" s="47"/>
      <c r="IF169" s="47"/>
      <c r="IG169" s="47"/>
      <c r="IH169" s="47"/>
      <c r="II169" s="47"/>
      <c r="IJ169" s="47"/>
      <c r="IK169" s="47"/>
      <c r="IL169" s="47"/>
      <c r="IM169" s="47"/>
      <c r="IN169" s="47"/>
      <c r="IO169" s="47"/>
      <c r="IP169" s="47"/>
    </row>
    <row r="170" spans="1:25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  <c r="EP170" s="47"/>
      <c r="EQ170" s="47"/>
      <c r="ER170" s="47"/>
      <c r="ES170" s="47"/>
      <c r="ET170" s="47"/>
      <c r="EU170" s="47"/>
      <c r="EV170" s="47"/>
      <c r="EW170" s="47"/>
      <c r="EX170" s="47"/>
      <c r="EY170" s="47"/>
      <c r="EZ170" s="47"/>
      <c r="FA170" s="47"/>
      <c r="FB170" s="47"/>
      <c r="FC170" s="47"/>
      <c r="FD170" s="47"/>
      <c r="FE170" s="47"/>
      <c r="FF170" s="47"/>
      <c r="FG170" s="47"/>
      <c r="FH170" s="47"/>
      <c r="FI170" s="47"/>
      <c r="FJ170" s="47"/>
      <c r="FK170" s="47"/>
      <c r="FL170" s="47"/>
      <c r="FM170" s="47"/>
      <c r="FN170" s="47"/>
      <c r="FO170" s="47"/>
      <c r="FP170" s="47"/>
      <c r="FQ170" s="47"/>
      <c r="FR170" s="47"/>
      <c r="FS170" s="47"/>
      <c r="FT170" s="47"/>
      <c r="FU170" s="47"/>
      <c r="FV170" s="47"/>
      <c r="FW170" s="47"/>
      <c r="FX170" s="47"/>
      <c r="FY170" s="47"/>
      <c r="FZ170" s="47"/>
      <c r="GA170" s="47"/>
      <c r="GB170" s="47"/>
      <c r="GC170" s="47"/>
      <c r="GD170" s="47"/>
      <c r="GE170" s="47"/>
      <c r="GF170" s="47"/>
      <c r="GG170" s="47"/>
      <c r="GH170" s="47"/>
      <c r="GI170" s="47"/>
      <c r="GJ170" s="47"/>
      <c r="GK170" s="47"/>
      <c r="GL170" s="47"/>
      <c r="GM170" s="47"/>
      <c r="GN170" s="47"/>
      <c r="GO170" s="47"/>
      <c r="GP170" s="47"/>
      <c r="GQ170" s="47"/>
      <c r="GR170" s="47"/>
      <c r="GS170" s="47"/>
      <c r="GT170" s="47"/>
      <c r="GU170" s="47"/>
      <c r="GV170" s="47"/>
      <c r="GW170" s="47"/>
      <c r="GX170" s="47"/>
      <c r="GY170" s="47"/>
      <c r="GZ170" s="47"/>
      <c r="HA170" s="47"/>
      <c r="HB170" s="47"/>
      <c r="HC170" s="47"/>
      <c r="HD170" s="47"/>
      <c r="HE170" s="47"/>
      <c r="HF170" s="47"/>
      <c r="HG170" s="47"/>
      <c r="HH170" s="47"/>
      <c r="HI170" s="47"/>
      <c r="HJ170" s="47"/>
      <c r="HK170" s="47"/>
      <c r="HL170" s="47"/>
      <c r="HM170" s="47"/>
      <c r="HN170" s="47"/>
      <c r="HO170" s="47"/>
      <c r="HP170" s="47"/>
      <c r="HQ170" s="47"/>
      <c r="HR170" s="47"/>
      <c r="HS170" s="47"/>
      <c r="HT170" s="47"/>
      <c r="HU170" s="47"/>
      <c r="HV170" s="47"/>
      <c r="HW170" s="47"/>
      <c r="HX170" s="47"/>
      <c r="HY170" s="47"/>
      <c r="HZ170" s="47"/>
      <c r="IA170" s="47"/>
      <c r="IB170" s="47"/>
      <c r="IC170" s="47"/>
      <c r="ID170" s="47"/>
      <c r="IE170" s="47"/>
      <c r="IF170" s="47"/>
      <c r="IG170" s="47"/>
      <c r="IH170" s="47"/>
      <c r="II170" s="47"/>
      <c r="IJ170" s="47"/>
      <c r="IK170" s="47"/>
      <c r="IL170" s="47"/>
      <c r="IM170" s="47"/>
      <c r="IN170" s="47"/>
      <c r="IO170" s="47"/>
      <c r="IP170" s="47"/>
    </row>
    <row r="171" spans="1:250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7"/>
      <c r="FC171" s="47"/>
      <c r="FD171" s="47"/>
      <c r="FE171" s="47"/>
      <c r="FF171" s="47"/>
      <c r="FG171" s="47"/>
      <c r="FH171" s="47"/>
      <c r="FI171" s="47"/>
      <c r="FJ171" s="47"/>
      <c r="FK171" s="47"/>
      <c r="FL171" s="47"/>
      <c r="FM171" s="47"/>
      <c r="FN171" s="47"/>
      <c r="FO171" s="47"/>
      <c r="FP171" s="47"/>
      <c r="FQ171" s="47"/>
      <c r="FR171" s="47"/>
      <c r="FS171" s="47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47"/>
      <c r="GY171" s="47"/>
      <c r="GZ171" s="47"/>
      <c r="HA171" s="47"/>
      <c r="HB171" s="47"/>
      <c r="HC171" s="47"/>
      <c r="HD171" s="47"/>
      <c r="HE171" s="47"/>
      <c r="HF171" s="47"/>
      <c r="HG171" s="47"/>
      <c r="HH171" s="47"/>
      <c r="HI171" s="47"/>
      <c r="HJ171" s="47"/>
      <c r="HK171" s="47"/>
      <c r="HL171" s="47"/>
      <c r="HM171" s="47"/>
      <c r="HN171" s="47"/>
      <c r="HO171" s="47"/>
      <c r="HP171" s="47"/>
      <c r="HQ171" s="47"/>
      <c r="HR171" s="47"/>
      <c r="HS171" s="47"/>
      <c r="HT171" s="47"/>
      <c r="HU171" s="47"/>
      <c r="HV171" s="47"/>
      <c r="HW171" s="47"/>
      <c r="HX171" s="47"/>
      <c r="HY171" s="47"/>
      <c r="HZ171" s="47"/>
      <c r="IA171" s="47"/>
      <c r="IB171" s="47"/>
      <c r="IC171" s="47"/>
      <c r="ID171" s="47"/>
      <c r="IE171" s="47"/>
      <c r="IF171" s="47"/>
      <c r="IG171" s="47"/>
      <c r="IH171" s="47"/>
      <c r="II171" s="47"/>
      <c r="IJ171" s="47"/>
      <c r="IK171" s="47"/>
      <c r="IL171" s="47"/>
      <c r="IM171" s="47"/>
      <c r="IN171" s="47"/>
      <c r="IO171" s="47"/>
      <c r="IP171" s="47"/>
    </row>
    <row r="172" spans="1:250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  <c r="EP172" s="47"/>
      <c r="EQ172" s="47"/>
      <c r="ER172" s="47"/>
      <c r="ES172" s="47"/>
      <c r="ET172" s="47"/>
      <c r="EU172" s="47"/>
      <c r="EV172" s="47"/>
      <c r="EW172" s="47"/>
      <c r="EX172" s="47"/>
      <c r="EY172" s="47"/>
      <c r="EZ172" s="47"/>
      <c r="FA172" s="47"/>
      <c r="FB172" s="47"/>
      <c r="FC172" s="47"/>
      <c r="FD172" s="47"/>
      <c r="FE172" s="47"/>
      <c r="FF172" s="47"/>
      <c r="FG172" s="47"/>
      <c r="FH172" s="47"/>
      <c r="FI172" s="47"/>
      <c r="FJ172" s="47"/>
      <c r="FK172" s="47"/>
      <c r="FL172" s="47"/>
      <c r="FM172" s="47"/>
      <c r="FN172" s="47"/>
      <c r="FO172" s="47"/>
      <c r="FP172" s="47"/>
      <c r="FQ172" s="47"/>
      <c r="FR172" s="47"/>
      <c r="FS172" s="47"/>
      <c r="FT172" s="47"/>
      <c r="FU172" s="47"/>
      <c r="FV172" s="47"/>
      <c r="FW172" s="47"/>
      <c r="FX172" s="47"/>
      <c r="FY172" s="47"/>
      <c r="FZ172" s="47"/>
      <c r="GA172" s="47"/>
      <c r="GB172" s="47"/>
      <c r="GC172" s="47"/>
      <c r="GD172" s="47"/>
      <c r="GE172" s="47"/>
      <c r="GF172" s="47"/>
      <c r="GG172" s="47"/>
      <c r="GH172" s="47"/>
      <c r="GI172" s="47"/>
      <c r="GJ172" s="47"/>
      <c r="GK172" s="47"/>
      <c r="GL172" s="47"/>
      <c r="GM172" s="47"/>
      <c r="GN172" s="47"/>
      <c r="GO172" s="47"/>
      <c r="GP172" s="47"/>
      <c r="GQ172" s="47"/>
      <c r="GR172" s="47"/>
      <c r="GS172" s="47"/>
      <c r="GT172" s="47"/>
      <c r="GU172" s="47"/>
      <c r="GV172" s="47"/>
      <c r="GW172" s="47"/>
      <c r="GX172" s="47"/>
      <c r="GY172" s="47"/>
      <c r="GZ172" s="47"/>
      <c r="HA172" s="47"/>
      <c r="HB172" s="47"/>
      <c r="HC172" s="47"/>
      <c r="HD172" s="47"/>
      <c r="HE172" s="47"/>
      <c r="HF172" s="47"/>
      <c r="HG172" s="47"/>
      <c r="HH172" s="47"/>
      <c r="HI172" s="47"/>
      <c r="HJ172" s="47"/>
      <c r="HK172" s="47"/>
      <c r="HL172" s="47"/>
      <c r="HM172" s="47"/>
      <c r="HN172" s="47"/>
      <c r="HO172" s="47"/>
      <c r="HP172" s="47"/>
      <c r="HQ172" s="47"/>
      <c r="HR172" s="47"/>
      <c r="HS172" s="47"/>
      <c r="HT172" s="47"/>
      <c r="HU172" s="47"/>
      <c r="HV172" s="47"/>
      <c r="HW172" s="47"/>
      <c r="HX172" s="47"/>
      <c r="HY172" s="47"/>
      <c r="HZ172" s="47"/>
      <c r="IA172" s="47"/>
      <c r="IB172" s="47"/>
      <c r="IC172" s="47"/>
      <c r="ID172" s="47"/>
      <c r="IE172" s="47"/>
      <c r="IF172" s="47"/>
      <c r="IG172" s="47"/>
      <c r="IH172" s="47"/>
      <c r="II172" s="47"/>
      <c r="IJ172" s="47"/>
      <c r="IK172" s="47"/>
      <c r="IL172" s="47"/>
      <c r="IM172" s="47"/>
      <c r="IN172" s="47"/>
      <c r="IO172" s="47"/>
      <c r="IP172" s="47"/>
    </row>
    <row r="173" spans="1:250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/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/>
      <c r="FM173" s="47"/>
      <c r="FN173" s="47"/>
      <c r="FO173" s="47"/>
      <c r="FP173" s="47"/>
      <c r="FQ173" s="47"/>
      <c r="FR173" s="47"/>
      <c r="FS173" s="47"/>
      <c r="FT173" s="47"/>
      <c r="FU173" s="47"/>
      <c r="FV173" s="47"/>
      <c r="FW173" s="47"/>
      <c r="FX173" s="47"/>
      <c r="FY173" s="47"/>
      <c r="FZ173" s="47"/>
      <c r="GA173" s="47"/>
      <c r="GB173" s="47"/>
      <c r="GC173" s="47"/>
      <c r="GD173" s="47"/>
      <c r="GE173" s="47"/>
      <c r="GF173" s="47"/>
      <c r="GG173" s="47"/>
      <c r="GH173" s="47"/>
      <c r="GI173" s="47"/>
      <c r="GJ173" s="47"/>
      <c r="GK173" s="47"/>
      <c r="GL173" s="47"/>
      <c r="GM173" s="47"/>
      <c r="GN173" s="47"/>
      <c r="GO173" s="47"/>
      <c r="GP173" s="47"/>
      <c r="GQ173" s="47"/>
      <c r="GR173" s="47"/>
      <c r="GS173" s="47"/>
      <c r="GT173" s="47"/>
      <c r="GU173" s="47"/>
      <c r="GV173" s="47"/>
      <c r="GW173" s="47"/>
      <c r="GX173" s="47"/>
      <c r="GY173" s="47"/>
      <c r="GZ173" s="47"/>
      <c r="HA173" s="47"/>
      <c r="HB173" s="47"/>
      <c r="HC173" s="47"/>
      <c r="HD173" s="47"/>
      <c r="HE173" s="47"/>
      <c r="HF173" s="47"/>
      <c r="HG173" s="47"/>
      <c r="HH173" s="47"/>
      <c r="HI173" s="47"/>
      <c r="HJ173" s="47"/>
      <c r="HK173" s="47"/>
      <c r="HL173" s="47"/>
      <c r="HM173" s="47"/>
      <c r="HN173" s="47"/>
      <c r="HO173" s="47"/>
      <c r="HP173" s="47"/>
      <c r="HQ173" s="47"/>
      <c r="HR173" s="47"/>
      <c r="HS173" s="47"/>
      <c r="HT173" s="47"/>
      <c r="HU173" s="47"/>
      <c r="HV173" s="47"/>
      <c r="HW173" s="47"/>
      <c r="HX173" s="47"/>
      <c r="HY173" s="47"/>
      <c r="HZ173" s="47"/>
      <c r="IA173" s="47"/>
      <c r="IB173" s="47"/>
      <c r="IC173" s="47"/>
      <c r="ID173" s="47"/>
      <c r="IE173" s="47"/>
      <c r="IF173" s="47"/>
      <c r="IG173" s="47"/>
      <c r="IH173" s="47"/>
      <c r="II173" s="47"/>
      <c r="IJ173" s="47"/>
      <c r="IK173" s="47"/>
      <c r="IL173" s="47"/>
      <c r="IM173" s="47"/>
      <c r="IN173" s="47"/>
      <c r="IO173" s="47"/>
      <c r="IP173" s="47"/>
    </row>
    <row r="174" spans="1:250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  <c r="EP174" s="47"/>
      <c r="EQ174" s="47"/>
      <c r="ER174" s="47"/>
      <c r="ES174" s="47"/>
      <c r="ET174" s="47"/>
      <c r="EU174" s="47"/>
      <c r="EV174" s="47"/>
      <c r="EW174" s="47"/>
      <c r="EX174" s="47"/>
      <c r="EY174" s="47"/>
      <c r="EZ174" s="47"/>
      <c r="FA174" s="47"/>
      <c r="FB174" s="47"/>
      <c r="FC174" s="47"/>
      <c r="FD174" s="47"/>
      <c r="FE174" s="47"/>
      <c r="FF174" s="47"/>
      <c r="FG174" s="47"/>
      <c r="FH174" s="47"/>
      <c r="FI174" s="47"/>
      <c r="FJ174" s="47"/>
      <c r="FK174" s="47"/>
      <c r="FL174" s="47"/>
      <c r="FM174" s="47"/>
      <c r="FN174" s="47"/>
      <c r="FO174" s="47"/>
      <c r="FP174" s="47"/>
      <c r="FQ174" s="47"/>
      <c r="FR174" s="47"/>
      <c r="FS174" s="47"/>
      <c r="FT174" s="47"/>
      <c r="FU174" s="47"/>
      <c r="FV174" s="47"/>
      <c r="FW174" s="47"/>
      <c r="FX174" s="47"/>
      <c r="FY174" s="47"/>
      <c r="FZ174" s="47"/>
      <c r="GA174" s="47"/>
      <c r="GB174" s="47"/>
      <c r="GC174" s="47"/>
      <c r="GD174" s="47"/>
      <c r="GE174" s="47"/>
      <c r="GF174" s="47"/>
      <c r="GG174" s="47"/>
      <c r="GH174" s="47"/>
      <c r="GI174" s="47"/>
      <c r="GJ174" s="47"/>
      <c r="GK174" s="47"/>
      <c r="GL174" s="47"/>
      <c r="GM174" s="47"/>
      <c r="GN174" s="47"/>
      <c r="GO174" s="47"/>
      <c r="GP174" s="47"/>
      <c r="GQ174" s="47"/>
      <c r="GR174" s="47"/>
      <c r="GS174" s="47"/>
      <c r="GT174" s="47"/>
      <c r="GU174" s="47"/>
      <c r="GV174" s="47"/>
      <c r="GW174" s="47"/>
      <c r="GX174" s="47"/>
      <c r="GY174" s="47"/>
      <c r="GZ174" s="47"/>
      <c r="HA174" s="47"/>
      <c r="HB174" s="47"/>
      <c r="HC174" s="47"/>
      <c r="HD174" s="47"/>
      <c r="HE174" s="47"/>
      <c r="HF174" s="47"/>
      <c r="HG174" s="47"/>
      <c r="HH174" s="47"/>
      <c r="HI174" s="47"/>
      <c r="HJ174" s="47"/>
      <c r="HK174" s="47"/>
      <c r="HL174" s="47"/>
      <c r="HM174" s="47"/>
      <c r="HN174" s="47"/>
      <c r="HO174" s="47"/>
      <c r="HP174" s="47"/>
      <c r="HQ174" s="47"/>
      <c r="HR174" s="47"/>
      <c r="HS174" s="47"/>
      <c r="HT174" s="47"/>
      <c r="HU174" s="47"/>
      <c r="HV174" s="47"/>
      <c r="HW174" s="47"/>
      <c r="HX174" s="47"/>
      <c r="HY174" s="47"/>
      <c r="HZ174" s="47"/>
      <c r="IA174" s="47"/>
      <c r="IB174" s="47"/>
      <c r="IC174" s="47"/>
      <c r="ID174" s="47"/>
      <c r="IE174" s="47"/>
      <c r="IF174" s="47"/>
      <c r="IG174" s="47"/>
      <c r="IH174" s="47"/>
      <c r="II174" s="47"/>
      <c r="IJ174" s="47"/>
      <c r="IK174" s="47"/>
      <c r="IL174" s="47"/>
      <c r="IM174" s="47"/>
      <c r="IN174" s="47"/>
      <c r="IO174" s="47"/>
      <c r="IP174" s="47"/>
    </row>
    <row r="175" spans="1:250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  <c r="EP175" s="47"/>
      <c r="EQ175" s="47"/>
      <c r="ER175" s="47"/>
      <c r="ES175" s="47"/>
      <c r="ET175" s="47"/>
      <c r="EU175" s="47"/>
      <c r="EV175" s="47"/>
      <c r="EW175" s="47"/>
      <c r="EX175" s="47"/>
      <c r="EY175" s="47"/>
      <c r="EZ175" s="47"/>
      <c r="FA175" s="47"/>
      <c r="FB175" s="47"/>
      <c r="FC175" s="47"/>
      <c r="FD175" s="47"/>
      <c r="FE175" s="47"/>
      <c r="FF175" s="47"/>
      <c r="FG175" s="47"/>
      <c r="FH175" s="47"/>
      <c r="FI175" s="47"/>
      <c r="FJ175" s="47"/>
      <c r="FK175" s="47"/>
      <c r="FL175" s="47"/>
      <c r="FM175" s="47"/>
      <c r="FN175" s="47"/>
      <c r="FO175" s="47"/>
      <c r="FP175" s="47"/>
      <c r="FQ175" s="47"/>
      <c r="FR175" s="47"/>
      <c r="FS175" s="47"/>
      <c r="FT175" s="47"/>
      <c r="FU175" s="47"/>
      <c r="FV175" s="47"/>
      <c r="FW175" s="47"/>
      <c r="FX175" s="47"/>
      <c r="FY175" s="47"/>
      <c r="FZ175" s="47"/>
      <c r="GA175" s="47"/>
      <c r="GB175" s="47"/>
      <c r="GC175" s="47"/>
      <c r="GD175" s="47"/>
      <c r="GE175" s="47"/>
      <c r="GF175" s="47"/>
      <c r="GG175" s="47"/>
      <c r="GH175" s="47"/>
      <c r="GI175" s="47"/>
      <c r="GJ175" s="47"/>
      <c r="GK175" s="47"/>
      <c r="GL175" s="47"/>
      <c r="GM175" s="47"/>
      <c r="GN175" s="47"/>
      <c r="GO175" s="47"/>
      <c r="GP175" s="47"/>
      <c r="GQ175" s="47"/>
      <c r="GR175" s="47"/>
      <c r="GS175" s="47"/>
      <c r="GT175" s="47"/>
      <c r="GU175" s="47"/>
      <c r="GV175" s="47"/>
      <c r="GW175" s="47"/>
      <c r="GX175" s="47"/>
      <c r="GY175" s="47"/>
      <c r="GZ175" s="47"/>
      <c r="HA175" s="47"/>
      <c r="HB175" s="47"/>
      <c r="HC175" s="47"/>
      <c r="HD175" s="47"/>
      <c r="HE175" s="47"/>
      <c r="HF175" s="47"/>
      <c r="HG175" s="47"/>
      <c r="HH175" s="47"/>
      <c r="HI175" s="47"/>
      <c r="HJ175" s="47"/>
      <c r="HK175" s="47"/>
      <c r="HL175" s="47"/>
      <c r="HM175" s="47"/>
      <c r="HN175" s="47"/>
      <c r="HO175" s="47"/>
      <c r="HP175" s="47"/>
      <c r="HQ175" s="47"/>
      <c r="HR175" s="47"/>
      <c r="HS175" s="47"/>
      <c r="HT175" s="47"/>
      <c r="HU175" s="47"/>
      <c r="HV175" s="47"/>
      <c r="HW175" s="47"/>
      <c r="HX175" s="47"/>
      <c r="HY175" s="47"/>
      <c r="HZ175" s="47"/>
      <c r="IA175" s="47"/>
      <c r="IB175" s="47"/>
      <c r="IC175" s="47"/>
      <c r="ID175" s="47"/>
      <c r="IE175" s="47"/>
      <c r="IF175" s="47"/>
      <c r="IG175" s="47"/>
      <c r="IH175" s="47"/>
      <c r="II175" s="47"/>
      <c r="IJ175" s="47"/>
      <c r="IK175" s="47"/>
      <c r="IL175" s="47"/>
      <c r="IM175" s="47"/>
      <c r="IN175" s="47"/>
      <c r="IO175" s="47"/>
      <c r="IP175" s="47"/>
    </row>
    <row r="176" spans="1:250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  <c r="EP176" s="47"/>
      <c r="EQ176" s="47"/>
      <c r="ER176" s="47"/>
      <c r="ES176" s="47"/>
      <c r="ET176" s="47"/>
      <c r="EU176" s="47"/>
      <c r="EV176" s="47"/>
      <c r="EW176" s="47"/>
      <c r="EX176" s="47"/>
      <c r="EY176" s="47"/>
      <c r="EZ176" s="47"/>
      <c r="FA176" s="47"/>
      <c r="FB176" s="47"/>
      <c r="FC176" s="47"/>
      <c r="FD176" s="47"/>
      <c r="FE176" s="47"/>
      <c r="FF176" s="47"/>
      <c r="FG176" s="47"/>
      <c r="FH176" s="47"/>
      <c r="FI176" s="47"/>
      <c r="FJ176" s="47"/>
      <c r="FK176" s="47"/>
      <c r="FL176" s="47"/>
      <c r="FM176" s="47"/>
      <c r="FN176" s="47"/>
      <c r="FO176" s="47"/>
      <c r="FP176" s="47"/>
      <c r="FQ176" s="47"/>
      <c r="FR176" s="47"/>
      <c r="FS176" s="47"/>
      <c r="FT176" s="47"/>
      <c r="FU176" s="47"/>
      <c r="FV176" s="47"/>
      <c r="FW176" s="47"/>
      <c r="FX176" s="47"/>
      <c r="FY176" s="47"/>
      <c r="FZ176" s="47"/>
      <c r="GA176" s="47"/>
      <c r="GB176" s="47"/>
      <c r="GC176" s="47"/>
      <c r="GD176" s="47"/>
      <c r="GE176" s="47"/>
      <c r="GF176" s="47"/>
      <c r="GG176" s="47"/>
      <c r="GH176" s="47"/>
      <c r="GI176" s="47"/>
      <c r="GJ176" s="47"/>
      <c r="GK176" s="47"/>
      <c r="GL176" s="47"/>
      <c r="GM176" s="47"/>
      <c r="GN176" s="47"/>
      <c r="GO176" s="47"/>
      <c r="GP176" s="47"/>
      <c r="GQ176" s="47"/>
      <c r="GR176" s="47"/>
      <c r="GS176" s="47"/>
      <c r="GT176" s="47"/>
      <c r="GU176" s="47"/>
      <c r="GV176" s="47"/>
      <c r="GW176" s="47"/>
      <c r="GX176" s="47"/>
      <c r="GY176" s="47"/>
      <c r="GZ176" s="47"/>
      <c r="HA176" s="47"/>
      <c r="HB176" s="47"/>
      <c r="HC176" s="47"/>
      <c r="HD176" s="47"/>
      <c r="HE176" s="47"/>
      <c r="HF176" s="47"/>
      <c r="HG176" s="47"/>
      <c r="HH176" s="47"/>
      <c r="HI176" s="47"/>
      <c r="HJ176" s="47"/>
      <c r="HK176" s="47"/>
      <c r="HL176" s="47"/>
      <c r="HM176" s="47"/>
      <c r="HN176" s="47"/>
      <c r="HO176" s="47"/>
      <c r="HP176" s="47"/>
      <c r="HQ176" s="47"/>
      <c r="HR176" s="47"/>
      <c r="HS176" s="47"/>
      <c r="HT176" s="47"/>
      <c r="HU176" s="47"/>
      <c r="HV176" s="47"/>
      <c r="HW176" s="47"/>
      <c r="HX176" s="47"/>
      <c r="HY176" s="47"/>
      <c r="HZ176" s="47"/>
      <c r="IA176" s="47"/>
      <c r="IB176" s="47"/>
      <c r="IC176" s="47"/>
      <c r="ID176" s="47"/>
      <c r="IE176" s="47"/>
      <c r="IF176" s="47"/>
      <c r="IG176" s="47"/>
      <c r="IH176" s="47"/>
      <c r="II176" s="47"/>
      <c r="IJ176" s="47"/>
      <c r="IK176" s="47"/>
      <c r="IL176" s="47"/>
      <c r="IM176" s="47"/>
      <c r="IN176" s="47"/>
      <c r="IO176" s="47"/>
      <c r="IP176" s="47"/>
    </row>
    <row r="177" spans="1:250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7"/>
      <c r="ET177" s="47"/>
      <c r="EU177" s="47"/>
      <c r="EV177" s="47"/>
      <c r="EW177" s="47"/>
      <c r="EX177" s="47"/>
      <c r="EY177" s="47"/>
      <c r="EZ177" s="47"/>
      <c r="FA177" s="47"/>
      <c r="FB177" s="47"/>
      <c r="FC177" s="47"/>
      <c r="FD177" s="47"/>
      <c r="FE177" s="47"/>
      <c r="FF177" s="47"/>
      <c r="FG177" s="47"/>
      <c r="FH177" s="47"/>
      <c r="FI177" s="47"/>
      <c r="FJ177" s="47"/>
      <c r="FK177" s="47"/>
      <c r="FL177" s="47"/>
      <c r="FM177" s="47"/>
      <c r="FN177" s="47"/>
      <c r="FO177" s="47"/>
      <c r="FP177" s="47"/>
      <c r="FQ177" s="47"/>
      <c r="FR177" s="47"/>
      <c r="FS177" s="47"/>
      <c r="FT177" s="47"/>
      <c r="FU177" s="47"/>
      <c r="FV177" s="47"/>
      <c r="FW177" s="47"/>
      <c r="FX177" s="47"/>
      <c r="FY177" s="47"/>
      <c r="FZ177" s="47"/>
      <c r="GA177" s="47"/>
      <c r="GB177" s="47"/>
      <c r="GC177" s="47"/>
      <c r="GD177" s="47"/>
      <c r="GE177" s="47"/>
      <c r="GF177" s="47"/>
      <c r="GG177" s="47"/>
      <c r="GH177" s="47"/>
      <c r="GI177" s="47"/>
      <c r="GJ177" s="47"/>
      <c r="GK177" s="47"/>
      <c r="GL177" s="47"/>
      <c r="GM177" s="47"/>
      <c r="GN177" s="47"/>
      <c r="GO177" s="47"/>
      <c r="GP177" s="47"/>
      <c r="GQ177" s="47"/>
      <c r="GR177" s="47"/>
      <c r="GS177" s="47"/>
      <c r="GT177" s="47"/>
      <c r="GU177" s="47"/>
      <c r="GV177" s="47"/>
      <c r="GW177" s="47"/>
      <c r="GX177" s="47"/>
      <c r="GY177" s="47"/>
      <c r="GZ177" s="47"/>
      <c r="HA177" s="47"/>
      <c r="HB177" s="47"/>
      <c r="HC177" s="47"/>
      <c r="HD177" s="47"/>
      <c r="HE177" s="47"/>
      <c r="HF177" s="47"/>
      <c r="HG177" s="47"/>
      <c r="HH177" s="47"/>
      <c r="HI177" s="47"/>
      <c r="HJ177" s="47"/>
      <c r="HK177" s="47"/>
      <c r="HL177" s="47"/>
      <c r="HM177" s="47"/>
      <c r="HN177" s="47"/>
      <c r="HO177" s="47"/>
      <c r="HP177" s="47"/>
      <c r="HQ177" s="47"/>
      <c r="HR177" s="47"/>
      <c r="HS177" s="47"/>
      <c r="HT177" s="47"/>
      <c r="HU177" s="47"/>
      <c r="HV177" s="47"/>
      <c r="HW177" s="47"/>
      <c r="HX177" s="47"/>
      <c r="HY177" s="47"/>
      <c r="HZ177" s="47"/>
      <c r="IA177" s="47"/>
      <c r="IB177" s="47"/>
      <c r="IC177" s="47"/>
      <c r="ID177" s="47"/>
      <c r="IE177" s="47"/>
      <c r="IF177" s="47"/>
      <c r="IG177" s="47"/>
      <c r="IH177" s="47"/>
      <c r="II177" s="47"/>
      <c r="IJ177" s="47"/>
      <c r="IK177" s="47"/>
      <c r="IL177" s="47"/>
      <c r="IM177" s="47"/>
      <c r="IN177" s="47"/>
      <c r="IO177" s="47"/>
      <c r="IP177" s="47"/>
    </row>
    <row r="178" spans="1:250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  <c r="EP178" s="47"/>
      <c r="EQ178" s="47"/>
      <c r="ER178" s="47"/>
      <c r="ES178" s="47"/>
      <c r="ET178" s="47"/>
      <c r="EU178" s="47"/>
      <c r="EV178" s="47"/>
      <c r="EW178" s="47"/>
      <c r="EX178" s="47"/>
      <c r="EY178" s="47"/>
      <c r="EZ178" s="47"/>
      <c r="FA178" s="47"/>
      <c r="FB178" s="47"/>
      <c r="FC178" s="47"/>
      <c r="FD178" s="47"/>
      <c r="FE178" s="47"/>
      <c r="FF178" s="47"/>
      <c r="FG178" s="47"/>
      <c r="FH178" s="47"/>
      <c r="FI178" s="47"/>
      <c r="FJ178" s="47"/>
      <c r="FK178" s="47"/>
      <c r="FL178" s="47"/>
      <c r="FM178" s="47"/>
      <c r="FN178" s="47"/>
      <c r="FO178" s="47"/>
      <c r="FP178" s="47"/>
      <c r="FQ178" s="47"/>
      <c r="FR178" s="47"/>
      <c r="FS178" s="47"/>
      <c r="FT178" s="47"/>
      <c r="FU178" s="47"/>
      <c r="FV178" s="47"/>
      <c r="FW178" s="47"/>
      <c r="FX178" s="47"/>
      <c r="FY178" s="47"/>
      <c r="FZ178" s="47"/>
      <c r="GA178" s="47"/>
      <c r="GB178" s="47"/>
      <c r="GC178" s="47"/>
      <c r="GD178" s="47"/>
      <c r="GE178" s="47"/>
      <c r="GF178" s="47"/>
      <c r="GG178" s="47"/>
      <c r="GH178" s="47"/>
      <c r="GI178" s="47"/>
      <c r="GJ178" s="47"/>
      <c r="GK178" s="47"/>
      <c r="GL178" s="47"/>
      <c r="GM178" s="47"/>
      <c r="GN178" s="47"/>
      <c r="GO178" s="47"/>
      <c r="GP178" s="47"/>
      <c r="GQ178" s="47"/>
      <c r="GR178" s="47"/>
      <c r="GS178" s="47"/>
      <c r="GT178" s="47"/>
      <c r="GU178" s="47"/>
      <c r="GV178" s="47"/>
      <c r="GW178" s="47"/>
      <c r="GX178" s="47"/>
      <c r="GY178" s="47"/>
      <c r="GZ178" s="47"/>
      <c r="HA178" s="47"/>
      <c r="HB178" s="47"/>
      <c r="HC178" s="47"/>
      <c r="HD178" s="47"/>
      <c r="HE178" s="47"/>
      <c r="HF178" s="47"/>
      <c r="HG178" s="47"/>
      <c r="HH178" s="47"/>
      <c r="HI178" s="47"/>
      <c r="HJ178" s="47"/>
      <c r="HK178" s="47"/>
      <c r="HL178" s="47"/>
      <c r="HM178" s="47"/>
      <c r="HN178" s="47"/>
      <c r="HO178" s="47"/>
      <c r="HP178" s="47"/>
      <c r="HQ178" s="47"/>
      <c r="HR178" s="47"/>
      <c r="HS178" s="47"/>
      <c r="HT178" s="47"/>
      <c r="HU178" s="47"/>
      <c r="HV178" s="47"/>
      <c r="HW178" s="47"/>
      <c r="HX178" s="47"/>
      <c r="HY178" s="47"/>
      <c r="HZ178" s="47"/>
      <c r="IA178" s="47"/>
      <c r="IB178" s="47"/>
      <c r="IC178" s="47"/>
      <c r="ID178" s="47"/>
      <c r="IE178" s="47"/>
      <c r="IF178" s="47"/>
      <c r="IG178" s="47"/>
      <c r="IH178" s="47"/>
      <c r="II178" s="47"/>
      <c r="IJ178" s="47"/>
      <c r="IK178" s="47"/>
      <c r="IL178" s="47"/>
      <c r="IM178" s="47"/>
      <c r="IN178" s="47"/>
      <c r="IO178" s="47"/>
      <c r="IP178" s="47"/>
    </row>
    <row r="179" spans="1:250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47"/>
      <c r="ET179" s="47"/>
      <c r="EU179" s="47"/>
      <c r="EV179" s="47"/>
      <c r="EW179" s="47"/>
      <c r="EX179" s="47"/>
      <c r="EY179" s="47"/>
      <c r="EZ179" s="47"/>
      <c r="FA179" s="47"/>
      <c r="FB179" s="47"/>
      <c r="FC179" s="47"/>
      <c r="FD179" s="47"/>
      <c r="FE179" s="47"/>
      <c r="FF179" s="47"/>
      <c r="FG179" s="47"/>
      <c r="FH179" s="47"/>
      <c r="FI179" s="47"/>
      <c r="FJ179" s="47"/>
      <c r="FK179" s="47"/>
      <c r="FL179" s="47"/>
      <c r="FM179" s="47"/>
      <c r="FN179" s="47"/>
      <c r="FO179" s="47"/>
      <c r="FP179" s="47"/>
      <c r="FQ179" s="47"/>
      <c r="FR179" s="47"/>
      <c r="FS179" s="47"/>
      <c r="FT179" s="47"/>
      <c r="FU179" s="47"/>
      <c r="FV179" s="47"/>
      <c r="FW179" s="47"/>
      <c r="FX179" s="47"/>
      <c r="FY179" s="47"/>
      <c r="FZ179" s="47"/>
      <c r="GA179" s="47"/>
      <c r="GB179" s="47"/>
      <c r="GC179" s="47"/>
      <c r="GD179" s="47"/>
      <c r="GE179" s="47"/>
      <c r="GF179" s="47"/>
      <c r="GG179" s="47"/>
      <c r="GH179" s="47"/>
      <c r="GI179" s="47"/>
      <c r="GJ179" s="47"/>
      <c r="GK179" s="47"/>
      <c r="GL179" s="47"/>
      <c r="GM179" s="47"/>
      <c r="GN179" s="47"/>
      <c r="GO179" s="47"/>
      <c r="GP179" s="47"/>
      <c r="GQ179" s="47"/>
      <c r="GR179" s="47"/>
      <c r="GS179" s="47"/>
      <c r="GT179" s="47"/>
      <c r="GU179" s="47"/>
      <c r="GV179" s="47"/>
      <c r="GW179" s="47"/>
      <c r="GX179" s="47"/>
      <c r="GY179" s="47"/>
      <c r="GZ179" s="47"/>
      <c r="HA179" s="47"/>
      <c r="HB179" s="47"/>
      <c r="HC179" s="47"/>
      <c r="HD179" s="47"/>
      <c r="HE179" s="47"/>
      <c r="HF179" s="47"/>
      <c r="HG179" s="47"/>
      <c r="HH179" s="47"/>
      <c r="HI179" s="47"/>
      <c r="HJ179" s="47"/>
      <c r="HK179" s="47"/>
      <c r="HL179" s="47"/>
      <c r="HM179" s="47"/>
      <c r="HN179" s="47"/>
      <c r="HO179" s="47"/>
      <c r="HP179" s="47"/>
      <c r="HQ179" s="47"/>
      <c r="HR179" s="47"/>
      <c r="HS179" s="47"/>
      <c r="HT179" s="47"/>
      <c r="HU179" s="47"/>
      <c r="HV179" s="47"/>
      <c r="HW179" s="47"/>
      <c r="HX179" s="47"/>
      <c r="HY179" s="47"/>
      <c r="HZ179" s="47"/>
      <c r="IA179" s="47"/>
      <c r="IB179" s="47"/>
      <c r="IC179" s="47"/>
      <c r="ID179" s="47"/>
      <c r="IE179" s="47"/>
      <c r="IF179" s="47"/>
      <c r="IG179" s="47"/>
      <c r="IH179" s="47"/>
      <c r="II179" s="47"/>
      <c r="IJ179" s="47"/>
      <c r="IK179" s="47"/>
      <c r="IL179" s="47"/>
      <c r="IM179" s="47"/>
      <c r="IN179" s="47"/>
      <c r="IO179" s="47"/>
      <c r="IP179" s="47"/>
    </row>
    <row r="180" spans="1:25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  <c r="EP180" s="47"/>
      <c r="EQ180" s="47"/>
      <c r="ER180" s="47"/>
      <c r="ES180" s="47"/>
      <c r="ET180" s="47"/>
      <c r="EU180" s="47"/>
      <c r="EV180" s="47"/>
      <c r="EW180" s="47"/>
      <c r="EX180" s="47"/>
      <c r="EY180" s="47"/>
      <c r="EZ180" s="47"/>
      <c r="FA180" s="47"/>
      <c r="FB180" s="47"/>
      <c r="FC180" s="47"/>
      <c r="FD180" s="47"/>
      <c r="FE180" s="47"/>
      <c r="FF180" s="47"/>
      <c r="FG180" s="47"/>
      <c r="FH180" s="47"/>
      <c r="FI180" s="47"/>
      <c r="FJ180" s="47"/>
      <c r="FK180" s="47"/>
      <c r="FL180" s="47"/>
      <c r="FM180" s="47"/>
      <c r="FN180" s="47"/>
      <c r="FO180" s="47"/>
      <c r="FP180" s="47"/>
      <c r="FQ180" s="47"/>
      <c r="FR180" s="47"/>
      <c r="FS180" s="47"/>
      <c r="FT180" s="47"/>
      <c r="FU180" s="47"/>
      <c r="FV180" s="47"/>
      <c r="FW180" s="47"/>
      <c r="FX180" s="47"/>
      <c r="FY180" s="47"/>
      <c r="FZ180" s="47"/>
      <c r="GA180" s="47"/>
      <c r="GB180" s="47"/>
      <c r="GC180" s="47"/>
      <c r="GD180" s="47"/>
      <c r="GE180" s="47"/>
      <c r="GF180" s="47"/>
      <c r="GG180" s="47"/>
      <c r="GH180" s="47"/>
      <c r="GI180" s="47"/>
      <c r="GJ180" s="47"/>
      <c r="GK180" s="47"/>
      <c r="GL180" s="47"/>
      <c r="GM180" s="47"/>
      <c r="GN180" s="47"/>
      <c r="GO180" s="47"/>
      <c r="GP180" s="47"/>
      <c r="GQ180" s="47"/>
      <c r="GR180" s="47"/>
      <c r="GS180" s="47"/>
      <c r="GT180" s="47"/>
      <c r="GU180" s="47"/>
      <c r="GV180" s="47"/>
      <c r="GW180" s="47"/>
      <c r="GX180" s="47"/>
      <c r="GY180" s="47"/>
      <c r="GZ180" s="47"/>
      <c r="HA180" s="47"/>
      <c r="HB180" s="47"/>
      <c r="HC180" s="47"/>
      <c r="HD180" s="47"/>
      <c r="HE180" s="47"/>
      <c r="HF180" s="47"/>
      <c r="HG180" s="47"/>
      <c r="HH180" s="47"/>
      <c r="HI180" s="47"/>
      <c r="HJ180" s="47"/>
      <c r="HK180" s="47"/>
      <c r="HL180" s="47"/>
      <c r="HM180" s="47"/>
      <c r="HN180" s="47"/>
      <c r="HO180" s="47"/>
      <c r="HP180" s="47"/>
      <c r="HQ180" s="47"/>
      <c r="HR180" s="47"/>
      <c r="HS180" s="47"/>
      <c r="HT180" s="47"/>
      <c r="HU180" s="47"/>
      <c r="HV180" s="47"/>
      <c r="HW180" s="47"/>
      <c r="HX180" s="47"/>
      <c r="HY180" s="47"/>
      <c r="HZ180" s="47"/>
      <c r="IA180" s="47"/>
      <c r="IB180" s="47"/>
      <c r="IC180" s="47"/>
      <c r="ID180" s="47"/>
      <c r="IE180" s="47"/>
      <c r="IF180" s="47"/>
      <c r="IG180" s="47"/>
      <c r="IH180" s="47"/>
      <c r="II180" s="47"/>
      <c r="IJ180" s="47"/>
      <c r="IK180" s="47"/>
      <c r="IL180" s="47"/>
      <c r="IM180" s="47"/>
      <c r="IN180" s="47"/>
      <c r="IO180" s="47"/>
      <c r="IP180" s="47"/>
    </row>
    <row r="181" spans="1:250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  <c r="EP181" s="47"/>
      <c r="EQ181" s="47"/>
      <c r="ER181" s="47"/>
      <c r="ES181" s="47"/>
      <c r="ET181" s="47"/>
      <c r="EU181" s="47"/>
      <c r="EV181" s="47"/>
      <c r="EW181" s="47"/>
      <c r="EX181" s="47"/>
      <c r="EY181" s="47"/>
      <c r="EZ181" s="47"/>
      <c r="FA181" s="47"/>
      <c r="FB181" s="47"/>
      <c r="FC181" s="47"/>
      <c r="FD181" s="47"/>
      <c r="FE181" s="47"/>
      <c r="FF181" s="47"/>
      <c r="FG181" s="47"/>
      <c r="FH181" s="47"/>
      <c r="FI181" s="47"/>
      <c r="FJ181" s="47"/>
      <c r="FK181" s="47"/>
      <c r="FL181" s="47"/>
      <c r="FM181" s="47"/>
      <c r="FN181" s="47"/>
      <c r="FO181" s="47"/>
      <c r="FP181" s="47"/>
      <c r="FQ181" s="47"/>
      <c r="FR181" s="47"/>
      <c r="FS181" s="47"/>
      <c r="FT181" s="47"/>
      <c r="FU181" s="47"/>
      <c r="FV181" s="47"/>
      <c r="FW181" s="47"/>
      <c r="FX181" s="47"/>
      <c r="FY181" s="47"/>
      <c r="FZ181" s="47"/>
      <c r="GA181" s="47"/>
      <c r="GB181" s="47"/>
      <c r="GC181" s="47"/>
      <c r="GD181" s="47"/>
      <c r="GE181" s="47"/>
      <c r="GF181" s="47"/>
      <c r="GG181" s="47"/>
      <c r="GH181" s="47"/>
      <c r="GI181" s="47"/>
      <c r="GJ181" s="47"/>
      <c r="GK181" s="47"/>
      <c r="GL181" s="47"/>
      <c r="GM181" s="47"/>
      <c r="GN181" s="47"/>
      <c r="GO181" s="47"/>
      <c r="GP181" s="47"/>
      <c r="GQ181" s="47"/>
      <c r="GR181" s="47"/>
      <c r="GS181" s="47"/>
      <c r="GT181" s="47"/>
      <c r="GU181" s="47"/>
      <c r="GV181" s="47"/>
      <c r="GW181" s="47"/>
      <c r="GX181" s="47"/>
      <c r="GY181" s="47"/>
      <c r="GZ181" s="47"/>
      <c r="HA181" s="47"/>
      <c r="HB181" s="47"/>
      <c r="HC181" s="47"/>
      <c r="HD181" s="47"/>
      <c r="HE181" s="47"/>
      <c r="HF181" s="47"/>
      <c r="HG181" s="47"/>
      <c r="HH181" s="47"/>
      <c r="HI181" s="47"/>
      <c r="HJ181" s="47"/>
      <c r="HK181" s="47"/>
      <c r="HL181" s="47"/>
      <c r="HM181" s="47"/>
      <c r="HN181" s="47"/>
      <c r="HO181" s="47"/>
      <c r="HP181" s="47"/>
      <c r="HQ181" s="47"/>
      <c r="HR181" s="47"/>
      <c r="HS181" s="47"/>
      <c r="HT181" s="47"/>
      <c r="HU181" s="47"/>
      <c r="HV181" s="47"/>
      <c r="HW181" s="47"/>
      <c r="HX181" s="47"/>
      <c r="HY181" s="47"/>
      <c r="HZ181" s="47"/>
      <c r="IA181" s="47"/>
      <c r="IB181" s="47"/>
      <c r="IC181" s="47"/>
      <c r="ID181" s="47"/>
      <c r="IE181" s="47"/>
      <c r="IF181" s="47"/>
      <c r="IG181" s="47"/>
      <c r="IH181" s="47"/>
      <c r="II181" s="47"/>
      <c r="IJ181" s="47"/>
      <c r="IK181" s="47"/>
      <c r="IL181" s="47"/>
      <c r="IM181" s="47"/>
      <c r="IN181" s="47"/>
      <c r="IO181" s="47"/>
      <c r="IP181" s="47"/>
    </row>
    <row r="182" spans="1:250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47"/>
      <c r="GY182" s="47"/>
      <c r="GZ182" s="47"/>
      <c r="HA182" s="47"/>
      <c r="HB182" s="47"/>
      <c r="HC182" s="47"/>
      <c r="HD182" s="47"/>
      <c r="HE182" s="47"/>
      <c r="HF182" s="47"/>
      <c r="HG182" s="47"/>
      <c r="HH182" s="47"/>
      <c r="HI182" s="47"/>
      <c r="HJ182" s="47"/>
      <c r="HK182" s="47"/>
      <c r="HL182" s="47"/>
      <c r="HM182" s="47"/>
      <c r="HN182" s="47"/>
      <c r="HO182" s="47"/>
      <c r="HP182" s="47"/>
      <c r="HQ182" s="47"/>
      <c r="HR182" s="47"/>
      <c r="HS182" s="47"/>
      <c r="HT182" s="47"/>
      <c r="HU182" s="47"/>
      <c r="HV182" s="47"/>
      <c r="HW182" s="47"/>
      <c r="HX182" s="47"/>
      <c r="HY182" s="47"/>
      <c r="HZ182" s="47"/>
      <c r="IA182" s="47"/>
      <c r="IB182" s="47"/>
      <c r="IC182" s="47"/>
      <c r="ID182" s="47"/>
      <c r="IE182" s="47"/>
      <c r="IF182" s="47"/>
      <c r="IG182" s="47"/>
      <c r="IH182" s="47"/>
      <c r="II182" s="47"/>
      <c r="IJ182" s="47"/>
      <c r="IK182" s="47"/>
      <c r="IL182" s="47"/>
      <c r="IM182" s="47"/>
      <c r="IN182" s="47"/>
      <c r="IO182" s="47"/>
      <c r="IP182" s="47"/>
    </row>
    <row r="183" spans="1:250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47"/>
      <c r="GY183" s="47"/>
      <c r="GZ183" s="47"/>
      <c r="HA183" s="47"/>
      <c r="HB183" s="47"/>
      <c r="HC183" s="47"/>
      <c r="HD183" s="47"/>
      <c r="HE183" s="47"/>
      <c r="HF183" s="47"/>
      <c r="HG183" s="47"/>
      <c r="HH183" s="47"/>
      <c r="HI183" s="47"/>
      <c r="HJ183" s="47"/>
      <c r="HK183" s="47"/>
      <c r="HL183" s="47"/>
      <c r="HM183" s="47"/>
      <c r="HN183" s="47"/>
      <c r="HO183" s="47"/>
      <c r="HP183" s="47"/>
      <c r="HQ183" s="47"/>
      <c r="HR183" s="47"/>
      <c r="HS183" s="47"/>
      <c r="HT183" s="47"/>
      <c r="HU183" s="47"/>
      <c r="HV183" s="47"/>
      <c r="HW183" s="47"/>
      <c r="HX183" s="47"/>
      <c r="HY183" s="47"/>
      <c r="HZ183" s="47"/>
      <c r="IA183" s="47"/>
      <c r="IB183" s="47"/>
      <c r="IC183" s="47"/>
      <c r="ID183" s="47"/>
      <c r="IE183" s="47"/>
      <c r="IF183" s="47"/>
      <c r="IG183" s="47"/>
      <c r="IH183" s="47"/>
      <c r="II183" s="47"/>
      <c r="IJ183" s="47"/>
      <c r="IK183" s="47"/>
      <c r="IL183" s="47"/>
      <c r="IM183" s="47"/>
      <c r="IN183" s="47"/>
      <c r="IO183" s="47"/>
      <c r="IP183" s="47"/>
    </row>
    <row r="184" spans="1:250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  <c r="EP184" s="47"/>
      <c r="EQ184" s="47"/>
      <c r="ER184" s="47"/>
      <c r="ES184" s="47"/>
      <c r="ET184" s="47"/>
      <c r="EU184" s="47"/>
      <c r="EV184" s="47"/>
      <c r="EW184" s="47"/>
      <c r="EX184" s="47"/>
      <c r="EY184" s="47"/>
      <c r="EZ184" s="47"/>
      <c r="FA184" s="47"/>
      <c r="FB184" s="47"/>
      <c r="FC184" s="47"/>
      <c r="FD184" s="47"/>
      <c r="FE184" s="47"/>
      <c r="FF184" s="47"/>
      <c r="FG184" s="47"/>
      <c r="FH184" s="47"/>
      <c r="FI184" s="47"/>
      <c r="FJ184" s="47"/>
      <c r="FK184" s="47"/>
      <c r="FL184" s="47"/>
      <c r="FM184" s="47"/>
      <c r="FN184" s="47"/>
      <c r="FO184" s="47"/>
      <c r="FP184" s="47"/>
      <c r="FQ184" s="47"/>
      <c r="FR184" s="47"/>
      <c r="FS184" s="47"/>
      <c r="FT184" s="47"/>
      <c r="FU184" s="47"/>
      <c r="FV184" s="47"/>
      <c r="FW184" s="47"/>
      <c r="FX184" s="47"/>
      <c r="FY184" s="47"/>
      <c r="FZ184" s="47"/>
      <c r="GA184" s="47"/>
      <c r="GB184" s="47"/>
      <c r="GC184" s="47"/>
      <c r="GD184" s="47"/>
      <c r="GE184" s="47"/>
      <c r="GF184" s="47"/>
      <c r="GG184" s="47"/>
      <c r="GH184" s="47"/>
      <c r="GI184" s="47"/>
      <c r="GJ184" s="47"/>
      <c r="GK184" s="47"/>
      <c r="GL184" s="47"/>
      <c r="GM184" s="47"/>
      <c r="GN184" s="47"/>
      <c r="GO184" s="47"/>
      <c r="GP184" s="47"/>
      <c r="GQ184" s="47"/>
      <c r="GR184" s="47"/>
      <c r="GS184" s="47"/>
      <c r="GT184" s="47"/>
      <c r="GU184" s="47"/>
      <c r="GV184" s="47"/>
      <c r="GW184" s="47"/>
      <c r="GX184" s="47"/>
      <c r="GY184" s="47"/>
      <c r="GZ184" s="47"/>
      <c r="HA184" s="47"/>
      <c r="HB184" s="47"/>
      <c r="HC184" s="47"/>
      <c r="HD184" s="47"/>
      <c r="HE184" s="47"/>
      <c r="HF184" s="47"/>
      <c r="HG184" s="47"/>
      <c r="HH184" s="47"/>
      <c r="HI184" s="47"/>
      <c r="HJ184" s="47"/>
      <c r="HK184" s="47"/>
      <c r="HL184" s="47"/>
      <c r="HM184" s="47"/>
      <c r="HN184" s="47"/>
      <c r="HO184" s="47"/>
      <c r="HP184" s="47"/>
      <c r="HQ184" s="47"/>
      <c r="HR184" s="47"/>
      <c r="HS184" s="47"/>
      <c r="HT184" s="47"/>
      <c r="HU184" s="47"/>
      <c r="HV184" s="47"/>
      <c r="HW184" s="47"/>
      <c r="HX184" s="47"/>
      <c r="HY184" s="47"/>
      <c r="HZ184" s="47"/>
      <c r="IA184" s="47"/>
      <c r="IB184" s="47"/>
      <c r="IC184" s="47"/>
      <c r="ID184" s="47"/>
      <c r="IE184" s="47"/>
      <c r="IF184" s="47"/>
      <c r="IG184" s="47"/>
      <c r="IH184" s="47"/>
      <c r="II184" s="47"/>
      <c r="IJ184" s="47"/>
      <c r="IK184" s="47"/>
      <c r="IL184" s="47"/>
      <c r="IM184" s="47"/>
      <c r="IN184" s="47"/>
      <c r="IO184" s="47"/>
      <c r="IP184" s="47"/>
    </row>
    <row r="185" spans="1:250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7"/>
      <c r="FA185" s="47"/>
      <c r="FB185" s="47"/>
      <c r="FC185" s="47"/>
      <c r="FD185" s="47"/>
      <c r="FE185" s="47"/>
      <c r="FF185" s="47"/>
      <c r="FG185" s="47"/>
      <c r="FH185" s="47"/>
      <c r="FI185" s="47"/>
      <c r="FJ185" s="47"/>
      <c r="FK185" s="47"/>
      <c r="FL185" s="47"/>
      <c r="FM185" s="47"/>
      <c r="FN185" s="47"/>
      <c r="FO185" s="47"/>
      <c r="FP185" s="47"/>
      <c r="FQ185" s="47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47"/>
      <c r="GY185" s="47"/>
      <c r="GZ185" s="47"/>
      <c r="HA185" s="47"/>
      <c r="HB185" s="47"/>
      <c r="HC185" s="47"/>
      <c r="HD185" s="47"/>
      <c r="HE185" s="47"/>
      <c r="HF185" s="47"/>
      <c r="HG185" s="47"/>
      <c r="HH185" s="47"/>
      <c r="HI185" s="47"/>
      <c r="HJ185" s="47"/>
      <c r="HK185" s="47"/>
      <c r="HL185" s="47"/>
      <c r="HM185" s="47"/>
      <c r="HN185" s="47"/>
      <c r="HO185" s="47"/>
      <c r="HP185" s="47"/>
      <c r="HQ185" s="47"/>
      <c r="HR185" s="47"/>
      <c r="HS185" s="47"/>
      <c r="HT185" s="47"/>
      <c r="HU185" s="47"/>
      <c r="HV185" s="47"/>
      <c r="HW185" s="47"/>
      <c r="HX185" s="47"/>
      <c r="HY185" s="47"/>
      <c r="HZ185" s="47"/>
      <c r="IA185" s="47"/>
      <c r="IB185" s="47"/>
      <c r="IC185" s="47"/>
      <c r="ID185" s="47"/>
      <c r="IE185" s="47"/>
      <c r="IF185" s="47"/>
      <c r="IG185" s="47"/>
      <c r="IH185" s="47"/>
      <c r="II185" s="47"/>
      <c r="IJ185" s="47"/>
      <c r="IK185" s="47"/>
      <c r="IL185" s="47"/>
      <c r="IM185" s="47"/>
      <c r="IN185" s="47"/>
      <c r="IO185" s="47"/>
      <c r="IP185" s="47"/>
    </row>
    <row r="186" spans="1:250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  <c r="EP186" s="47"/>
      <c r="EQ186" s="47"/>
      <c r="ER186" s="47"/>
      <c r="ES186" s="47"/>
      <c r="ET186" s="47"/>
      <c r="EU186" s="47"/>
      <c r="EV186" s="47"/>
      <c r="EW186" s="47"/>
      <c r="EX186" s="47"/>
      <c r="EY186" s="47"/>
      <c r="EZ186" s="47"/>
      <c r="FA186" s="47"/>
      <c r="FB186" s="47"/>
      <c r="FC186" s="47"/>
      <c r="FD186" s="47"/>
      <c r="FE186" s="47"/>
      <c r="FF186" s="47"/>
      <c r="FG186" s="47"/>
      <c r="FH186" s="47"/>
      <c r="FI186" s="47"/>
      <c r="FJ186" s="47"/>
      <c r="FK186" s="47"/>
      <c r="FL186" s="47"/>
      <c r="FM186" s="47"/>
      <c r="FN186" s="47"/>
      <c r="FO186" s="47"/>
      <c r="FP186" s="47"/>
      <c r="FQ186" s="47"/>
      <c r="FR186" s="47"/>
      <c r="FS186" s="47"/>
      <c r="FT186" s="47"/>
      <c r="FU186" s="47"/>
      <c r="FV186" s="47"/>
      <c r="FW186" s="47"/>
      <c r="FX186" s="47"/>
      <c r="FY186" s="47"/>
      <c r="FZ186" s="47"/>
      <c r="GA186" s="47"/>
      <c r="GB186" s="47"/>
      <c r="GC186" s="47"/>
      <c r="GD186" s="47"/>
      <c r="GE186" s="47"/>
      <c r="GF186" s="47"/>
      <c r="GG186" s="47"/>
      <c r="GH186" s="47"/>
      <c r="GI186" s="47"/>
      <c r="GJ186" s="47"/>
      <c r="GK186" s="47"/>
      <c r="GL186" s="47"/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47"/>
      <c r="GX186" s="47"/>
      <c r="GY186" s="47"/>
      <c r="GZ186" s="47"/>
      <c r="HA186" s="47"/>
      <c r="HB186" s="47"/>
      <c r="HC186" s="47"/>
      <c r="HD186" s="47"/>
      <c r="HE186" s="47"/>
      <c r="HF186" s="47"/>
      <c r="HG186" s="47"/>
      <c r="HH186" s="47"/>
      <c r="HI186" s="47"/>
      <c r="HJ186" s="47"/>
      <c r="HK186" s="47"/>
      <c r="HL186" s="47"/>
      <c r="HM186" s="47"/>
      <c r="HN186" s="47"/>
      <c r="HO186" s="47"/>
      <c r="HP186" s="47"/>
      <c r="HQ186" s="47"/>
      <c r="HR186" s="47"/>
      <c r="HS186" s="47"/>
      <c r="HT186" s="47"/>
      <c r="HU186" s="47"/>
      <c r="HV186" s="47"/>
      <c r="HW186" s="47"/>
      <c r="HX186" s="47"/>
      <c r="HY186" s="47"/>
      <c r="HZ186" s="47"/>
      <c r="IA186" s="47"/>
      <c r="IB186" s="47"/>
      <c r="IC186" s="47"/>
      <c r="ID186" s="47"/>
      <c r="IE186" s="47"/>
      <c r="IF186" s="47"/>
      <c r="IG186" s="47"/>
      <c r="IH186" s="47"/>
      <c r="II186" s="47"/>
      <c r="IJ186" s="47"/>
      <c r="IK186" s="47"/>
      <c r="IL186" s="47"/>
      <c r="IM186" s="47"/>
      <c r="IN186" s="47"/>
      <c r="IO186" s="47"/>
      <c r="IP186" s="47"/>
    </row>
    <row r="187" spans="1:250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  <c r="EP187" s="47"/>
      <c r="EQ187" s="47"/>
      <c r="ER187" s="47"/>
      <c r="ES187" s="47"/>
      <c r="ET187" s="47"/>
      <c r="EU187" s="47"/>
      <c r="EV187" s="47"/>
      <c r="EW187" s="47"/>
      <c r="EX187" s="47"/>
      <c r="EY187" s="47"/>
      <c r="EZ187" s="47"/>
      <c r="FA187" s="47"/>
      <c r="FB187" s="47"/>
      <c r="FC187" s="47"/>
      <c r="FD187" s="47"/>
      <c r="FE187" s="47"/>
      <c r="FF187" s="47"/>
      <c r="FG187" s="47"/>
      <c r="FH187" s="47"/>
      <c r="FI187" s="47"/>
      <c r="FJ187" s="47"/>
      <c r="FK187" s="47"/>
      <c r="FL187" s="47"/>
      <c r="FM187" s="47"/>
      <c r="FN187" s="47"/>
      <c r="FO187" s="47"/>
      <c r="FP187" s="47"/>
      <c r="FQ187" s="47"/>
      <c r="FR187" s="47"/>
      <c r="FS187" s="47"/>
      <c r="FT187" s="47"/>
      <c r="FU187" s="47"/>
      <c r="FV187" s="47"/>
      <c r="FW187" s="47"/>
      <c r="FX187" s="47"/>
      <c r="FY187" s="47"/>
      <c r="FZ187" s="47"/>
      <c r="GA187" s="47"/>
      <c r="GB187" s="47"/>
      <c r="GC187" s="47"/>
      <c r="GD187" s="47"/>
      <c r="GE187" s="47"/>
      <c r="GF187" s="47"/>
      <c r="GG187" s="47"/>
      <c r="GH187" s="47"/>
      <c r="GI187" s="47"/>
      <c r="GJ187" s="47"/>
      <c r="GK187" s="47"/>
      <c r="GL187" s="47"/>
      <c r="GM187" s="47"/>
      <c r="GN187" s="47"/>
      <c r="GO187" s="47"/>
      <c r="GP187" s="47"/>
      <c r="GQ187" s="47"/>
      <c r="GR187" s="47"/>
      <c r="GS187" s="47"/>
      <c r="GT187" s="47"/>
      <c r="GU187" s="47"/>
      <c r="GV187" s="47"/>
      <c r="GW187" s="47"/>
      <c r="GX187" s="47"/>
      <c r="GY187" s="47"/>
      <c r="GZ187" s="47"/>
      <c r="HA187" s="47"/>
      <c r="HB187" s="47"/>
      <c r="HC187" s="47"/>
      <c r="HD187" s="47"/>
      <c r="HE187" s="47"/>
      <c r="HF187" s="47"/>
      <c r="HG187" s="47"/>
      <c r="HH187" s="47"/>
      <c r="HI187" s="47"/>
      <c r="HJ187" s="47"/>
      <c r="HK187" s="47"/>
      <c r="HL187" s="47"/>
      <c r="HM187" s="47"/>
      <c r="HN187" s="47"/>
      <c r="HO187" s="47"/>
      <c r="HP187" s="47"/>
      <c r="HQ187" s="47"/>
      <c r="HR187" s="47"/>
      <c r="HS187" s="47"/>
      <c r="HT187" s="47"/>
      <c r="HU187" s="47"/>
      <c r="HV187" s="47"/>
      <c r="HW187" s="47"/>
      <c r="HX187" s="47"/>
      <c r="HY187" s="47"/>
      <c r="HZ187" s="47"/>
      <c r="IA187" s="47"/>
      <c r="IB187" s="47"/>
      <c r="IC187" s="47"/>
      <c r="ID187" s="47"/>
      <c r="IE187" s="47"/>
      <c r="IF187" s="47"/>
      <c r="IG187" s="47"/>
      <c r="IH187" s="47"/>
      <c r="II187" s="47"/>
      <c r="IJ187" s="47"/>
      <c r="IK187" s="47"/>
      <c r="IL187" s="47"/>
      <c r="IM187" s="47"/>
      <c r="IN187" s="47"/>
      <c r="IO187" s="47"/>
      <c r="IP187" s="47"/>
    </row>
    <row r="188" spans="1:250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  <c r="EP188" s="47"/>
      <c r="EQ188" s="47"/>
      <c r="ER188" s="47"/>
      <c r="ES188" s="47"/>
      <c r="ET188" s="47"/>
      <c r="EU188" s="47"/>
      <c r="EV188" s="47"/>
      <c r="EW188" s="47"/>
      <c r="EX188" s="47"/>
      <c r="EY188" s="47"/>
      <c r="EZ188" s="47"/>
      <c r="FA188" s="47"/>
      <c r="FB188" s="47"/>
      <c r="FC188" s="47"/>
      <c r="FD188" s="47"/>
      <c r="FE188" s="47"/>
      <c r="FF188" s="47"/>
      <c r="FG188" s="47"/>
      <c r="FH188" s="47"/>
      <c r="FI188" s="47"/>
      <c r="FJ188" s="47"/>
      <c r="FK188" s="47"/>
      <c r="FL188" s="47"/>
      <c r="FM188" s="47"/>
      <c r="FN188" s="47"/>
      <c r="FO188" s="47"/>
      <c r="FP188" s="47"/>
      <c r="FQ188" s="47"/>
      <c r="FR188" s="47"/>
      <c r="FS188" s="47"/>
      <c r="FT188" s="47"/>
      <c r="FU188" s="47"/>
      <c r="FV188" s="47"/>
      <c r="FW188" s="47"/>
      <c r="FX188" s="47"/>
      <c r="FY188" s="47"/>
      <c r="FZ188" s="47"/>
      <c r="GA188" s="47"/>
      <c r="GB188" s="47"/>
      <c r="GC188" s="47"/>
      <c r="GD188" s="47"/>
      <c r="GE188" s="47"/>
      <c r="GF188" s="47"/>
      <c r="GG188" s="47"/>
      <c r="GH188" s="47"/>
      <c r="GI188" s="47"/>
      <c r="GJ188" s="47"/>
      <c r="GK188" s="47"/>
      <c r="GL188" s="47"/>
      <c r="GM188" s="47"/>
      <c r="GN188" s="47"/>
      <c r="GO188" s="47"/>
      <c r="GP188" s="47"/>
      <c r="GQ188" s="47"/>
      <c r="GR188" s="47"/>
      <c r="GS188" s="47"/>
      <c r="GT188" s="47"/>
      <c r="GU188" s="47"/>
      <c r="GV188" s="47"/>
      <c r="GW188" s="47"/>
      <c r="GX188" s="47"/>
      <c r="GY188" s="47"/>
      <c r="GZ188" s="47"/>
      <c r="HA188" s="47"/>
      <c r="HB188" s="47"/>
      <c r="HC188" s="47"/>
      <c r="HD188" s="47"/>
      <c r="HE188" s="47"/>
      <c r="HF188" s="47"/>
      <c r="HG188" s="47"/>
      <c r="HH188" s="47"/>
      <c r="HI188" s="47"/>
      <c r="HJ188" s="47"/>
      <c r="HK188" s="47"/>
      <c r="HL188" s="47"/>
      <c r="HM188" s="47"/>
      <c r="HN188" s="47"/>
      <c r="HO188" s="47"/>
      <c r="HP188" s="47"/>
      <c r="HQ188" s="47"/>
      <c r="HR188" s="47"/>
      <c r="HS188" s="47"/>
      <c r="HT188" s="47"/>
      <c r="HU188" s="47"/>
      <c r="HV188" s="47"/>
      <c r="HW188" s="47"/>
      <c r="HX188" s="47"/>
      <c r="HY188" s="47"/>
      <c r="HZ188" s="47"/>
      <c r="IA188" s="47"/>
      <c r="IB188" s="47"/>
      <c r="IC188" s="47"/>
      <c r="ID188" s="47"/>
      <c r="IE188" s="47"/>
      <c r="IF188" s="47"/>
      <c r="IG188" s="47"/>
      <c r="IH188" s="47"/>
      <c r="II188" s="47"/>
      <c r="IJ188" s="47"/>
      <c r="IK188" s="47"/>
      <c r="IL188" s="47"/>
      <c r="IM188" s="47"/>
      <c r="IN188" s="47"/>
      <c r="IO188" s="47"/>
      <c r="IP188" s="47"/>
    </row>
    <row r="189" spans="1:250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  <c r="EP189" s="47"/>
      <c r="EQ189" s="47"/>
      <c r="ER189" s="47"/>
      <c r="ES189" s="47"/>
      <c r="ET189" s="47"/>
      <c r="EU189" s="47"/>
      <c r="EV189" s="47"/>
      <c r="EW189" s="47"/>
      <c r="EX189" s="47"/>
      <c r="EY189" s="47"/>
      <c r="EZ189" s="47"/>
      <c r="FA189" s="47"/>
      <c r="FB189" s="47"/>
      <c r="FC189" s="47"/>
      <c r="FD189" s="47"/>
      <c r="FE189" s="47"/>
      <c r="FF189" s="47"/>
      <c r="FG189" s="47"/>
      <c r="FH189" s="47"/>
      <c r="FI189" s="47"/>
      <c r="FJ189" s="47"/>
      <c r="FK189" s="47"/>
      <c r="FL189" s="47"/>
      <c r="FM189" s="47"/>
      <c r="FN189" s="47"/>
      <c r="FO189" s="47"/>
      <c r="FP189" s="47"/>
      <c r="FQ189" s="47"/>
      <c r="FR189" s="47"/>
      <c r="FS189" s="47"/>
      <c r="FT189" s="47"/>
      <c r="FU189" s="47"/>
      <c r="FV189" s="47"/>
      <c r="FW189" s="47"/>
      <c r="FX189" s="47"/>
      <c r="FY189" s="47"/>
      <c r="FZ189" s="47"/>
      <c r="GA189" s="47"/>
      <c r="GB189" s="47"/>
      <c r="GC189" s="47"/>
      <c r="GD189" s="47"/>
      <c r="GE189" s="47"/>
      <c r="GF189" s="47"/>
      <c r="GG189" s="47"/>
      <c r="GH189" s="47"/>
      <c r="GI189" s="47"/>
      <c r="GJ189" s="47"/>
      <c r="GK189" s="47"/>
      <c r="GL189" s="47"/>
      <c r="GM189" s="47"/>
      <c r="GN189" s="47"/>
      <c r="GO189" s="47"/>
      <c r="GP189" s="47"/>
      <c r="GQ189" s="47"/>
      <c r="GR189" s="47"/>
      <c r="GS189" s="47"/>
      <c r="GT189" s="47"/>
      <c r="GU189" s="47"/>
      <c r="GV189" s="47"/>
      <c r="GW189" s="47"/>
      <c r="GX189" s="47"/>
      <c r="GY189" s="47"/>
      <c r="GZ189" s="47"/>
      <c r="HA189" s="47"/>
      <c r="HB189" s="47"/>
      <c r="HC189" s="47"/>
      <c r="HD189" s="47"/>
      <c r="HE189" s="47"/>
      <c r="HF189" s="47"/>
      <c r="HG189" s="47"/>
      <c r="HH189" s="47"/>
      <c r="HI189" s="47"/>
      <c r="HJ189" s="47"/>
      <c r="HK189" s="47"/>
      <c r="HL189" s="47"/>
      <c r="HM189" s="47"/>
      <c r="HN189" s="47"/>
      <c r="HO189" s="47"/>
      <c r="HP189" s="47"/>
      <c r="HQ189" s="47"/>
      <c r="HR189" s="47"/>
      <c r="HS189" s="47"/>
      <c r="HT189" s="47"/>
      <c r="HU189" s="47"/>
      <c r="HV189" s="47"/>
      <c r="HW189" s="47"/>
      <c r="HX189" s="47"/>
      <c r="HY189" s="47"/>
      <c r="HZ189" s="47"/>
      <c r="IA189" s="47"/>
      <c r="IB189" s="47"/>
      <c r="IC189" s="47"/>
      <c r="ID189" s="47"/>
      <c r="IE189" s="47"/>
      <c r="IF189" s="47"/>
      <c r="IG189" s="47"/>
      <c r="IH189" s="47"/>
      <c r="II189" s="47"/>
      <c r="IJ189" s="47"/>
      <c r="IK189" s="47"/>
      <c r="IL189" s="47"/>
      <c r="IM189" s="47"/>
      <c r="IN189" s="47"/>
      <c r="IO189" s="47"/>
      <c r="IP189" s="47"/>
    </row>
    <row r="190" spans="1:25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47"/>
      <c r="ER190" s="47"/>
      <c r="ES190" s="47"/>
      <c r="ET190" s="47"/>
      <c r="EU190" s="47"/>
      <c r="EV190" s="47"/>
      <c r="EW190" s="47"/>
      <c r="EX190" s="47"/>
      <c r="EY190" s="47"/>
      <c r="EZ190" s="47"/>
      <c r="FA190" s="47"/>
      <c r="FB190" s="47"/>
      <c r="FC190" s="47"/>
      <c r="FD190" s="47"/>
      <c r="FE190" s="47"/>
      <c r="FF190" s="47"/>
      <c r="FG190" s="47"/>
      <c r="FH190" s="47"/>
      <c r="FI190" s="47"/>
      <c r="FJ190" s="47"/>
      <c r="FK190" s="47"/>
      <c r="FL190" s="47"/>
      <c r="FM190" s="47"/>
      <c r="FN190" s="47"/>
      <c r="FO190" s="47"/>
      <c r="FP190" s="47"/>
      <c r="FQ190" s="47"/>
      <c r="FR190" s="47"/>
      <c r="FS190" s="47"/>
      <c r="FT190" s="47"/>
      <c r="FU190" s="47"/>
      <c r="FV190" s="47"/>
      <c r="FW190" s="47"/>
      <c r="FX190" s="47"/>
      <c r="FY190" s="47"/>
      <c r="FZ190" s="47"/>
      <c r="GA190" s="47"/>
      <c r="GB190" s="47"/>
      <c r="GC190" s="47"/>
      <c r="GD190" s="47"/>
      <c r="GE190" s="47"/>
      <c r="GF190" s="47"/>
      <c r="GG190" s="47"/>
      <c r="GH190" s="47"/>
      <c r="GI190" s="47"/>
      <c r="GJ190" s="47"/>
      <c r="GK190" s="47"/>
      <c r="GL190" s="47"/>
      <c r="GM190" s="47"/>
      <c r="GN190" s="47"/>
      <c r="GO190" s="47"/>
      <c r="GP190" s="47"/>
      <c r="GQ190" s="47"/>
      <c r="GR190" s="47"/>
      <c r="GS190" s="47"/>
      <c r="GT190" s="47"/>
      <c r="GU190" s="47"/>
      <c r="GV190" s="47"/>
      <c r="GW190" s="47"/>
      <c r="GX190" s="47"/>
      <c r="GY190" s="47"/>
      <c r="GZ190" s="47"/>
      <c r="HA190" s="47"/>
      <c r="HB190" s="47"/>
      <c r="HC190" s="47"/>
      <c r="HD190" s="47"/>
      <c r="HE190" s="47"/>
      <c r="HF190" s="47"/>
      <c r="HG190" s="47"/>
      <c r="HH190" s="47"/>
      <c r="HI190" s="47"/>
      <c r="HJ190" s="47"/>
      <c r="HK190" s="47"/>
      <c r="HL190" s="47"/>
      <c r="HM190" s="47"/>
      <c r="HN190" s="47"/>
      <c r="HO190" s="47"/>
      <c r="HP190" s="47"/>
      <c r="HQ190" s="47"/>
      <c r="HR190" s="47"/>
      <c r="HS190" s="47"/>
      <c r="HT190" s="47"/>
      <c r="HU190" s="47"/>
      <c r="HV190" s="47"/>
      <c r="HW190" s="47"/>
      <c r="HX190" s="47"/>
      <c r="HY190" s="47"/>
      <c r="HZ190" s="47"/>
      <c r="IA190" s="47"/>
      <c r="IB190" s="47"/>
      <c r="IC190" s="47"/>
      <c r="ID190" s="47"/>
      <c r="IE190" s="47"/>
      <c r="IF190" s="47"/>
      <c r="IG190" s="47"/>
      <c r="IH190" s="47"/>
      <c r="II190" s="47"/>
      <c r="IJ190" s="47"/>
      <c r="IK190" s="47"/>
      <c r="IL190" s="47"/>
      <c r="IM190" s="47"/>
      <c r="IN190" s="47"/>
      <c r="IO190" s="47"/>
      <c r="IP190" s="47"/>
    </row>
    <row r="191" spans="1:250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  <c r="EP191" s="47"/>
      <c r="EQ191" s="47"/>
      <c r="ER191" s="47"/>
      <c r="ES191" s="47"/>
      <c r="ET191" s="47"/>
      <c r="EU191" s="47"/>
      <c r="EV191" s="47"/>
      <c r="EW191" s="47"/>
      <c r="EX191" s="47"/>
      <c r="EY191" s="47"/>
      <c r="EZ191" s="47"/>
      <c r="FA191" s="47"/>
      <c r="FB191" s="47"/>
      <c r="FC191" s="47"/>
      <c r="FD191" s="47"/>
      <c r="FE191" s="47"/>
      <c r="FF191" s="47"/>
      <c r="FG191" s="47"/>
      <c r="FH191" s="47"/>
      <c r="FI191" s="47"/>
      <c r="FJ191" s="47"/>
      <c r="FK191" s="47"/>
      <c r="FL191" s="47"/>
      <c r="FM191" s="47"/>
      <c r="FN191" s="47"/>
      <c r="FO191" s="47"/>
      <c r="FP191" s="47"/>
      <c r="FQ191" s="47"/>
      <c r="FR191" s="47"/>
      <c r="FS191" s="47"/>
      <c r="FT191" s="47"/>
      <c r="FU191" s="47"/>
      <c r="FV191" s="47"/>
      <c r="FW191" s="47"/>
      <c r="FX191" s="47"/>
      <c r="FY191" s="47"/>
      <c r="FZ191" s="47"/>
      <c r="GA191" s="47"/>
      <c r="GB191" s="47"/>
      <c r="GC191" s="47"/>
      <c r="GD191" s="47"/>
      <c r="GE191" s="47"/>
      <c r="GF191" s="47"/>
      <c r="GG191" s="47"/>
      <c r="GH191" s="47"/>
      <c r="GI191" s="47"/>
      <c r="GJ191" s="47"/>
      <c r="GK191" s="47"/>
      <c r="GL191" s="47"/>
      <c r="GM191" s="47"/>
      <c r="GN191" s="47"/>
      <c r="GO191" s="47"/>
      <c r="GP191" s="47"/>
      <c r="GQ191" s="47"/>
      <c r="GR191" s="47"/>
      <c r="GS191" s="47"/>
      <c r="GT191" s="47"/>
      <c r="GU191" s="47"/>
      <c r="GV191" s="47"/>
      <c r="GW191" s="47"/>
      <c r="GX191" s="47"/>
      <c r="GY191" s="47"/>
      <c r="GZ191" s="47"/>
      <c r="HA191" s="47"/>
      <c r="HB191" s="47"/>
      <c r="HC191" s="47"/>
      <c r="HD191" s="47"/>
      <c r="HE191" s="47"/>
      <c r="HF191" s="47"/>
      <c r="HG191" s="47"/>
      <c r="HH191" s="47"/>
      <c r="HI191" s="47"/>
      <c r="HJ191" s="47"/>
      <c r="HK191" s="47"/>
      <c r="HL191" s="47"/>
      <c r="HM191" s="47"/>
      <c r="HN191" s="47"/>
      <c r="HO191" s="47"/>
      <c r="HP191" s="47"/>
      <c r="HQ191" s="47"/>
      <c r="HR191" s="47"/>
      <c r="HS191" s="47"/>
      <c r="HT191" s="47"/>
      <c r="HU191" s="47"/>
      <c r="HV191" s="47"/>
      <c r="HW191" s="47"/>
      <c r="HX191" s="47"/>
      <c r="HY191" s="47"/>
      <c r="HZ191" s="47"/>
      <c r="IA191" s="47"/>
      <c r="IB191" s="47"/>
      <c r="IC191" s="47"/>
      <c r="ID191" s="47"/>
      <c r="IE191" s="47"/>
      <c r="IF191" s="47"/>
      <c r="IG191" s="47"/>
      <c r="IH191" s="47"/>
      <c r="II191" s="47"/>
      <c r="IJ191" s="47"/>
      <c r="IK191" s="47"/>
      <c r="IL191" s="47"/>
      <c r="IM191" s="47"/>
      <c r="IN191" s="47"/>
      <c r="IO191" s="47"/>
      <c r="IP191" s="47"/>
    </row>
    <row r="192" spans="1:250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  <c r="EP192" s="47"/>
      <c r="EQ192" s="47"/>
      <c r="ER192" s="47"/>
      <c r="ES192" s="47"/>
      <c r="ET192" s="47"/>
      <c r="EU192" s="47"/>
      <c r="EV192" s="47"/>
      <c r="EW192" s="47"/>
      <c r="EX192" s="47"/>
      <c r="EY192" s="47"/>
      <c r="EZ192" s="47"/>
      <c r="FA192" s="47"/>
      <c r="FB192" s="47"/>
      <c r="FC192" s="47"/>
      <c r="FD192" s="47"/>
      <c r="FE192" s="47"/>
      <c r="FF192" s="47"/>
      <c r="FG192" s="47"/>
      <c r="FH192" s="47"/>
      <c r="FI192" s="47"/>
      <c r="FJ192" s="47"/>
      <c r="FK192" s="47"/>
      <c r="FL192" s="47"/>
      <c r="FM192" s="47"/>
      <c r="FN192" s="47"/>
      <c r="FO192" s="47"/>
      <c r="FP192" s="47"/>
      <c r="FQ192" s="47"/>
      <c r="FR192" s="47"/>
      <c r="FS192" s="47"/>
      <c r="FT192" s="47"/>
      <c r="FU192" s="47"/>
      <c r="FV192" s="47"/>
      <c r="FW192" s="47"/>
      <c r="FX192" s="47"/>
      <c r="FY192" s="47"/>
      <c r="FZ192" s="47"/>
      <c r="GA192" s="47"/>
      <c r="GB192" s="47"/>
      <c r="GC192" s="47"/>
      <c r="GD192" s="47"/>
      <c r="GE192" s="47"/>
      <c r="GF192" s="47"/>
      <c r="GG192" s="47"/>
      <c r="GH192" s="47"/>
      <c r="GI192" s="47"/>
      <c r="GJ192" s="47"/>
      <c r="GK192" s="47"/>
      <c r="GL192" s="47"/>
      <c r="GM192" s="47"/>
      <c r="GN192" s="47"/>
      <c r="GO192" s="47"/>
      <c r="GP192" s="47"/>
      <c r="GQ192" s="47"/>
      <c r="GR192" s="47"/>
      <c r="GS192" s="47"/>
      <c r="GT192" s="47"/>
      <c r="GU192" s="47"/>
      <c r="GV192" s="47"/>
      <c r="GW192" s="47"/>
      <c r="GX192" s="47"/>
      <c r="GY192" s="47"/>
      <c r="GZ192" s="47"/>
      <c r="HA192" s="47"/>
      <c r="HB192" s="47"/>
      <c r="HC192" s="47"/>
      <c r="HD192" s="47"/>
      <c r="HE192" s="47"/>
      <c r="HF192" s="47"/>
      <c r="HG192" s="47"/>
      <c r="HH192" s="47"/>
      <c r="HI192" s="47"/>
      <c r="HJ192" s="47"/>
      <c r="HK192" s="47"/>
      <c r="HL192" s="47"/>
      <c r="HM192" s="47"/>
      <c r="HN192" s="47"/>
      <c r="HO192" s="47"/>
      <c r="HP192" s="47"/>
      <c r="HQ192" s="47"/>
      <c r="HR192" s="47"/>
      <c r="HS192" s="47"/>
      <c r="HT192" s="47"/>
      <c r="HU192" s="47"/>
      <c r="HV192" s="47"/>
      <c r="HW192" s="47"/>
      <c r="HX192" s="47"/>
      <c r="HY192" s="47"/>
      <c r="HZ192" s="47"/>
      <c r="IA192" s="47"/>
      <c r="IB192" s="47"/>
      <c r="IC192" s="47"/>
      <c r="ID192" s="47"/>
      <c r="IE192" s="47"/>
      <c r="IF192" s="47"/>
      <c r="IG192" s="47"/>
      <c r="IH192" s="47"/>
      <c r="II192" s="47"/>
      <c r="IJ192" s="47"/>
      <c r="IK192" s="47"/>
      <c r="IL192" s="47"/>
      <c r="IM192" s="47"/>
      <c r="IN192" s="47"/>
      <c r="IO192" s="47"/>
      <c r="IP192" s="47"/>
    </row>
    <row r="193" spans="1:250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47"/>
      <c r="GY193" s="47"/>
      <c r="GZ193" s="47"/>
      <c r="HA193" s="47"/>
      <c r="HB193" s="47"/>
      <c r="HC193" s="47"/>
      <c r="HD193" s="47"/>
      <c r="HE193" s="47"/>
      <c r="HF193" s="47"/>
      <c r="HG193" s="47"/>
      <c r="HH193" s="47"/>
      <c r="HI193" s="47"/>
      <c r="HJ193" s="47"/>
      <c r="HK193" s="47"/>
      <c r="HL193" s="47"/>
      <c r="HM193" s="47"/>
      <c r="HN193" s="47"/>
      <c r="HO193" s="47"/>
      <c r="HP193" s="47"/>
      <c r="HQ193" s="47"/>
      <c r="HR193" s="47"/>
      <c r="HS193" s="47"/>
      <c r="HT193" s="47"/>
      <c r="HU193" s="47"/>
      <c r="HV193" s="47"/>
      <c r="HW193" s="47"/>
      <c r="HX193" s="47"/>
      <c r="HY193" s="47"/>
      <c r="HZ193" s="47"/>
      <c r="IA193" s="47"/>
      <c r="IB193" s="47"/>
      <c r="IC193" s="47"/>
      <c r="ID193" s="47"/>
      <c r="IE193" s="47"/>
      <c r="IF193" s="47"/>
      <c r="IG193" s="47"/>
      <c r="IH193" s="47"/>
      <c r="II193" s="47"/>
      <c r="IJ193" s="47"/>
      <c r="IK193" s="47"/>
      <c r="IL193" s="47"/>
      <c r="IM193" s="47"/>
      <c r="IN193" s="47"/>
      <c r="IO193" s="47"/>
      <c r="IP193" s="47"/>
    </row>
    <row r="194" spans="1:250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  <c r="EP194" s="47"/>
      <c r="EQ194" s="47"/>
      <c r="ER194" s="47"/>
      <c r="ES194" s="47"/>
      <c r="ET194" s="47"/>
      <c r="EU194" s="47"/>
      <c r="EV194" s="47"/>
      <c r="EW194" s="47"/>
      <c r="EX194" s="47"/>
      <c r="EY194" s="47"/>
      <c r="EZ194" s="47"/>
      <c r="FA194" s="47"/>
      <c r="FB194" s="47"/>
      <c r="FC194" s="47"/>
      <c r="FD194" s="47"/>
      <c r="FE194" s="47"/>
      <c r="FF194" s="47"/>
      <c r="FG194" s="47"/>
      <c r="FH194" s="47"/>
      <c r="FI194" s="47"/>
      <c r="FJ194" s="47"/>
      <c r="FK194" s="47"/>
      <c r="FL194" s="47"/>
      <c r="FM194" s="47"/>
      <c r="FN194" s="47"/>
      <c r="FO194" s="47"/>
      <c r="FP194" s="47"/>
      <c r="FQ194" s="47"/>
      <c r="FR194" s="47"/>
      <c r="FS194" s="47"/>
      <c r="FT194" s="47"/>
      <c r="FU194" s="47"/>
      <c r="FV194" s="47"/>
      <c r="FW194" s="47"/>
      <c r="FX194" s="47"/>
      <c r="FY194" s="47"/>
      <c r="FZ194" s="47"/>
      <c r="GA194" s="47"/>
      <c r="GB194" s="47"/>
      <c r="GC194" s="47"/>
      <c r="GD194" s="47"/>
      <c r="GE194" s="47"/>
      <c r="GF194" s="47"/>
      <c r="GG194" s="47"/>
      <c r="GH194" s="47"/>
      <c r="GI194" s="47"/>
      <c r="GJ194" s="47"/>
      <c r="GK194" s="47"/>
      <c r="GL194" s="47"/>
      <c r="GM194" s="47"/>
      <c r="GN194" s="47"/>
      <c r="GO194" s="47"/>
      <c r="GP194" s="47"/>
      <c r="GQ194" s="47"/>
      <c r="GR194" s="47"/>
      <c r="GS194" s="47"/>
      <c r="GT194" s="47"/>
      <c r="GU194" s="47"/>
      <c r="GV194" s="47"/>
      <c r="GW194" s="47"/>
      <c r="GX194" s="47"/>
      <c r="GY194" s="47"/>
      <c r="GZ194" s="47"/>
      <c r="HA194" s="47"/>
      <c r="HB194" s="47"/>
      <c r="HC194" s="47"/>
      <c r="HD194" s="47"/>
      <c r="HE194" s="47"/>
      <c r="HF194" s="47"/>
      <c r="HG194" s="47"/>
      <c r="HH194" s="47"/>
      <c r="HI194" s="47"/>
      <c r="HJ194" s="47"/>
      <c r="HK194" s="47"/>
      <c r="HL194" s="47"/>
      <c r="HM194" s="47"/>
      <c r="HN194" s="47"/>
      <c r="HO194" s="47"/>
      <c r="HP194" s="47"/>
      <c r="HQ194" s="47"/>
      <c r="HR194" s="47"/>
      <c r="HS194" s="47"/>
      <c r="HT194" s="47"/>
      <c r="HU194" s="47"/>
      <c r="HV194" s="47"/>
      <c r="HW194" s="47"/>
      <c r="HX194" s="47"/>
      <c r="HY194" s="47"/>
      <c r="HZ194" s="47"/>
      <c r="IA194" s="47"/>
      <c r="IB194" s="47"/>
      <c r="IC194" s="47"/>
      <c r="ID194" s="47"/>
      <c r="IE194" s="47"/>
      <c r="IF194" s="47"/>
      <c r="IG194" s="47"/>
      <c r="IH194" s="47"/>
      <c r="II194" s="47"/>
      <c r="IJ194" s="47"/>
      <c r="IK194" s="47"/>
      <c r="IL194" s="47"/>
      <c r="IM194" s="47"/>
      <c r="IN194" s="47"/>
      <c r="IO194" s="47"/>
      <c r="IP194" s="47"/>
    </row>
    <row r="195" spans="1:250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  <c r="EP195" s="47"/>
      <c r="EQ195" s="47"/>
      <c r="ER195" s="47"/>
      <c r="ES195" s="47"/>
      <c r="ET195" s="47"/>
      <c r="EU195" s="47"/>
      <c r="EV195" s="47"/>
      <c r="EW195" s="47"/>
      <c r="EX195" s="47"/>
      <c r="EY195" s="47"/>
      <c r="EZ195" s="47"/>
      <c r="FA195" s="47"/>
      <c r="FB195" s="47"/>
      <c r="FC195" s="47"/>
      <c r="FD195" s="47"/>
      <c r="FE195" s="47"/>
      <c r="FF195" s="47"/>
      <c r="FG195" s="47"/>
      <c r="FH195" s="47"/>
      <c r="FI195" s="47"/>
      <c r="FJ195" s="47"/>
      <c r="FK195" s="47"/>
      <c r="FL195" s="47"/>
      <c r="FM195" s="47"/>
      <c r="FN195" s="47"/>
      <c r="FO195" s="47"/>
      <c r="FP195" s="47"/>
      <c r="FQ195" s="47"/>
      <c r="FR195" s="47"/>
      <c r="FS195" s="47"/>
      <c r="FT195" s="47"/>
      <c r="FU195" s="47"/>
      <c r="FV195" s="47"/>
      <c r="FW195" s="47"/>
      <c r="FX195" s="47"/>
      <c r="FY195" s="47"/>
      <c r="FZ195" s="47"/>
      <c r="GA195" s="47"/>
      <c r="GB195" s="47"/>
      <c r="GC195" s="47"/>
      <c r="GD195" s="47"/>
      <c r="GE195" s="47"/>
      <c r="GF195" s="47"/>
      <c r="GG195" s="47"/>
      <c r="GH195" s="47"/>
      <c r="GI195" s="47"/>
      <c r="GJ195" s="47"/>
      <c r="GK195" s="47"/>
      <c r="GL195" s="47"/>
      <c r="GM195" s="47"/>
      <c r="GN195" s="47"/>
      <c r="GO195" s="47"/>
      <c r="GP195" s="47"/>
      <c r="GQ195" s="47"/>
      <c r="GR195" s="47"/>
      <c r="GS195" s="47"/>
      <c r="GT195" s="47"/>
      <c r="GU195" s="47"/>
      <c r="GV195" s="47"/>
      <c r="GW195" s="47"/>
      <c r="GX195" s="47"/>
      <c r="GY195" s="47"/>
      <c r="GZ195" s="47"/>
      <c r="HA195" s="47"/>
      <c r="HB195" s="47"/>
      <c r="HC195" s="47"/>
      <c r="HD195" s="47"/>
      <c r="HE195" s="47"/>
      <c r="HF195" s="47"/>
      <c r="HG195" s="47"/>
      <c r="HH195" s="47"/>
      <c r="HI195" s="47"/>
      <c r="HJ195" s="47"/>
      <c r="HK195" s="47"/>
      <c r="HL195" s="47"/>
      <c r="HM195" s="47"/>
      <c r="HN195" s="47"/>
      <c r="HO195" s="47"/>
      <c r="HP195" s="47"/>
      <c r="HQ195" s="47"/>
      <c r="HR195" s="47"/>
      <c r="HS195" s="47"/>
      <c r="HT195" s="47"/>
      <c r="HU195" s="47"/>
      <c r="HV195" s="47"/>
      <c r="HW195" s="47"/>
      <c r="HX195" s="47"/>
      <c r="HY195" s="47"/>
      <c r="HZ195" s="47"/>
      <c r="IA195" s="47"/>
      <c r="IB195" s="47"/>
      <c r="IC195" s="47"/>
      <c r="ID195" s="47"/>
      <c r="IE195" s="47"/>
      <c r="IF195" s="47"/>
      <c r="IG195" s="47"/>
      <c r="IH195" s="47"/>
      <c r="II195" s="47"/>
      <c r="IJ195" s="47"/>
      <c r="IK195" s="47"/>
      <c r="IL195" s="47"/>
      <c r="IM195" s="47"/>
      <c r="IN195" s="47"/>
      <c r="IO195" s="47"/>
      <c r="IP195" s="47"/>
    </row>
    <row r="196" spans="1:250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  <c r="EP196" s="47"/>
      <c r="EQ196" s="47"/>
      <c r="ER196" s="47"/>
      <c r="ES196" s="47"/>
      <c r="ET196" s="47"/>
      <c r="EU196" s="47"/>
      <c r="EV196" s="47"/>
      <c r="EW196" s="47"/>
      <c r="EX196" s="47"/>
      <c r="EY196" s="47"/>
      <c r="EZ196" s="47"/>
      <c r="FA196" s="47"/>
      <c r="FB196" s="47"/>
      <c r="FC196" s="47"/>
      <c r="FD196" s="47"/>
      <c r="FE196" s="47"/>
      <c r="FF196" s="47"/>
      <c r="FG196" s="47"/>
      <c r="FH196" s="47"/>
      <c r="FI196" s="47"/>
      <c r="FJ196" s="47"/>
      <c r="FK196" s="47"/>
      <c r="FL196" s="47"/>
      <c r="FM196" s="47"/>
      <c r="FN196" s="47"/>
      <c r="FO196" s="47"/>
      <c r="FP196" s="47"/>
      <c r="FQ196" s="47"/>
      <c r="FR196" s="47"/>
      <c r="FS196" s="47"/>
      <c r="FT196" s="47"/>
      <c r="FU196" s="47"/>
      <c r="FV196" s="47"/>
      <c r="FW196" s="47"/>
      <c r="FX196" s="47"/>
      <c r="FY196" s="47"/>
      <c r="FZ196" s="47"/>
      <c r="GA196" s="47"/>
      <c r="GB196" s="47"/>
      <c r="GC196" s="47"/>
      <c r="GD196" s="47"/>
      <c r="GE196" s="47"/>
      <c r="GF196" s="47"/>
      <c r="GG196" s="47"/>
      <c r="GH196" s="47"/>
      <c r="GI196" s="47"/>
      <c r="GJ196" s="47"/>
      <c r="GK196" s="47"/>
      <c r="GL196" s="47"/>
      <c r="GM196" s="47"/>
      <c r="GN196" s="47"/>
      <c r="GO196" s="47"/>
      <c r="GP196" s="47"/>
      <c r="GQ196" s="47"/>
      <c r="GR196" s="47"/>
      <c r="GS196" s="47"/>
      <c r="GT196" s="47"/>
      <c r="GU196" s="47"/>
      <c r="GV196" s="47"/>
      <c r="GW196" s="47"/>
      <c r="GX196" s="47"/>
      <c r="GY196" s="47"/>
      <c r="GZ196" s="47"/>
      <c r="HA196" s="47"/>
      <c r="HB196" s="47"/>
      <c r="HC196" s="47"/>
      <c r="HD196" s="47"/>
      <c r="HE196" s="47"/>
      <c r="HF196" s="47"/>
      <c r="HG196" s="47"/>
      <c r="HH196" s="47"/>
      <c r="HI196" s="47"/>
      <c r="HJ196" s="47"/>
      <c r="HK196" s="47"/>
      <c r="HL196" s="47"/>
      <c r="HM196" s="47"/>
      <c r="HN196" s="47"/>
      <c r="HO196" s="47"/>
      <c r="HP196" s="47"/>
      <c r="HQ196" s="47"/>
      <c r="HR196" s="47"/>
      <c r="HS196" s="47"/>
      <c r="HT196" s="47"/>
      <c r="HU196" s="47"/>
      <c r="HV196" s="47"/>
      <c r="HW196" s="47"/>
      <c r="HX196" s="47"/>
      <c r="HY196" s="47"/>
      <c r="HZ196" s="47"/>
      <c r="IA196" s="47"/>
      <c r="IB196" s="47"/>
      <c r="IC196" s="47"/>
      <c r="ID196" s="47"/>
      <c r="IE196" s="47"/>
      <c r="IF196" s="47"/>
      <c r="IG196" s="47"/>
      <c r="IH196" s="47"/>
      <c r="II196" s="47"/>
      <c r="IJ196" s="47"/>
      <c r="IK196" s="47"/>
      <c r="IL196" s="47"/>
      <c r="IM196" s="47"/>
      <c r="IN196" s="47"/>
      <c r="IO196" s="47"/>
      <c r="IP196" s="47"/>
    </row>
    <row r="197" spans="1:250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  <c r="EP197" s="47"/>
      <c r="EQ197" s="47"/>
      <c r="ER197" s="47"/>
      <c r="ES197" s="47"/>
      <c r="ET197" s="47"/>
      <c r="EU197" s="47"/>
      <c r="EV197" s="47"/>
      <c r="EW197" s="47"/>
      <c r="EX197" s="47"/>
      <c r="EY197" s="47"/>
      <c r="EZ197" s="47"/>
      <c r="FA197" s="47"/>
      <c r="FB197" s="47"/>
      <c r="FC197" s="47"/>
      <c r="FD197" s="47"/>
      <c r="FE197" s="47"/>
      <c r="FF197" s="47"/>
      <c r="FG197" s="47"/>
      <c r="FH197" s="47"/>
      <c r="FI197" s="47"/>
      <c r="FJ197" s="47"/>
      <c r="FK197" s="47"/>
      <c r="FL197" s="47"/>
      <c r="FM197" s="47"/>
      <c r="FN197" s="47"/>
      <c r="FO197" s="47"/>
      <c r="FP197" s="47"/>
      <c r="FQ197" s="47"/>
      <c r="FR197" s="47"/>
      <c r="FS197" s="47"/>
      <c r="FT197" s="47"/>
      <c r="FU197" s="47"/>
      <c r="FV197" s="47"/>
      <c r="FW197" s="47"/>
      <c r="FX197" s="47"/>
      <c r="FY197" s="47"/>
      <c r="FZ197" s="47"/>
      <c r="GA197" s="47"/>
      <c r="GB197" s="47"/>
      <c r="GC197" s="47"/>
      <c r="GD197" s="47"/>
      <c r="GE197" s="47"/>
      <c r="GF197" s="47"/>
      <c r="GG197" s="47"/>
      <c r="GH197" s="47"/>
      <c r="GI197" s="47"/>
      <c r="GJ197" s="47"/>
      <c r="GK197" s="47"/>
      <c r="GL197" s="47"/>
      <c r="GM197" s="47"/>
      <c r="GN197" s="47"/>
      <c r="GO197" s="47"/>
      <c r="GP197" s="47"/>
      <c r="GQ197" s="47"/>
      <c r="GR197" s="47"/>
      <c r="GS197" s="47"/>
      <c r="GT197" s="47"/>
      <c r="GU197" s="47"/>
      <c r="GV197" s="47"/>
      <c r="GW197" s="47"/>
      <c r="GX197" s="47"/>
      <c r="GY197" s="47"/>
      <c r="GZ197" s="47"/>
      <c r="HA197" s="47"/>
      <c r="HB197" s="47"/>
      <c r="HC197" s="47"/>
      <c r="HD197" s="47"/>
      <c r="HE197" s="47"/>
      <c r="HF197" s="47"/>
      <c r="HG197" s="47"/>
      <c r="HH197" s="47"/>
      <c r="HI197" s="47"/>
      <c r="HJ197" s="47"/>
      <c r="HK197" s="47"/>
      <c r="HL197" s="47"/>
      <c r="HM197" s="47"/>
      <c r="HN197" s="47"/>
      <c r="HO197" s="47"/>
      <c r="HP197" s="47"/>
      <c r="HQ197" s="47"/>
      <c r="HR197" s="47"/>
      <c r="HS197" s="47"/>
      <c r="HT197" s="47"/>
      <c r="HU197" s="47"/>
      <c r="HV197" s="47"/>
      <c r="HW197" s="47"/>
      <c r="HX197" s="47"/>
      <c r="HY197" s="47"/>
      <c r="HZ197" s="47"/>
      <c r="IA197" s="47"/>
      <c r="IB197" s="47"/>
      <c r="IC197" s="47"/>
      <c r="ID197" s="47"/>
      <c r="IE197" s="47"/>
      <c r="IF197" s="47"/>
      <c r="IG197" s="47"/>
      <c r="IH197" s="47"/>
      <c r="II197" s="47"/>
      <c r="IJ197" s="47"/>
      <c r="IK197" s="47"/>
      <c r="IL197" s="47"/>
      <c r="IM197" s="47"/>
      <c r="IN197" s="47"/>
      <c r="IO197" s="47"/>
      <c r="IP197" s="47"/>
    </row>
    <row r="198" spans="1:250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  <c r="EP198" s="47"/>
      <c r="EQ198" s="47"/>
      <c r="ER198" s="47"/>
      <c r="ES198" s="47"/>
      <c r="ET198" s="47"/>
      <c r="EU198" s="47"/>
      <c r="EV198" s="47"/>
      <c r="EW198" s="47"/>
      <c r="EX198" s="47"/>
      <c r="EY198" s="47"/>
      <c r="EZ198" s="47"/>
      <c r="FA198" s="47"/>
      <c r="FB198" s="47"/>
      <c r="FC198" s="47"/>
      <c r="FD198" s="47"/>
      <c r="FE198" s="47"/>
      <c r="FF198" s="47"/>
      <c r="FG198" s="47"/>
      <c r="FH198" s="47"/>
      <c r="FI198" s="47"/>
      <c r="FJ198" s="47"/>
      <c r="FK198" s="47"/>
      <c r="FL198" s="47"/>
      <c r="FM198" s="47"/>
      <c r="FN198" s="47"/>
      <c r="FO198" s="47"/>
      <c r="FP198" s="47"/>
      <c r="FQ198" s="47"/>
      <c r="FR198" s="47"/>
      <c r="FS198" s="47"/>
      <c r="FT198" s="47"/>
      <c r="FU198" s="47"/>
      <c r="FV198" s="47"/>
      <c r="FW198" s="47"/>
      <c r="FX198" s="47"/>
      <c r="FY198" s="47"/>
      <c r="FZ198" s="47"/>
      <c r="GA198" s="47"/>
      <c r="GB198" s="47"/>
      <c r="GC198" s="47"/>
      <c r="GD198" s="47"/>
      <c r="GE198" s="47"/>
      <c r="GF198" s="47"/>
      <c r="GG198" s="47"/>
      <c r="GH198" s="47"/>
      <c r="GI198" s="47"/>
      <c r="GJ198" s="47"/>
      <c r="GK198" s="47"/>
      <c r="GL198" s="47"/>
      <c r="GM198" s="47"/>
      <c r="GN198" s="47"/>
      <c r="GO198" s="47"/>
      <c r="GP198" s="47"/>
      <c r="GQ198" s="47"/>
      <c r="GR198" s="47"/>
      <c r="GS198" s="47"/>
      <c r="GT198" s="47"/>
      <c r="GU198" s="47"/>
      <c r="GV198" s="47"/>
      <c r="GW198" s="47"/>
      <c r="GX198" s="47"/>
      <c r="GY198" s="47"/>
      <c r="GZ198" s="47"/>
      <c r="HA198" s="47"/>
      <c r="HB198" s="47"/>
      <c r="HC198" s="47"/>
      <c r="HD198" s="47"/>
      <c r="HE198" s="47"/>
      <c r="HF198" s="47"/>
      <c r="HG198" s="47"/>
      <c r="HH198" s="47"/>
      <c r="HI198" s="47"/>
      <c r="HJ198" s="47"/>
      <c r="HK198" s="47"/>
      <c r="HL198" s="47"/>
      <c r="HM198" s="47"/>
      <c r="HN198" s="47"/>
      <c r="HO198" s="47"/>
      <c r="HP198" s="47"/>
      <c r="HQ198" s="47"/>
      <c r="HR198" s="47"/>
      <c r="HS198" s="47"/>
      <c r="HT198" s="47"/>
      <c r="HU198" s="47"/>
      <c r="HV198" s="47"/>
      <c r="HW198" s="47"/>
      <c r="HX198" s="47"/>
      <c r="HY198" s="47"/>
      <c r="HZ198" s="47"/>
      <c r="IA198" s="47"/>
      <c r="IB198" s="47"/>
      <c r="IC198" s="47"/>
      <c r="ID198" s="47"/>
      <c r="IE198" s="47"/>
      <c r="IF198" s="47"/>
      <c r="IG198" s="47"/>
      <c r="IH198" s="47"/>
      <c r="II198" s="47"/>
      <c r="IJ198" s="47"/>
      <c r="IK198" s="47"/>
      <c r="IL198" s="47"/>
      <c r="IM198" s="47"/>
      <c r="IN198" s="47"/>
      <c r="IO198" s="47"/>
      <c r="IP198" s="47"/>
    </row>
    <row r="199" spans="1:250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  <c r="EP199" s="47"/>
      <c r="EQ199" s="47"/>
      <c r="ER199" s="47"/>
      <c r="ES199" s="47"/>
      <c r="ET199" s="47"/>
      <c r="EU199" s="47"/>
      <c r="EV199" s="47"/>
      <c r="EW199" s="47"/>
      <c r="EX199" s="47"/>
      <c r="EY199" s="47"/>
      <c r="EZ199" s="47"/>
      <c r="FA199" s="47"/>
      <c r="FB199" s="47"/>
      <c r="FC199" s="47"/>
      <c r="FD199" s="47"/>
      <c r="FE199" s="47"/>
      <c r="FF199" s="47"/>
      <c r="FG199" s="47"/>
      <c r="FH199" s="47"/>
      <c r="FI199" s="47"/>
      <c r="FJ199" s="47"/>
      <c r="FK199" s="47"/>
      <c r="FL199" s="47"/>
      <c r="FM199" s="47"/>
      <c r="FN199" s="47"/>
      <c r="FO199" s="47"/>
      <c r="FP199" s="47"/>
      <c r="FQ199" s="47"/>
      <c r="FR199" s="47"/>
      <c r="FS199" s="47"/>
      <c r="FT199" s="47"/>
      <c r="FU199" s="47"/>
      <c r="FV199" s="47"/>
      <c r="FW199" s="47"/>
      <c r="FX199" s="47"/>
      <c r="FY199" s="47"/>
      <c r="FZ199" s="47"/>
      <c r="GA199" s="47"/>
      <c r="GB199" s="47"/>
      <c r="GC199" s="47"/>
      <c r="GD199" s="47"/>
      <c r="GE199" s="47"/>
      <c r="GF199" s="47"/>
      <c r="GG199" s="47"/>
      <c r="GH199" s="47"/>
      <c r="GI199" s="47"/>
      <c r="GJ199" s="47"/>
      <c r="GK199" s="47"/>
      <c r="GL199" s="47"/>
      <c r="GM199" s="47"/>
      <c r="GN199" s="47"/>
      <c r="GO199" s="47"/>
      <c r="GP199" s="47"/>
      <c r="GQ199" s="47"/>
      <c r="GR199" s="47"/>
      <c r="GS199" s="47"/>
      <c r="GT199" s="47"/>
      <c r="GU199" s="47"/>
      <c r="GV199" s="47"/>
      <c r="GW199" s="47"/>
      <c r="GX199" s="47"/>
      <c r="GY199" s="47"/>
      <c r="GZ199" s="47"/>
      <c r="HA199" s="47"/>
      <c r="HB199" s="47"/>
      <c r="HC199" s="47"/>
      <c r="HD199" s="47"/>
      <c r="HE199" s="47"/>
      <c r="HF199" s="47"/>
      <c r="HG199" s="47"/>
      <c r="HH199" s="47"/>
      <c r="HI199" s="47"/>
      <c r="HJ199" s="47"/>
      <c r="HK199" s="47"/>
      <c r="HL199" s="47"/>
      <c r="HM199" s="47"/>
      <c r="HN199" s="47"/>
      <c r="HO199" s="47"/>
      <c r="HP199" s="47"/>
      <c r="HQ199" s="47"/>
      <c r="HR199" s="47"/>
      <c r="HS199" s="47"/>
      <c r="HT199" s="47"/>
      <c r="HU199" s="47"/>
      <c r="HV199" s="47"/>
      <c r="HW199" s="47"/>
      <c r="HX199" s="47"/>
      <c r="HY199" s="47"/>
      <c r="HZ199" s="47"/>
      <c r="IA199" s="47"/>
      <c r="IB199" s="47"/>
      <c r="IC199" s="47"/>
      <c r="ID199" s="47"/>
      <c r="IE199" s="47"/>
      <c r="IF199" s="47"/>
      <c r="IG199" s="47"/>
      <c r="IH199" s="47"/>
      <c r="II199" s="47"/>
      <c r="IJ199" s="47"/>
      <c r="IK199" s="47"/>
      <c r="IL199" s="47"/>
      <c r="IM199" s="47"/>
      <c r="IN199" s="47"/>
      <c r="IO199" s="47"/>
      <c r="IP199" s="47"/>
    </row>
    <row r="200" spans="1:25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  <c r="EP200" s="47"/>
      <c r="EQ200" s="47"/>
      <c r="ER200" s="47"/>
      <c r="ES200" s="47"/>
      <c r="ET200" s="47"/>
      <c r="EU200" s="47"/>
      <c r="EV200" s="47"/>
      <c r="EW200" s="47"/>
      <c r="EX200" s="47"/>
      <c r="EY200" s="47"/>
      <c r="EZ200" s="47"/>
      <c r="FA200" s="47"/>
      <c r="FB200" s="47"/>
      <c r="FC200" s="47"/>
      <c r="FD200" s="47"/>
      <c r="FE200" s="47"/>
      <c r="FF200" s="47"/>
      <c r="FG200" s="47"/>
      <c r="FH200" s="47"/>
      <c r="FI200" s="47"/>
      <c r="FJ200" s="47"/>
      <c r="FK200" s="47"/>
      <c r="FL200" s="47"/>
      <c r="FM200" s="47"/>
      <c r="FN200" s="47"/>
      <c r="FO200" s="47"/>
      <c r="FP200" s="47"/>
      <c r="FQ200" s="47"/>
      <c r="FR200" s="47"/>
      <c r="FS200" s="47"/>
      <c r="FT200" s="47"/>
      <c r="FU200" s="47"/>
      <c r="FV200" s="47"/>
      <c r="FW200" s="47"/>
      <c r="FX200" s="47"/>
      <c r="FY200" s="47"/>
      <c r="FZ200" s="47"/>
      <c r="GA200" s="47"/>
      <c r="GB200" s="47"/>
      <c r="GC200" s="47"/>
      <c r="GD200" s="47"/>
      <c r="GE200" s="47"/>
      <c r="GF200" s="47"/>
      <c r="GG200" s="47"/>
      <c r="GH200" s="47"/>
      <c r="GI200" s="47"/>
      <c r="GJ200" s="47"/>
      <c r="GK200" s="47"/>
      <c r="GL200" s="47"/>
      <c r="GM200" s="47"/>
      <c r="GN200" s="47"/>
      <c r="GO200" s="47"/>
      <c r="GP200" s="47"/>
      <c r="GQ200" s="47"/>
      <c r="GR200" s="47"/>
      <c r="GS200" s="47"/>
      <c r="GT200" s="47"/>
      <c r="GU200" s="47"/>
      <c r="GV200" s="47"/>
      <c r="GW200" s="47"/>
      <c r="GX200" s="47"/>
      <c r="GY200" s="47"/>
      <c r="GZ200" s="47"/>
      <c r="HA200" s="47"/>
      <c r="HB200" s="47"/>
      <c r="HC200" s="47"/>
      <c r="HD200" s="47"/>
      <c r="HE200" s="47"/>
      <c r="HF200" s="47"/>
      <c r="HG200" s="47"/>
      <c r="HH200" s="47"/>
      <c r="HI200" s="47"/>
      <c r="HJ200" s="47"/>
      <c r="HK200" s="47"/>
      <c r="HL200" s="47"/>
      <c r="HM200" s="47"/>
      <c r="HN200" s="47"/>
      <c r="HO200" s="47"/>
      <c r="HP200" s="47"/>
      <c r="HQ200" s="47"/>
      <c r="HR200" s="47"/>
      <c r="HS200" s="47"/>
      <c r="HT200" s="47"/>
      <c r="HU200" s="47"/>
      <c r="HV200" s="47"/>
      <c r="HW200" s="47"/>
      <c r="HX200" s="47"/>
      <c r="HY200" s="47"/>
      <c r="HZ200" s="47"/>
      <c r="IA200" s="47"/>
      <c r="IB200" s="47"/>
      <c r="IC200" s="47"/>
      <c r="ID200" s="47"/>
      <c r="IE200" s="47"/>
      <c r="IF200" s="47"/>
      <c r="IG200" s="47"/>
      <c r="IH200" s="47"/>
      <c r="II200" s="47"/>
      <c r="IJ200" s="47"/>
      <c r="IK200" s="47"/>
      <c r="IL200" s="47"/>
      <c r="IM200" s="47"/>
      <c r="IN200" s="47"/>
      <c r="IO200" s="47"/>
      <c r="IP200" s="47"/>
    </row>
    <row r="201" spans="1:250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7"/>
      <c r="FA201" s="47"/>
      <c r="FB201" s="47"/>
      <c r="FC201" s="47"/>
      <c r="FD201" s="47"/>
      <c r="FE201" s="47"/>
      <c r="FF201" s="47"/>
      <c r="FG201" s="47"/>
      <c r="FH201" s="47"/>
      <c r="FI201" s="47"/>
      <c r="FJ201" s="47"/>
      <c r="FK201" s="47"/>
      <c r="FL201" s="47"/>
      <c r="FM201" s="47"/>
      <c r="FN201" s="47"/>
      <c r="FO201" s="47"/>
      <c r="FP201" s="47"/>
      <c r="FQ201" s="47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47"/>
      <c r="GY201" s="47"/>
      <c r="GZ201" s="47"/>
      <c r="HA201" s="47"/>
      <c r="HB201" s="47"/>
      <c r="HC201" s="47"/>
      <c r="HD201" s="47"/>
      <c r="HE201" s="47"/>
      <c r="HF201" s="47"/>
      <c r="HG201" s="47"/>
      <c r="HH201" s="47"/>
      <c r="HI201" s="47"/>
      <c r="HJ201" s="47"/>
      <c r="HK201" s="47"/>
      <c r="HL201" s="47"/>
      <c r="HM201" s="47"/>
      <c r="HN201" s="47"/>
      <c r="HO201" s="47"/>
      <c r="HP201" s="47"/>
      <c r="HQ201" s="47"/>
      <c r="HR201" s="47"/>
      <c r="HS201" s="47"/>
      <c r="HT201" s="47"/>
      <c r="HU201" s="47"/>
      <c r="HV201" s="47"/>
      <c r="HW201" s="47"/>
      <c r="HX201" s="47"/>
      <c r="HY201" s="47"/>
      <c r="HZ201" s="47"/>
      <c r="IA201" s="47"/>
      <c r="IB201" s="47"/>
      <c r="IC201" s="47"/>
      <c r="ID201" s="47"/>
      <c r="IE201" s="47"/>
      <c r="IF201" s="47"/>
      <c r="IG201" s="47"/>
      <c r="IH201" s="47"/>
      <c r="II201" s="47"/>
      <c r="IJ201" s="47"/>
      <c r="IK201" s="47"/>
      <c r="IL201" s="47"/>
      <c r="IM201" s="47"/>
      <c r="IN201" s="47"/>
      <c r="IO201" s="47"/>
      <c r="IP201" s="47"/>
    </row>
    <row r="202" spans="1:250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7"/>
      <c r="FA202" s="47"/>
      <c r="FB202" s="47"/>
      <c r="FC202" s="47"/>
      <c r="FD202" s="47"/>
      <c r="FE202" s="47"/>
      <c r="FF202" s="47"/>
      <c r="FG202" s="47"/>
      <c r="FH202" s="47"/>
      <c r="FI202" s="47"/>
      <c r="FJ202" s="47"/>
      <c r="FK202" s="47"/>
      <c r="FL202" s="47"/>
      <c r="FM202" s="47"/>
      <c r="FN202" s="47"/>
      <c r="FO202" s="47"/>
      <c r="FP202" s="47"/>
      <c r="FQ202" s="47"/>
      <c r="FR202" s="47"/>
      <c r="FS202" s="47"/>
      <c r="FT202" s="47"/>
      <c r="FU202" s="47"/>
      <c r="FV202" s="47"/>
      <c r="FW202" s="47"/>
      <c r="FX202" s="47"/>
      <c r="FY202" s="47"/>
      <c r="FZ202" s="47"/>
      <c r="GA202" s="47"/>
      <c r="GB202" s="47"/>
      <c r="GC202" s="47"/>
      <c r="GD202" s="47"/>
      <c r="GE202" s="47"/>
      <c r="GF202" s="47"/>
      <c r="GG202" s="47"/>
      <c r="GH202" s="47"/>
      <c r="GI202" s="47"/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47"/>
      <c r="GY202" s="47"/>
      <c r="GZ202" s="47"/>
      <c r="HA202" s="47"/>
      <c r="HB202" s="47"/>
      <c r="HC202" s="47"/>
      <c r="HD202" s="47"/>
      <c r="HE202" s="47"/>
      <c r="HF202" s="47"/>
      <c r="HG202" s="47"/>
      <c r="HH202" s="47"/>
      <c r="HI202" s="47"/>
      <c r="HJ202" s="47"/>
      <c r="HK202" s="47"/>
      <c r="HL202" s="47"/>
      <c r="HM202" s="47"/>
      <c r="HN202" s="47"/>
      <c r="HO202" s="47"/>
      <c r="HP202" s="47"/>
      <c r="HQ202" s="47"/>
      <c r="HR202" s="47"/>
      <c r="HS202" s="47"/>
      <c r="HT202" s="47"/>
      <c r="HU202" s="47"/>
      <c r="HV202" s="47"/>
      <c r="HW202" s="47"/>
      <c r="HX202" s="47"/>
      <c r="HY202" s="47"/>
      <c r="HZ202" s="47"/>
      <c r="IA202" s="47"/>
      <c r="IB202" s="47"/>
      <c r="IC202" s="47"/>
      <c r="ID202" s="47"/>
      <c r="IE202" s="47"/>
      <c r="IF202" s="47"/>
      <c r="IG202" s="47"/>
      <c r="IH202" s="47"/>
      <c r="II202" s="47"/>
      <c r="IJ202" s="47"/>
      <c r="IK202" s="47"/>
      <c r="IL202" s="47"/>
      <c r="IM202" s="47"/>
      <c r="IN202" s="47"/>
      <c r="IO202" s="47"/>
      <c r="IP202" s="47"/>
    </row>
    <row r="203" spans="1:250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  <c r="EQ203" s="47"/>
      <c r="ER203" s="47"/>
      <c r="ES203" s="47"/>
      <c r="ET203" s="47"/>
      <c r="EU203" s="47"/>
      <c r="EV203" s="47"/>
      <c r="EW203" s="47"/>
      <c r="EX203" s="47"/>
      <c r="EY203" s="47"/>
      <c r="EZ203" s="47"/>
      <c r="FA203" s="47"/>
      <c r="FB203" s="47"/>
      <c r="FC203" s="47"/>
      <c r="FD203" s="47"/>
      <c r="FE203" s="47"/>
      <c r="FF203" s="47"/>
      <c r="FG203" s="47"/>
      <c r="FH203" s="47"/>
      <c r="FI203" s="47"/>
      <c r="FJ203" s="47"/>
      <c r="FK203" s="47"/>
      <c r="FL203" s="47"/>
      <c r="FM203" s="47"/>
      <c r="FN203" s="47"/>
      <c r="FO203" s="47"/>
      <c r="FP203" s="47"/>
      <c r="FQ203" s="47"/>
      <c r="FR203" s="47"/>
      <c r="FS203" s="47"/>
      <c r="FT203" s="47"/>
      <c r="FU203" s="47"/>
      <c r="FV203" s="47"/>
      <c r="FW203" s="47"/>
      <c r="FX203" s="47"/>
      <c r="FY203" s="47"/>
      <c r="FZ203" s="47"/>
      <c r="GA203" s="47"/>
      <c r="GB203" s="47"/>
      <c r="GC203" s="47"/>
      <c r="GD203" s="47"/>
      <c r="GE203" s="47"/>
      <c r="GF203" s="47"/>
      <c r="GG203" s="47"/>
      <c r="GH203" s="47"/>
      <c r="GI203" s="47"/>
      <c r="GJ203" s="47"/>
      <c r="GK203" s="47"/>
      <c r="GL203" s="47"/>
      <c r="GM203" s="47"/>
      <c r="GN203" s="47"/>
      <c r="GO203" s="47"/>
      <c r="GP203" s="47"/>
      <c r="GQ203" s="47"/>
      <c r="GR203" s="47"/>
      <c r="GS203" s="47"/>
      <c r="GT203" s="47"/>
      <c r="GU203" s="47"/>
      <c r="GV203" s="47"/>
      <c r="GW203" s="47"/>
      <c r="GX203" s="47"/>
      <c r="GY203" s="47"/>
      <c r="GZ203" s="47"/>
      <c r="HA203" s="47"/>
      <c r="HB203" s="47"/>
      <c r="HC203" s="47"/>
      <c r="HD203" s="47"/>
      <c r="HE203" s="47"/>
      <c r="HF203" s="47"/>
      <c r="HG203" s="47"/>
      <c r="HH203" s="47"/>
      <c r="HI203" s="47"/>
      <c r="HJ203" s="47"/>
      <c r="HK203" s="47"/>
      <c r="HL203" s="47"/>
      <c r="HM203" s="47"/>
      <c r="HN203" s="47"/>
      <c r="HO203" s="47"/>
      <c r="HP203" s="47"/>
      <c r="HQ203" s="47"/>
      <c r="HR203" s="47"/>
      <c r="HS203" s="47"/>
      <c r="HT203" s="47"/>
      <c r="HU203" s="47"/>
      <c r="HV203" s="47"/>
      <c r="HW203" s="47"/>
      <c r="HX203" s="47"/>
      <c r="HY203" s="47"/>
      <c r="HZ203" s="47"/>
      <c r="IA203" s="47"/>
      <c r="IB203" s="47"/>
      <c r="IC203" s="47"/>
      <c r="ID203" s="47"/>
      <c r="IE203" s="47"/>
      <c r="IF203" s="47"/>
      <c r="IG203" s="47"/>
      <c r="IH203" s="47"/>
      <c r="II203" s="47"/>
      <c r="IJ203" s="47"/>
      <c r="IK203" s="47"/>
      <c r="IL203" s="47"/>
      <c r="IM203" s="47"/>
      <c r="IN203" s="47"/>
      <c r="IO203" s="47"/>
      <c r="IP203" s="47"/>
    </row>
    <row r="204" spans="1:250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  <c r="EQ204" s="47"/>
      <c r="ER204" s="47"/>
      <c r="ES204" s="47"/>
      <c r="ET204" s="47"/>
      <c r="EU204" s="47"/>
      <c r="EV204" s="47"/>
      <c r="EW204" s="47"/>
      <c r="EX204" s="47"/>
      <c r="EY204" s="47"/>
      <c r="EZ204" s="47"/>
      <c r="FA204" s="47"/>
      <c r="FB204" s="47"/>
      <c r="FC204" s="47"/>
      <c r="FD204" s="47"/>
      <c r="FE204" s="47"/>
      <c r="FF204" s="47"/>
      <c r="FG204" s="47"/>
      <c r="FH204" s="47"/>
      <c r="FI204" s="47"/>
      <c r="FJ204" s="47"/>
      <c r="FK204" s="47"/>
      <c r="FL204" s="47"/>
      <c r="FM204" s="47"/>
      <c r="FN204" s="47"/>
      <c r="FO204" s="47"/>
      <c r="FP204" s="47"/>
      <c r="FQ204" s="47"/>
      <c r="FR204" s="47"/>
      <c r="FS204" s="47"/>
      <c r="FT204" s="47"/>
      <c r="FU204" s="47"/>
      <c r="FV204" s="47"/>
      <c r="FW204" s="47"/>
      <c r="FX204" s="47"/>
      <c r="FY204" s="47"/>
      <c r="FZ204" s="47"/>
      <c r="GA204" s="47"/>
      <c r="GB204" s="47"/>
      <c r="GC204" s="47"/>
      <c r="GD204" s="47"/>
      <c r="GE204" s="47"/>
      <c r="GF204" s="47"/>
      <c r="GG204" s="47"/>
      <c r="GH204" s="47"/>
      <c r="GI204" s="47"/>
      <c r="GJ204" s="47"/>
      <c r="GK204" s="47"/>
      <c r="GL204" s="47"/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47"/>
      <c r="GX204" s="47"/>
      <c r="GY204" s="47"/>
      <c r="GZ204" s="47"/>
      <c r="HA204" s="47"/>
      <c r="HB204" s="47"/>
      <c r="HC204" s="47"/>
      <c r="HD204" s="47"/>
      <c r="HE204" s="47"/>
      <c r="HF204" s="47"/>
      <c r="HG204" s="47"/>
      <c r="HH204" s="47"/>
      <c r="HI204" s="47"/>
      <c r="HJ204" s="47"/>
      <c r="HK204" s="47"/>
      <c r="HL204" s="47"/>
      <c r="HM204" s="47"/>
      <c r="HN204" s="47"/>
      <c r="HO204" s="47"/>
      <c r="HP204" s="47"/>
      <c r="HQ204" s="47"/>
      <c r="HR204" s="47"/>
      <c r="HS204" s="47"/>
      <c r="HT204" s="47"/>
      <c r="HU204" s="47"/>
      <c r="HV204" s="47"/>
      <c r="HW204" s="47"/>
      <c r="HX204" s="47"/>
      <c r="HY204" s="47"/>
      <c r="HZ204" s="47"/>
      <c r="IA204" s="47"/>
      <c r="IB204" s="47"/>
      <c r="IC204" s="47"/>
      <c r="ID204" s="47"/>
      <c r="IE204" s="47"/>
      <c r="IF204" s="47"/>
      <c r="IG204" s="47"/>
      <c r="IH204" s="47"/>
      <c r="II204" s="47"/>
      <c r="IJ204" s="47"/>
      <c r="IK204" s="47"/>
      <c r="IL204" s="47"/>
      <c r="IM204" s="47"/>
      <c r="IN204" s="47"/>
      <c r="IO204" s="47"/>
      <c r="IP204" s="47"/>
    </row>
    <row r="205" spans="1:250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  <c r="EQ205" s="47"/>
      <c r="ER205" s="47"/>
      <c r="ES205" s="47"/>
      <c r="ET205" s="47"/>
      <c r="EU205" s="47"/>
      <c r="EV205" s="47"/>
      <c r="EW205" s="47"/>
      <c r="EX205" s="47"/>
      <c r="EY205" s="47"/>
      <c r="EZ205" s="47"/>
      <c r="FA205" s="47"/>
      <c r="FB205" s="47"/>
      <c r="FC205" s="47"/>
      <c r="FD205" s="47"/>
      <c r="FE205" s="47"/>
      <c r="FF205" s="47"/>
      <c r="FG205" s="47"/>
      <c r="FH205" s="47"/>
      <c r="FI205" s="47"/>
      <c r="FJ205" s="47"/>
      <c r="FK205" s="47"/>
      <c r="FL205" s="47"/>
      <c r="FM205" s="47"/>
      <c r="FN205" s="47"/>
      <c r="FO205" s="47"/>
      <c r="FP205" s="47"/>
      <c r="FQ205" s="47"/>
      <c r="FR205" s="47"/>
      <c r="FS205" s="47"/>
      <c r="FT205" s="47"/>
      <c r="FU205" s="47"/>
      <c r="FV205" s="47"/>
      <c r="FW205" s="47"/>
      <c r="FX205" s="47"/>
      <c r="FY205" s="47"/>
      <c r="FZ205" s="47"/>
      <c r="GA205" s="47"/>
      <c r="GB205" s="47"/>
      <c r="GC205" s="47"/>
      <c r="GD205" s="47"/>
      <c r="GE205" s="47"/>
      <c r="GF205" s="47"/>
      <c r="GG205" s="47"/>
      <c r="GH205" s="47"/>
      <c r="GI205" s="47"/>
      <c r="GJ205" s="47"/>
      <c r="GK205" s="47"/>
      <c r="GL205" s="47"/>
      <c r="GM205" s="47"/>
      <c r="GN205" s="47"/>
      <c r="GO205" s="47"/>
      <c r="GP205" s="47"/>
      <c r="GQ205" s="47"/>
      <c r="GR205" s="47"/>
      <c r="GS205" s="47"/>
      <c r="GT205" s="47"/>
      <c r="GU205" s="47"/>
      <c r="GV205" s="47"/>
      <c r="GW205" s="47"/>
      <c r="GX205" s="47"/>
      <c r="GY205" s="47"/>
      <c r="GZ205" s="47"/>
      <c r="HA205" s="47"/>
      <c r="HB205" s="47"/>
      <c r="HC205" s="47"/>
      <c r="HD205" s="47"/>
      <c r="HE205" s="47"/>
      <c r="HF205" s="47"/>
      <c r="HG205" s="47"/>
      <c r="HH205" s="47"/>
      <c r="HI205" s="47"/>
      <c r="HJ205" s="47"/>
      <c r="HK205" s="47"/>
      <c r="HL205" s="47"/>
      <c r="HM205" s="47"/>
      <c r="HN205" s="47"/>
      <c r="HO205" s="47"/>
      <c r="HP205" s="47"/>
      <c r="HQ205" s="47"/>
      <c r="HR205" s="47"/>
      <c r="HS205" s="47"/>
      <c r="HT205" s="47"/>
      <c r="HU205" s="47"/>
      <c r="HV205" s="47"/>
      <c r="HW205" s="47"/>
      <c r="HX205" s="47"/>
      <c r="HY205" s="47"/>
      <c r="HZ205" s="47"/>
      <c r="IA205" s="47"/>
      <c r="IB205" s="47"/>
      <c r="IC205" s="47"/>
      <c r="ID205" s="47"/>
      <c r="IE205" s="47"/>
      <c r="IF205" s="47"/>
      <c r="IG205" s="47"/>
      <c r="IH205" s="47"/>
      <c r="II205" s="47"/>
      <c r="IJ205" s="47"/>
      <c r="IK205" s="47"/>
      <c r="IL205" s="47"/>
      <c r="IM205" s="47"/>
      <c r="IN205" s="47"/>
      <c r="IO205" s="47"/>
      <c r="IP205" s="47"/>
    </row>
    <row r="206" spans="1:250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  <c r="EQ206" s="47"/>
      <c r="ER206" s="47"/>
      <c r="ES206" s="47"/>
      <c r="ET206" s="47"/>
      <c r="EU206" s="47"/>
      <c r="EV206" s="47"/>
      <c r="EW206" s="47"/>
      <c r="EX206" s="47"/>
      <c r="EY206" s="47"/>
      <c r="EZ206" s="47"/>
      <c r="FA206" s="47"/>
      <c r="FB206" s="47"/>
      <c r="FC206" s="47"/>
      <c r="FD206" s="47"/>
      <c r="FE206" s="47"/>
      <c r="FF206" s="47"/>
      <c r="FG206" s="47"/>
      <c r="FH206" s="47"/>
      <c r="FI206" s="47"/>
      <c r="FJ206" s="47"/>
      <c r="FK206" s="47"/>
      <c r="FL206" s="47"/>
      <c r="FM206" s="47"/>
      <c r="FN206" s="47"/>
      <c r="FO206" s="47"/>
      <c r="FP206" s="47"/>
      <c r="FQ206" s="47"/>
      <c r="FR206" s="47"/>
      <c r="FS206" s="47"/>
      <c r="FT206" s="47"/>
      <c r="FU206" s="47"/>
      <c r="FV206" s="47"/>
      <c r="FW206" s="47"/>
      <c r="FX206" s="47"/>
      <c r="FY206" s="47"/>
      <c r="FZ206" s="47"/>
      <c r="GA206" s="47"/>
      <c r="GB206" s="47"/>
      <c r="GC206" s="47"/>
      <c r="GD206" s="47"/>
      <c r="GE206" s="47"/>
      <c r="GF206" s="47"/>
      <c r="GG206" s="47"/>
      <c r="GH206" s="47"/>
      <c r="GI206" s="47"/>
      <c r="GJ206" s="47"/>
      <c r="GK206" s="47"/>
      <c r="GL206" s="47"/>
      <c r="GM206" s="47"/>
      <c r="GN206" s="47"/>
      <c r="GO206" s="47"/>
      <c r="GP206" s="47"/>
      <c r="GQ206" s="47"/>
      <c r="GR206" s="47"/>
      <c r="GS206" s="47"/>
      <c r="GT206" s="47"/>
      <c r="GU206" s="47"/>
      <c r="GV206" s="47"/>
      <c r="GW206" s="47"/>
      <c r="GX206" s="47"/>
      <c r="GY206" s="47"/>
      <c r="GZ206" s="47"/>
      <c r="HA206" s="47"/>
      <c r="HB206" s="47"/>
      <c r="HC206" s="47"/>
      <c r="HD206" s="47"/>
      <c r="HE206" s="47"/>
      <c r="HF206" s="47"/>
      <c r="HG206" s="47"/>
      <c r="HH206" s="47"/>
      <c r="HI206" s="47"/>
      <c r="HJ206" s="47"/>
      <c r="HK206" s="47"/>
      <c r="HL206" s="47"/>
      <c r="HM206" s="47"/>
      <c r="HN206" s="47"/>
      <c r="HO206" s="47"/>
      <c r="HP206" s="47"/>
      <c r="HQ206" s="47"/>
      <c r="HR206" s="47"/>
      <c r="HS206" s="47"/>
      <c r="HT206" s="47"/>
      <c r="HU206" s="47"/>
      <c r="HV206" s="47"/>
      <c r="HW206" s="47"/>
      <c r="HX206" s="47"/>
      <c r="HY206" s="47"/>
      <c r="HZ206" s="47"/>
      <c r="IA206" s="47"/>
      <c r="IB206" s="47"/>
      <c r="IC206" s="47"/>
      <c r="ID206" s="47"/>
      <c r="IE206" s="47"/>
      <c r="IF206" s="47"/>
      <c r="IG206" s="47"/>
      <c r="IH206" s="47"/>
      <c r="II206" s="47"/>
      <c r="IJ206" s="47"/>
      <c r="IK206" s="47"/>
      <c r="IL206" s="47"/>
      <c r="IM206" s="47"/>
      <c r="IN206" s="47"/>
      <c r="IO206" s="47"/>
      <c r="IP206" s="47"/>
    </row>
    <row r="207" spans="1:250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  <c r="EQ207" s="47"/>
      <c r="ER207" s="47"/>
      <c r="ES207" s="47"/>
      <c r="ET207" s="47"/>
      <c r="EU207" s="47"/>
      <c r="EV207" s="47"/>
      <c r="EW207" s="47"/>
      <c r="EX207" s="47"/>
      <c r="EY207" s="47"/>
      <c r="EZ207" s="47"/>
      <c r="FA207" s="47"/>
      <c r="FB207" s="47"/>
      <c r="FC207" s="47"/>
      <c r="FD207" s="47"/>
      <c r="FE207" s="47"/>
      <c r="FF207" s="47"/>
      <c r="FG207" s="47"/>
      <c r="FH207" s="47"/>
      <c r="FI207" s="47"/>
      <c r="FJ207" s="47"/>
      <c r="FK207" s="47"/>
      <c r="FL207" s="47"/>
      <c r="FM207" s="47"/>
      <c r="FN207" s="47"/>
      <c r="FO207" s="47"/>
      <c r="FP207" s="47"/>
      <c r="FQ207" s="47"/>
      <c r="FR207" s="47"/>
      <c r="FS207" s="47"/>
      <c r="FT207" s="47"/>
      <c r="FU207" s="47"/>
      <c r="FV207" s="47"/>
      <c r="FW207" s="47"/>
      <c r="FX207" s="47"/>
      <c r="FY207" s="47"/>
      <c r="FZ207" s="47"/>
      <c r="GA207" s="47"/>
      <c r="GB207" s="47"/>
      <c r="GC207" s="47"/>
      <c r="GD207" s="47"/>
      <c r="GE207" s="47"/>
      <c r="GF207" s="47"/>
      <c r="GG207" s="47"/>
      <c r="GH207" s="47"/>
      <c r="GI207" s="47"/>
      <c r="GJ207" s="47"/>
      <c r="GK207" s="47"/>
      <c r="GL207" s="47"/>
      <c r="GM207" s="47"/>
      <c r="GN207" s="47"/>
      <c r="GO207" s="47"/>
      <c r="GP207" s="47"/>
      <c r="GQ207" s="47"/>
      <c r="GR207" s="47"/>
      <c r="GS207" s="47"/>
      <c r="GT207" s="47"/>
      <c r="GU207" s="47"/>
      <c r="GV207" s="47"/>
      <c r="GW207" s="47"/>
      <c r="GX207" s="47"/>
      <c r="GY207" s="47"/>
      <c r="GZ207" s="47"/>
      <c r="HA207" s="47"/>
      <c r="HB207" s="47"/>
      <c r="HC207" s="47"/>
      <c r="HD207" s="47"/>
      <c r="HE207" s="47"/>
      <c r="HF207" s="47"/>
      <c r="HG207" s="47"/>
      <c r="HH207" s="47"/>
      <c r="HI207" s="47"/>
      <c r="HJ207" s="47"/>
      <c r="HK207" s="47"/>
      <c r="HL207" s="47"/>
      <c r="HM207" s="47"/>
      <c r="HN207" s="47"/>
      <c r="HO207" s="47"/>
      <c r="HP207" s="47"/>
      <c r="HQ207" s="47"/>
      <c r="HR207" s="47"/>
      <c r="HS207" s="47"/>
      <c r="HT207" s="47"/>
      <c r="HU207" s="47"/>
      <c r="HV207" s="47"/>
      <c r="HW207" s="47"/>
      <c r="HX207" s="47"/>
      <c r="HY207" s="47"/>
      <c r="HZ207" s="47"/>
      <c r="IA207" s="47"/>
      <c r="IB207" s="47"/>
      <c r="IC207" s="47"/>
      <c r="ID207" s="47"/>
      <c r="IE207" s="47"/>
      <c r="IF207" s="47"/>
      <c r="IG207" s="47"/>
      <c r="IH207" s="47"/>
      <c r="II207" s="47"/>
      <c r="IJ207" s="47"/>
      <c r="IK207" s="47"/>
      <c r="IL207" s="47"/>
      <c r="IM207" s="47"/>
      <c r="IN207" s="47"/>
      <c r="IO207" s="47"/>
      <c r="IP207" s="47"/>
    </row>
    <row r="208" spans="1:250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  <c r="EQ208" s="47"/>
      <c r="ER208" s="47"/>
      <c r="ES208" s="47"/>
      <c r="ET208" s="47"/>
      <c r="EU208" s="47"/>
      <c r="EV208" s="47"/>
      <c r="EW208" s="47"/>
      <c r="EX208" s="47"/>
      <c r="EY208" s="47"/>
      <c r="EZ208" s="47"/>
      <c r="FA208" s="47"/>
      <c r="FB208" s="47"/>
      <c r="FC208" s="47"/>
      <c r="FD208" s="47"/>
      <c r="FE208" s="47"/>
      <c r="FF208" s="47"/>
      <c r="FG208" s="47"/>
      <c r="FH208" s="47"/>
      <c r="FI208" s="47"/>
      <c r="FJ208" s="47"/>
      <c r="FK208" s="47"/>
      <c r="FL208" s="47"/>
      <c r="FM208" s="47"/>
      <c r="FN208" s="47"/>
      <c r="FO208" s="47"/>
      <c r="FP208" s="47"/>
      <c r="FQ208" s="47"/>
      <c r="FR208" s="47"/>
      <c r="FS208" s="47"/>
      <c r="FT208" s="47"/>
      <c r="FU208" s="47"/>
      <c r="FV208" s="47"/>
      <c r="FW208" s="47"/>
      <c r="FX208" s="47"/>
      <c r="FY208" s="47"/>
      <c r="FZ208" s="47"/>
      <c r="GA208" s="47"/>
      <c r="GB208" s="47"/>
      <c r="GC208" s="47"/>
      <c r="GD208" s="47"/>
      <c r="GE208" s="47"/>
      <c r="GF208" s="47"/>
      <c r="GG208" s="47"/>
      <c r="GH208" s="47"/>
      <c r="GI208" s="47"/>
      <c r="GJ208" s="47"/>
      <c r="GK208" s="47"/>
      <c r="GL208" s="47"/>
      <c r="GM208" s="47"/>
      <c r="GN208" s="47"/>
      <c r="GO208" s="47"/>
      <c r="GP208" s="47"/>
      <c r="GQ208" s="47"/>
      <c r="GR208" s="47"/>
      <c r="GS208" s="47"/>
      <c r="GT208" s="47"/>
      <c r="GU208" s="47"/>
      <c r="GV208" s="47"/>
      <c r="GW208" s="47"/>
      <c r="GX208" s="47"/>
      <c r="GY208" s="47"/>
      <c r="GZ208" s="47"/>
      <c r="HA208" s="47"/>
      <c r="HB208" s="47"/>
      <c r="HC208" s="47"/>
      <c r="HD208" s="47"/>
      <c r="HE208" s="47"/>
      <c r="HF208" s="47"/>
      <c r="HG208" s="47"/>
      <c r="HH208" s="47"/>
      <c r="HI208" s="47"/>
      <c r="HJ208" s="47"/>
      <c r="HK208" s="47"/>
      <c r="HL208" s="47"/>
      <c r="HM208" s="47"/>
      <c r="HN208" s="47"/>
      <c r="HO208" s="47"/>
      <c r="HP208" s="47"/>
      <c r="HQ208" s="47"/>
      <c r="HR208" s="47"/>
      <c r="HS208" s="47"/>
      <c r="HT208" s="47"/>
      <c r="HU208" s="47"/>
      <c r="HV208" s="47"/>
      <c r="HW208" s="47"/>
      <c r="HX208" s="47"/>
      <c r="HY208" s="47"/>
      <c r="HZ208" s="47"/>
      <c r="IA208" s="47"/>
      <c r="IB208" s="47"/>
      <c r="IC208" s="47"/>
      <c r="ID208" s="47"/>
      <c r="IE208" s="47"/>
      <c r="IF208" s="47"/>
      <c r="IG208" s="47"/>
      <c r="IH208" s="47"/>
      <c r="II208" s="47"/>
      <c r="IJ208" s="47"/>
      <c r="IK208" s="47"/>
      <c r="IL208" s="47"/>
      <c r="IM208" s="47"/>
      <c r="IN208" s="47"/>
      <c r="IO208" s="47"/>
      <c r="IP208" s="47"/>
    </row>
    <row r="209" spans="1:250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7"/>
      <c r="FA209" s="47"/>
      <c r="FB209" s="47"/>
      <c r="FC209" s="47"/>
      <c r="FD209" s="47"/>
      <c r="FE209" s="47"/>
      <c r="FF209" s="47"/>
      <c r="FG209" s="47"/>
      <c r="FH209" s="47"/>
      <c r="FI209" s="47"/>
      <c r="FJ209" s="47"/>
      <c r="FK209" s="47"/>
      <c r="FL209" s="47"/>
      <c r="FM209" s="47"/>
      <c r="FN209" s="47"/>
      <c r="FO209" s="47"/>
      <c r="FP209" s="47"/>
      <c r="FQ209" s="47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47"/>
      <c r="GY209" s="47"/>
      <c r="GZ209" s="47"/>
      <c r="HA209" s="47"/>
      <c r="HB209" s="47"/>
      <c r="HC209" s="47"/>
      <c r="HD209" s="47"/>
      <c r="HE209" s="47"/>
      <c r="HF209" s="47"/>
      <c r="HG209" s="47"/>
      <c r="HH209" s="47"/>
      <c r="HI209" s="47"/>
      <c r="HJ209" s="47"/>
      <c r="HK209" s="47"/>
      <c r="HL209" s="47"/>
      <c r="HM209" s="47"/>
      <c r="HN209" s="47"/>
      <c r="HO209" s="47"/>
      <c r="HP209" s="47"/>
      <c r="HQ209" s="47"/>
      <c r="HR209" s="47"/>
      <c r="HS209" s="47"/>
      <c r="HT209" s="47"/>
      <c r="HU209" s="47"/>
      <c r="HV209" s="47"/>
      <c r="HW209" s="47"/>
      <c r="HX209" s="47"/>
      <c r="HY209" s="47"/>
      <c r="HZ209" s="47"/>
      <c r="IA209" s="47"/>
      <c r="IB209" s="47"/>
      <c r="IC209" s="47"/>
      <c r="ID209" s="47"/>
      <c r="IE209" s="47"/>
      <c r="IF209" s="47"/>
      <c r="IG209" s="47"/>
      <c r="IH209" s="47"/>
      <c r="II209" s="47"/>
      <c r="IJ209" s="47"/>
      <c r="IK209" s="47"/>
      <c r="IL209" s="47"/>
      <c r="IM209" s="47"/>
      <c r="IN209" s="47"/>
      <c r="IO209" s="47"/>
      <c r="IP209" s="47"/>
    </row>
    <row r="210" spans="1:25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  <c r="EQ210" s="47"/>
      <c r="ER210" s="47"/>
      <c r="ES210" s="47"/>
      <c r="ET210" s="47"/>
      <c r="EU210" s="47"/>
      <c r="EV210" s="47"/>
      <c r="EW210" s="47"/>
      <c r="EX210" s="47"/>
      <c r="EY210" s="47"/>
      <c r="EZ210" s="47"/>
      <c r="FA210" s="47"/>
      <c r="FB210" s="47"/>
      <c r="FC210" s="47"/>
      <c r="FD210" s="47"/>
      <c r="FE210" s="47"/>
      <c r="FF210" s="47"/>
      <c r="FG210" s="47"/>
      <c r="FH210" s="47"/>
      <c r="FI210" s="47"/>
      <c r="FJ210" s="47"/>
      <c r="FK210" s="47"/>
      <c r="FL210" s="47"/>
      <c r="FM210" s="47"/>
      <c r="FN210" s="47"/>
      <c r="FO210" s="47"/>
      <c r="FP210" s="47"/>
      <c r="FQ210" s="47"/>
      <c r="FR210" s="47"/>
      <c r="FS210" s="47"/>
      <c r="FT210" s="47"/>
      <c r="FU210" s="47"/>
      <c r="FV210" s="47"/>
      <c r="FW210" s="47"/>
      <c r="FX210" s="47"/>
      <c r="FY210" s="47"/>
      <c r="FZ210" s="47"/>
      <c r="GA210" s="47"/>
      <c r="GB210" s="47"/>
      <c r="GC210" s="47"/>
      <c r="GD210" s="47"/>
      <c r="GE210" s="47"/>
      <c r="GF210" s="47"/>
      <c r="GG210" s="47"/>
      <c r="GH210" s="47"/>
      <c r="GI210" s="47"/>
      <c r="GJ210" s="47"/>
      <c r="GK210" s="47"/>
      <c r="GL210" s="47"/>
      <c r="GM210" s="47"/>
      <c r="GN210" s="47"/>
      <c r="GO210" s="47"/>
      <c r="GP210" s="47"/>
      <c r="GQ210" s="47"/>
      <c r="GR210" s="47"/>
      <c r="GS210" s="47"/>
      <c r="GT210" s="47"/>
      <c r="GU210" s="47"/>
      <c r="GV210" s="47"/>
      <c r="GW210" s="47"/>
      <c r="GX210" s="47"/>
      <c r="GY210" s="47"/>
      <c r="GZ210" s="47"/>
      <c r="HA210" s="47"/>
      <c r="HB210" s="47"/>
      <c r="HC210" s="47"/>
      <c r="HD210" s="47"/>
      <c r="HE210" s="47"/>
      <c r="HF210" s="47"/>
      <c r="HG210" s="47"/>
      <c r="HH210" s="47"/>
      <c r="HI210" s="47"/>
      <c r="HJ210" s="47"/>
      <c r="HK210" s="47"/>
      <c r="HL210" s="47"/>
      <c r="HM210" s="47"/>
      <c r="HN210" s="47"/>
      <c r="HO210" s="47"/>
      <c r="HP210" s="47"/>
      <c r="HQ210" s="47"/>
      <c r="HR210" s="47"/>
      <c r="HS210" s="47"/>
      <c r="HT210" s="47"/>
      <c r="HU210" s="47"/>
      <c r="HV210" s="47"/>
      <c r="HW210" s="47"/>
      <c r="HX210" s="47"/>
      <c r="HY210" s="47"/>
      <c r="HZ210" s="47"/>
      <c r="IA210" s="47"/>
      <c r="IB210" s="47"/>
      <c r="IC210" s="47"/>
      <c r="ID210" s="47"/>
      <c r="IE210" s="47"/>
      <c r="IF210" s="47"/>
      <c r="IG210" s="47"/>
      <c r="IH210" s="47"/>
      <c r="II210" s="47"/>
      <c r="IJ210" s="47"/>
      <c r="IK210" s="47"/>
      <c r="IL210" s="47"/>
      <c r="IM210" s="47"/>
      <c r="IN210" s="47"/>
      <c r="IO210" s="47"/>
      <c r="IP210" s="47"/>
    </row>
    <row r="211" spans="1:250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  <c r="EQ211" s="47"/>
      <c r="ER211" s="47"/>
      <c r="ES211" s="47"/>
      <c r="ET211" s="47"/>
      <c r="EU211" s="47"/>
      <c r="EV211" s="47"/>
      <c r="EW211" s="47"/>
      <c r="EX211" s="47"/>
      <c r="EY211" s="47"/>
      <c r="EZ211" s="47"/>
      <c r="FA211" s="47"/>
      <c r="FB211" s="47"/>
      <c r="FC211" s="47"/>
      <c r="FD211" s="47"/>
      <c r="FE211" s="47"/>
      <c r="FF211" s="47"/>
      <c r="FG211" s="47"/>
      <c r="FH211" s="47"/>
      <c r="FI211" s="47"/>
      <c r="FJ211" s="47"/>
      <c r="FK211" s="47"/>
      <c r="FL211" s="47"/>
      <c r="FM211" s="47"/>
      <c r="FN211" s="47"/>
      <c r="FO211" s="47"/>
      <c r="FP211" s="47"/>
      <c r="FQ211" s="47"/>
      <c r="FR211" s="47"/>
      <c r="FS211" s="47"/>
      <c r="FT211" s="47"/>
      <c r="FU211" s="47"/>
      <c r="FV211" s="47"/>
      <c r="FW211" s="47"/>
      <c r="FX211" s="47"/>
      <c r="FY211" s="47"/>
      <c r="FZ211" s="47"/>
      <c r="GA211" s="47"/>
      <c r="GB211" s="47"/>
      <c r="GC211" s="47"/>
      <c r="GD211" s="47"/>
      <c r="GE211" s="47"/>
      <c r="GF211" s="47"/>
      <c r="GG211" s="47"/>
      <c r="GH211" s="47"/>
      <c r="GI211" s="47"/>
      <c r="GJ211" s="47"/>
      <c r="GK211" s="47"/>
      <c r="GL211" s="47"/>
      <c r="GM211" s="47"/>
      <c r="GN211" s="47"/>
      <c r="GO211" s="47"/>
      <c r="GP211" s="47"/>
      <c r="GQ211" s="47"/>
      <c r="GR211" s="47"/>
      <c r="GS211" s="47"/>
      <c r="GT211" s="47"/>
      <c r="GU211" s="47"/>
      <c r="GV211" s="47"/>
      <c r="GW211" s="47"/>
      <c r="GX211" s="47"/>
      <c r="GY211" s="47"/>
      <c r="GZ211" s="47"/>
      <c r="HA211" s="47"/>
      <c r="HB211" s="47"/>
      <c r="HC211" s="47"/>
      <c r="HD211" s="47"/>
      <c r="HE211" s="47"/>
      <c r="HF211" s="47"/>
      <c r="HG211" s="47"/>
      <c r="HH211" s="47"/>
      <c r="HI211" s="47"/>
      <c r="HJ211" s="47"/>
      <c r="HK211" s="47"/>
      <c r="HL211" s="47"/>
      <c r="HM211" s="47"/>
      <c r="HN211" s="47"/>
      <c r="HO211" s="47"/>
      <c r="HP211" s="47"/>
      <c r="HQ211" s="47"/>
      <c r="HR211" s="47"/>
      <c r="HS211" s="47"/>
      <c r="HT211" s="47"/>
      <c r="HU211" s="47"/>
      <c r="HV211" s="47"/>
      <c r="HW211" s="47"/>
      <c r="HX211" s="47"/>
      <c r="HY211" s="47"/>
      <c r="HZ211" s="47"/>
      <c r="IA211" s="47"/>
      <c r="IB211" s="47"/>
      <c r="IC211" s="47"/>
      <c r="ID211" s="47"/>
      <c r="IE211" s="47"/>
      <c r="IF211" s="47"/>
      <c r="IG211" s="47"/>
      <c r="IH211" s="47"/>
      <c r="II211" s="47"/>
      <c r="IJ211" s="47"/>
      <c r="IK211" s="47"/>
      <c r="IL211" s="47"/>
      <c r="IM211" s="47"/>
      <c r="IN211" s="47"/>
      <c r="IO211" s="47"/>
      <c r="IP211" s="47"/>
    </row>
    <row r="212" spans="1:250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  <c r="EQ212" s="47"/>
      <c r="ER212" s="47"/>
      <c r="ES212" s="47"/>
      <c r="ET212" s="47"/>
      <c r="EU212" s="47"/>
      <c r="EV212" s="47"/>
      <c r="EW212" s="47"/>
      <c r="EX212" s="47"/>
      <c r="EY212" s="47"/>
      <c r="EZ212" s="47"/>
      <c r="FA212" s="47"/>
      <c r="FB212" s="47"/>
      <c r="FC212" s="47"/>
      <c r="FD212" s="47"/>
      <c r="FE212" s="47"/>
      <c r="FF212" s="47"/>
      <c r="FG212" s="47"/>
      <c r="FH212" s="47"/>
      <c r="FI212" s="47"/>
      <c r="FJ212" s="47"/>
      <c r="FK212" s="47"/>
      <c r="FL212" s="47"/>
      <c r="FM212" s="47"/>
      <c r="FN212" s="47"/>
      <c r="FO212" s="47"/>
      <c r="FP212" s="47"/>
      <c r="FQ212" s="47"/>
      <c r="FR212" s="47"/>
      <c r="FS212" s="47"/>
      <c r="FT212" s="47"/>
      <c r="FU212" s="47"/>
      <c r="FV212" s="47"/>
      <c r="FW212" s="47"/>
      <c r="FX212" s="47"/>
      <c r="FY212" s="47"/>
      <c r="FZ212" s="47"/>
      <c r="GA212" s="47"/>
      <c r="GB212" s="47"/>
      <c r="GC212" s="47"/>
      <c r="GD212" s="47"/>
      <c r="GE212" s="47"/>
      <c r="GF212" s="47"/>
      <c r="GG212" s="47"/>
      <c r="GH212" s="47"/>
      <c r="GI212" s="47"/>
      <c r="GJ212" s="47"/>
      <c r="GK212" s="47"/>
      <c r="GL212" s="47"/>
      <c r="GM212" s="47"/>
      <c r="GN212" s="47"/>
      <c r="GO212" s="47"/>
      <c r="GP212" s="47"/>
      <c r="GQ212" s="47"/>
      <c r="GR212" s="47"/>
      <c r="GS212" s="47"/>
      <c r="GT212" s="47"/>
      <c r="GU212" s="47"/>
      <c r="GV212" s="47"/>
      <c r="GW212" s="47"/>
      <c r="GX212" s="47"/>
      <c r="GY212" s="47"/>
      <c r="GZ212" s="47"/>
      <c r="HA212" s="47"/>
      <c r="HB212" s="47"/>
      <c r="HC212" s="47"/>
      <c r="HD212" s="47"/>
      <c r="HE212" s="47"/>
      <c r="HF212" s="47"/>
      <c r="HG212" s="47"/>
      <c r="HH212" s="47"/>
      <c r="HI212" s="47"/>
      <c r="HJ212" s="47"/>
      <c r="HK212" s="47"/>
      <c r="HL212" s="47"/>
      <c r="HM212" s="47"/>
      <c r="HN212" s="47"/>
      <c r="HO212" s="47"/>
      <c r="HP212" s="47"/>
      <c r="HQ212" s="47"/>
      <c r="HR212" s="47"/>
      <c r="HS212" s="47"/>
      <c r="HT212" s="47"/>
      <c r="HU212" s="47"/>
      <c r="HV212" s="47"/>
      <c r="HW212" s="47"/>
      <c r="HX212" s="47"/>
      <c r="HY212" s="47"/>
      <c r="HZ212" s="47"/>
      <c r="IA212" s="47"/>
      <c r="IB212" s="47"/>
      <c r="IC212" s="47"/>
      <c r="ID212" s="47"/>
      <c r="IE212" s="47"/>
      <c r="IF212" s="47"/>
      <c r="IG212" s="47"/>
      <c r="IH212" s="47"/>
      <c r="II212" s="47"/>
      <c r="IJ212" s="47"/>
      <c r="IK212" s="47"/>
      <c r="IL212" s="47"/>
      <c r="IM212" s="47"/>
      <c r="IN212" s="47"/>
      <c r="IO212" s="47"/>
      <c r="IP212" s="47"/>
    </row>
    <row r="213" spans="1:250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  <c r="FS213" s="47"/>
      <c r="FT213" s="47"/>
      <c r="FU213" s="47"/>
      <c r="FV213" s="47"/>
      <c r="FW213" s="47"/>
      <c r="FX213" s="47"/>
      <c r="FY213" s="47"/>
      <c r="FZ213" s="47"/>
      <c r="GA213" s="47"/>
      <c r="GB213" s="47"/>
      <c r="GC213" s="47"/>
      <c r="GD213" s="47"/>
      <c r="GE213" s="47"/>
      <c r="GF213" s="47"/>
      <c r="GG213" s="47"/>
      <c r="GH213" s="47"/>
      <c r="GI213" s="47"/>
      <c r="GJ213" s="47"/>
      <c r="GK213" s="47"/>
      <c r="GL213" s="47"/>
      <c r="GM213" s="47"/>
      <c r="GN213" s="47"/>
      <c r="GO213" s="47"/>
      <c r="GP213" s="47"/>
      <c r="GQ213" s="47"/>
      <c r="GR213" s="47"/>
      <c r="GS213" s="47"/>
      <c r="GT213" s="47"/>
      <c r="GU213" s="47"/>
      <c r="GV213" s="47"/>
      <c r="GW213" s="47"/>
      <c r="GX213" s="47"/>
      <c r="GY213" s="47"/>
      <c r="GZ213" s="47"/>
      <c r="HA213" s="47"/>
      <c r="HB213" s="47"/>
      <c r="HC213" s="47"/>
      <c r="HD213" s="47"/>
      <c r="HE213" s="47"/>
      <c r="HF213" s="47"/>
      <c r="HG213" s="47"/>
      <c r="HH213" s="47"/>
      <c r="HI213" s="47"/>
      <c r="HJ213" s="47"/>
      <c r="HK213" s="47"/>
      <c r="HL213" s="47"/>
      <c r="HM213" s="47"/>
      <c r="HN213" s="47"/>
      <c r="HO213" s="47"/>
      <c r="HP213" s="47"/>
      <c r="HQ213" s="47"/>
      <c r="HR213" s="47"/>
      <c r="HS213" s="47"/>
      <c r="HT213" s="47"/>
      <c r="HU213" s="47"/>
      <c r="HV213" s="47"/>
      <c r="HW213" s="47"/>
      <c r="HX213" s="47"/>
      <c r="HY213" s="47"/>
      <c r="HZ213" s="47"/>
      <c r="IA213" s="47"/>
      <c r="IB213" s="47"/>
      <c r="IC213" s="47"/>
      <c r="ID213" s="47"/>
      <c r="IE213" s="47"/>
      <c r="IF213" s="47"/>
      <c r="IG213" s="47"/>
      <c r="IH213" s="47"/>
      <c r="II213" s="47"/>
      <c r="IJ213" s="47"/>
      <c r="IK213" s="47"/>
      <c r="IL213" s="47"/>
      <c r="IM213" s="47"/>
      <c r="IN213" s="47"/>
      <c r="IO213" s="47"/>
      <c r="IP213" s="47"/>
    </row>
    <row r="214" spans="1:250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  <c r="EQ214" s="47"/>
      <c r="ER214" s="47"/>
      <c r="ES214" s="47"/>
      <c r="ET214" s="47"/>
      <c r="EU214" s="47"/>
      <c r="EV214" s="47"/>
      <c r="EW214" s="47"/>
      <c r="EX214" s="47"/>
      <c r="EY214" s="47"/>
      <c r="EZ214" s="47"/>
      <c r="FA214" s="47"/>
      <c r="FB214" s="47"/>
      <c r="FC214" s="47"/>
      <c r="FD214" s="47"/>
      <c r="FE214" s="47"/>
      <c r="FF214" s="47"/>
      <c r="FG214" s="47"/>
      <c r="FH214" s="47"/>
      <c r="FI214" s="47"/>
      <c r="FJ214" s="47"/>
      <c r="FK214" s="47"/>
      <c r="FL214" s="47"/>
      <c r="FM214" s="47"/>
      <c r="FN214" s="47"/>
      <c r="FO214" s="47"/>
      <c r="FP214" s="47"/>
      <c r="FQ214" s="47"/>
      <c r="FR214" s="47"/>
      <c r="FS214" s="47"/>
      <c r="FT214" s="47"/>
      <c r="FU214" s="47"/>
      <c r="FV214" s="47"/>
      <c r="FW214" s="47"/>
      <c r="FX214" s="47"/>
      <c r="FY214" s="47"/>
      <c r="FZ214" s="47"/>
      <c r="GA214" s="47"/>
      <c r="GB214" s="47"/>
      <c r="GC214" s="47"/>
      <c r="GD214" s="47"/>
      <c r="GE214" s="47"/>
      <c r="GF214" s="47"/>
      <c r="GG214" s="47"/>
      <c r="GH214" s="47"/>
      <c r="GI214" s="47"/>
      <c r="GJ214" s="47"/>
      <c r="GK214" s="47"/>
      <c r="GL214" s="47"/>
      <c r="GM214" s="47"/>
      <c r="GN214" s="47"/>
      <c r="GO214" s="47"/>
      <c r="GP214" s="47"/>
      <c r="GQ214" s="47"/>
      <c r="GR214" s="47"/>
      <c r="GS214" s="47"/>
      <c r="GT214" s="47"/>
      <c r="GU214" s="47"/>
      <c r="GV214" s="47"/>
      <c r="GW214" s="47"/>
      <c r="GX214" s="47"/>
      <c r="GY214" s="47"/>
      <c r="GZ214" s="47"/>
      <c r="HA214" s="47"/>
      <c r="HB214" s="47"/>
      <c r="HC214" s="47"/>
      <c r="HD214" s="47"/>
      <c r="HE214" s="47"/>
      <c r="HF214" s="47"/>
      <c r="HG214" s="47"/>
      <c r="HH214" s="47"/>
      <c r="HI214" s="47"/>
      <c r="HJ214" s="47"/>
      <c r="HK214" s="47"/>
      <c r="HL214" s="47"/>
      <c r="HM214" s="47"/>
      <c r="HN214" s="47"/>
      <c r="HO214" s="47"/>
      <c r="HP214" s="47"/>
      <c r="HQ214" s="47"/>
      <c r="HR214" s="47"/>
      <c r="HS214" s="47"/>
      <c r="HT214" s="47"/>
      <c r="HU214" s="47"/>
      <c r="HV214" s="47"/>
      <c r="HW214" s="47"/>
      <c r="HX214" s="47"/>
      <c r="HY214" s="47"/>
      <c r="HZ214" s="47"/>
      <c r="IA214" s="47"/>
      <c r="IB214" s="47"/>
      <c r="IC214" s="47"/>
      <c r="ID214" s="47"/>
      <c r="IE214" s="47"/>
      <c r="IF214" s="47"/>
      <c r="IG214" s="47"/>
      <c r="IH214" s="47"/>
      <c r="II214" s="47"/>
      <c r="IJ214" s="47"/>
      <c r="IK214" s="47"/>
      <c r="IL214" s="47"/>
      <c r="IM214" s="47"/>
      <c r="IN214" s="47"/>
      <c r="IO214" s="47"/>
      <c r="IP214" s="47"/>
    </row>
    <row r="215" spans="1:250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  <c r="EQ215" s="47"/>
      <c r="ER215" s="47"/>
      <c r="ES215" s="47"/>
      <c r="ET215" s="47"/>
      <c r="EU215" s="47"/>
      <c r="EV215" s="47"/>
      <c r="EW215" s="47"/>
      <c r="EX215" s="47"/>
      <c r="EY215" s="47"/>
      <c r="EZ215" s="47"/>
      <c r="FA215" s="47"/>
      <c r="FB215" s="47"/>
      <c r="FC215" s="47"/>
      <c r="FD215" s="47"/>
      <c r="FE215" s="47"/>
      <c r="FF215" s="47"/>
      <c r="FG215" s="47"/>
      <c r="FH215" s="47"/>
      <c r="FI215" s="47"/>
      <c r="FJ215" s="47"/>
      <c r="FK215" s="47"/>
      <c r="FL215" s="47"/>
      <c r="FM215" s="47"/>
      <c r="FN215" s="47"/>
      <c r="FO215" s="47"/>
      <c r="FP215" s="47"/>
      <c r="FQ215" s="47"/>
      <c r="FR215" s="47"/>
      <c r="FS215" s="47"/>
      <c r="FT215" s="47"/>
      <c r="FU215" s="47"/>
      <c r="FV215" s="47"/>
      <c r="FW215" s="47"/>
      <c r="FX215" s="47"/>
      <c r="FY215" s="47"/>
      <c r="FZ215" s="47"/>
      <c r="GA215" s="47"/>
      <c r="GB215" s="47"/>
      <c r="GC215" s="47"/>
      <c r="GD215" s="47"/>
      <c r="GE215" s="47"/>
      <c r="GF215" s="47"/>
      <c r="GG215" s="47"/>
      <c r="GH215" s="47"/>
      <c r="GI215" s="47"/>
      <c r="GJ215" s="47"/>
      <c r="GK215" s="47"/>
      <c r="GL215" s="47"/>
      <c r="GM215" s="47"/>
      <c r="GN215" s="47"/>
      <c r="GO215" s="47"/>
      <c r="GP215" s="47"/>
      <c r="GQ215" s="47"/>
      <c r="GR215" s="47"/>
      <c r="GS215" s="47"/>
      <c r="GT215" s="47"/>
      <c r="GU215" s="47"/>
      <c r="GV215" s="47"/>
      <c r="GW215" s="47"/>
      <c r="GX215" s="47"/>
      <c r="GY215" s="47"/>
      <c r="GZ215" s="47"/>
      <c r="HA215" s="47"/>
      <c r="HB215" s="47"/>
      <c r="HC215" s="47"/>
      <c r="HD215" s="47"/>
      <c r="HE215" s="47"/>
      <c r="HF215" s="47"/>
      <c r="HG215" s="47"/>
      <c r="HH215" s="47"/>
      <c r="HI215" s="47"/>
      <c r="HJ215" s="47"/>
      <c r="HK215" s="47"/>
      <c r="HL215" s="47"/>
      <c r="HM215" s="47"/>
      <c r="HN215" s="47"/>
      <c r="HO215" s="47"/>
      <c r="HP215" s="47"/>
      <c r="HQ215" s="47"/>
      <c r="HR215" s="47"/>
      <c r="HS215" s="47"/>
      <c r="HT215" s="47"/>
      <c r="HU215" s="47"/>
      <c r="HV215" s="47"/>
      <c r="HW215" s="47"/>
      <c r="HX215" s="47"/>
      <c r="HY215" s="47"/>
      <c r="HZ215" s="47"/>
      <c r="IA215" s="47"/>
      <c r="IB215" s="47"/>
      <c r="IC215" s="47"/>
      <c r="ID215" s="47"/>
      <c r="IE215" s="47"/>
      <c r="IF215" s="47"/>
      <c r="IG215" s="47"/>
      <c r="IH215" s="47"/>
      <c r="II215" s="47"/>
      <c r="IJ215" s="47"/>
      <c r="IK215" s="47"/>
      <c r="IL215" s="47"/>
      <c r="IM215" s="47"/>
      <c r="IN215" s="47"/>
      <c r="IO215" s="47"/>
      <c r="IP215" s="47"/>
    </row>
    <row r="216" spans="1:250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  <c r="EQ216" s="47"/>
      <c r="ER216" s="47"/>
      <c r="ES216" s="47"/>
      <c r="ET216" s="47"/>
      <c r="EU216" s="47"/>
      <c r="EV216" s="47"/>
      <c r="EW216" s="47"/>
      <c r="EX216" s="47"/>
      <c r="EY216" s="47"/>
      <c r="EZ216" s="47"/>
      <c r="FA216" s="47"/>
      <c r="FB216" s="47"/>
      <c r="FC216" s="47"/>
      <c r="FD216" s="47"/>
      <c r="FE216" s="47"/>
      <c r="FF216" s="47"/>
      <c r="FG216" s="47"/>
      <c r="FH216" s="47"/>
      <c r="FI216" s="47"/>
      <c r="FJ216" s="47"/>
      <c r="FK216" s="47"/>
      <c r="FL216" s="47"/>
      <c r="FM216" s="47"/>
      <c r="FN216" s="47"/>
      <c r="FO216" s="47"/>
      <c r="FP216" s="47"/>
      <c r="FQ216" s="47"/>
      <c r="FR216" s="47"/>
      <c r="FS216" s="47"/>
      <c r="FT216" s="47"/>
      <c r="FU216" s="47"/>
      <c r="FV216" s="47"/>
      <c r="FW216" s="47"/>
      <c r="FX216" s="47"/>
      <c r="FY216" s="47"/>
      <c r="FZ216" s="47"/>
      <c r="GA216" s="47"/>
      <c r="GB216" s="47"/>
      <c r="GC216" s="47"/>
      <c r="GD216" s="47"/>
      <c r="GE216" s="47"/>
      <c r="GF216" s="47"/>
      <c r="GG216" s="47"/>
      <c r="GH216" s="47"/>
      <c r="GI216" s="47"/>
      <c r="GJ216" s="47"/>
      <c r="GK216" s="47"/>
      <c r="GL216" s="47"/>
      <c r="GM216" s="47"/>
      <c r="GN216" s="47"/>
      <c r="GO216" s="47"/>
      <c r="GP216" s="47"/>
      <c r="GQ216" s="47"/>
      <c r="GR216" s="47"/>
      <c r="GS216" s="47"/>
      <c r="GT216" s="47"/>
      <c r="GU216" s="47"/>
      <c r="GV216" s="47"/>
      <c r="GW216" s="47"/>
      <c r="GX216" s="47"/>
      <c r="GY216" s="47"/>
      <c r="GZ216" s="47"/>
      <c r="HA216" s="47"/>
      <c r="HB216" s="47"/>
      <c r="HC216" s="47"/>
      <c r="HD216" s="47"/>
      <c r="HE216" s="47"/>
      <c r="HF216" s="47"/>
      <c r="HG216" s="47"/>
      <c r="HH216" s="47"/>
      <c r="HI216" s="47"/>
      <c r="HJ216" s="47"/>
      <c r="HK216" s="47"/>
      <c r="HL216" s="47"/>
      <c r="HM216" s="47"/>
      <c r="HN216" s="47"/>
      <c r="HO216" s="47"/>
      <c r="HP216" s="47"/>
      <c r="HQ216" s="47"/>
      <c r="HR216" s="47"/>
      <c r="HS216" s="47"/>
      <c r="HT216" s="47"/>
      <c r="HU216" s="47"/>
      <c r="HV216" s="47"/>
      <c r="HW216" s="47"/>
      <c r="HX216" s="47"/>
      <c r="HY216" s="47"/>
      <c r="HZ216" s="47"/>
      <c r="IA216" s="47"/>
      <c r="IB216" s="47"/>
      <c r="IC216" s="47"/>
      <c r="ID216" s="47"/>
      <c r="IE216" s="47"/>
      <c r="IF216" s="47"/>
      <c r="IG216" s="47"/>
      <c r="IH216" s="47"/>
      <c r="II216" s="47"/>
      <c r="IJ216" s="47"/>
      <c r="IK216" s="47"/>
      <c r="IL216" s="47"/>
      <c r="IM216" s="47"/>
      <c r="IN216" s="47"/>
      <c r="IO216" s="47"/>
      <c r="IP216" s="47"/>
    </row>
    <row r="217" spans="1:250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  <c r="FS217" s="47"/>
      <c r="FT217" s="47"/>
      <c r="FU217" s="47"/>
      <c r="FV217" s="47"/>
      <c r="FW217" s="47"/>
      <c r="FX217" s="47"/>
      <c r="FY217" s="47"/>
      <c r="FZ217" s="47"/>
      <c r="GA217" s="47"/>
      <c r="GB217" s="47"/>
      <c r="GC217" s="47"/>
      <c r="GD217" s="47"/>
      <c r="GE217" s="47"/>
      <c r="GF217" s="47"/>
      <c r="GG217" s="47"/>
      <c r="GH217" s="47"/>
      <c r="GI217" s="47"/>
      <c r="GJ217" s="47"/>
      <c r="GK217" s="47"/>
      <c r="GL217" s="47"/>
      <c r="GM217" s="47"/>
      <c r="GN217" s="47"/>
      <c r="GO217" s="47"/>
      <c r="GP217" s="47"/>
      <c r="GQ217" s="47"/>
      <c r="GR217" s="47"/>
      <c r="GS217" s="47"/>
      <c r="GT217" s="47"/>
      <c r="GU217" s="47"/>
      <c r="GV217" s="47"/>
      <c r="GW217" s="47"/>
      <c r="GX217" s="47"/>
      <c r="GY217" s="47"/>
      <c r="GZ217" s="47"/>
      <c r="HA217" s="47"/>
      <c r="HB217" s="47"/>
      <c r="HC217" s="47"/>
      <c r="HD217" s="47"/>
      <c r="HE217" s="47"/>
      <c r="HF217" s="47"/>
      <c r="HG217" s="47"/>
      <c r="HH217" s="47"/>
      <c r="HI217" s="47"/>
      <c r="HJ217" s="47"/>
      <c r="HK217" s="47"/>
      <c r="HL217" s="47"/>
      <c r="HM217" s="47"/>
      <c r="HN217" s="47"/>
      <c r="HO217" s="47"/>
      <c r="HP217" s="47"/>
      <c r="HQ217" s="47"/>
      <c r="HR217" s="47"/>
      <c r="HS217" s="47"/>
      <c r="HT217" s="47"/>
      <c r="HU217" s="47"/>
      <c r="HV217" s="47"/>
      <c r="HW217" s="47"/>
      <c r="HX217" s="47"/>
      <c r="HY217" s="47"/>
      <c r="HZ217" s="47"/>
      <c r="IA217" s="47"/>
      <c r="IB217" s="47"/>
      <c r="IC217" s="47"/>
      <c r="ID217" s="47"/>
      <c r="IE217" s="47"/>
      <c r="IF217" s="47"/>
      <c r="IG217" s="47"/>
      <c r="IH217" s="47"/>
      <c r="II217" s="47"/>
      <c r="IJ217" s="47"/>
      <c r="IK217" s="47"/>
      <c r="IL217" s="47"/>
      <c r="IM217" s="47"/>
      <c r="IN217" s="47"/>
      <c r="IO217" s="47"/>
      <c r="IP217" s="47"/>
    </row>
    <row r="218" spans="1:250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  <c r="EQ218" s="47"/>
      <c r="ER218" s="47"/>
      <c r="ES218" s="47"/>
      <c r="ET218" s="47"/>
      <c r="EU218" s="47"/>
      <c r="EV218" s="47"/>
      <c r="EW218" s="47"/>
      <c r="EX218" s="47"/>
      <c r="EY218" s="47"/>
      <c r="EZ218" s="47"/>
      <c r="FA218" s="47"/>
      <c r="FB218" s="47"/>
      <c r="FC218" s="47"/>
      <c r="FD218" s="47"/>
      <c r="FE218" s="47"/>
      <c r="FF218" s="47"/>
      <c r="FG218" s="47"/>
      <c r="FH218" s="47"/>
      <c r="FI218" s="47"/>
      <c r="FJ218" s="47"/>
      <c r="FK218" s="47"/>
      <c r="FL218" s="47"/>
      <c r="FM218" s="47"/>
      <c r="FN218" s="47"/>
      <c r="FO218" s="47"/>
      <c r="FP218" s="47"/>
      <c r="FQ218" s="47"/>
      <c r="FR218" s="47"/>
      <c r="FS218" s="47"/>
      <c r="FT218" s="47"/>
      <c r="FU218" s="47"/>
      <c r="FV218" s="47"/>
      <c r="FW218" s="47"/>
      <c r="FX218" s="47"/>
      <c r="FY218" s="47"/>
      <c r="FZ218" s="47"/>
      <c r="GA218" s="47"/>
      <c r="GB218" s="47"/>
      <c r="GC218" s="47"/>
      <c r="GD218" s="47"/>
      <c r="GE218" s="47"/>
      <c r="GF218" s="47"/>
      <c r="GG218" s="47"/>
      <c r="GH218" s="47"/>
      <c r="GI218" s="47"/>
      <c r="GJ218" s="47"/>
      <c r="GK218" s="47"/>
      <c r="GL218" s="47"/>
      <c r="GM218" s="47"/>
      <c r="GN218" s="47"/>
      <c r="GO218" s="47"/>
      <c r="GP218" s="47"/>
      <c r="GQ218" s="47"/>
      <c r="GR218" s="47"/>
      <c r="GS218" s="47"/>
      <c r="GT218" s="47"/>
      <c r="GU218" s="47"/>
      <c r="GV218" s="47"/>
      <c r="GW218" s="47"/>
      <c r="GX218" s="47"/>
      <c r="GY218" s="47"/>
      <c r="GZ218" s="47"/>
      <c r="HA218" s="47"/>
      <c r="HB218" s="47"/>
      <c r="HC218" s="47"/>
      <c r="HD218" s="47"/>
      <c r="HE218" s="47"/>
      <c r="HF218" s="47"/>
      <c r="HG218" s="47"/>
      <c r="HH218" s="47"/>
      <c r="HI218" s="47"/>
      <c r="HJ218" s="47"/>
      <c r="HK218" s="47"/>
      <c r="HL218" s="47"/>
      <c r="HM218" s="47"/>
      <c r="HN218" s="47"/>
      <c r="HO218" s="47"/>
      <c r="HP218" s="47"/>
      <c r="HQ218" s="47"/>
      <c r="HR218" s="47"/>
      <c r="HS218" s="47"/>
      <c r="HT218" s="47"/>
      <c r="HU218" s="47"/>
      <c r="HV218" s="47"/>
      <c r="HW218" s="47"/>
      <c r="HX218" s="47"/>
      <c r="HY218" s="47"/>
      <c r="HZ218" s="47"/>
      <c r="IA218" s="47"/>
      <c r="IB218" s="47"/>
      <c r="IC218" s="47"/>
      <c r="ID218" s="47"/>
      <c r="IE218" s="47"/>
      <c r="IF218" s="47"/>
      <c r="IG218" s="47"/>
      <c r="IH218" s="47"/>
      <c r="II218" s="47"/>
      <c r="IJ218" s="47"/>
      <c r="IK218" s="47"/>
      <c r="IL218" s="47"/>
      <c r="IM218" s="47"/>
      <c r="IN218" s="47"/>
      <c r="IO218" s="47"/>
      <c r="IP218" s="47"/>
    </row>
    <row r="219" spans="1:250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  <c r="FQ219" s="47"/>
      <c r="FR219" s="47"/>
      <c r="FS219" s="47"/>
      <c r="FT219" s="47"/>
      <c r="FU219" s="47"/>
      <c r="FV219" s="47"/>
      <c r="FW219" s="47"/>
      <c r="FX219" s="47"/>
      <c r="FY219" s="47"/>
      <c r="FZ219" s="47"/>
      <c r="GA219" s="47"/>
      <c r="GB219" s="47"/>
      <c r="GC219" s="47"/>
      <c r="GD219" s="47"/>
      <c r="GE219" s="47"/>
      <c r="GF219" s="47"/>
      <c r="GG219" s="47"/>
      <c r="GH219" s="47"/>
      <c r="GI219" s="47"/>
      <c r="GJ219" s="47"/>
      <c r="GK219" s="47"/>
      <c r="GL219" s="47"/>
      <c r="GM219" s="47"/>
      <c r="GN219" s="47"/>
      <c r="GO219" s="47"/>
      <c r="GP219" s="47"/>
      <c r="GQ219" s="47"/>
      <c r="GR219" s="47"/>
      <c r="GS219" s="47"/>
      <c r="GT219" s="47"/>
      <c r="GU219" s="47"/>
      <c r="GV219" s="47"/>
      <c r="GW219" s="47"/>
      <c r="GX219" s="47"/>
      <c r="GY219" s="47"/>
      <c r="GZ219" s="47"/>
      <c r="HA219" s="47"/>
      <c r="HB219" s="47"/>
      <c r="HC219" s="47"/>
      <c r="HD219" s="47"/>
      <c r="HE219" s="47"/>
      <c r="HF219" s="47"/>
      <c r="HG219" s="47"/>
      <c r="HH219" s="47"/>
      <c r="HI219" s="47"/>
      <c r="HJ219" s="47"/>
      <c r="HK219" s="47"/>
      <c r="HL219" s="47"/>
      <c r="HM219" s="47"/>
      <c r="HN219" s="47"/>
      <c r="HO219" s="47"/>
      <c r="HP219" s="47"/>
      <c r="HQ219" s="47"/>
      <c r="HR219" s="47"/>
      <c r="HS219" s="47"/>
      <c r="HT219" s="47"/>
      <c r="HU219" s="47"/>
      <c r="HV219" s="47"/>
      <c r="HW219" s="47"/>
      <c r="HX219" s="47"/>
      <c r="HY219" s="47"/>
      <c r="HZ219" s="47"/>
      <c r="IA219" s="47"/>
      <c r="IB219" s="47"/>
      <c r="IC219" s="47"/>
      <c r="ID219" s="47"/>
      <c r="IE219" s="47"/>
      <c r="IF219" s="47"/>
      <c r="IG219" s="47"/>
      <c r="IH219" s="47"/>
      <c r="II219" s="47"/>
      <c r="IJ219" s="47"/>
      <c r="IK219" s="47"/>
      <c r="IL219" s="47"/>
      <c r="IM219" s="47"/>
      <c r="IN219" s="47"/>
      <c r="IO219" s="47"/>
      <c r="IP219" s="47"/>
    </row>
    <row r="220" spans="1:25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  <c r="FQ220" s="47"/>
      <c r="FR220" s="47"/>
      <c r="FS220" s="47"/>
      <c r="FT220" s="47"/>
      <c r="FU220" s="47"/>
      <c r="FV220" s="47"/>
      <c r="FW220" s="47"/>
      <c r="FX220" s="47"/>
      <c r="FY220" s="47"/>
      <c r="FZ220" s="47"/>
      <c r="GA220" s="47"/>
      <c r="GB220" s="47"/>
      <c r="GC220" s="47"/>
      <c r="GD220" s="47"/>
      <c r="GE220" s="47"/>
      <c r="GF220" s="47"/>
      <c r="GG220" s="47"/>
      <c r="GH220" s="47"/>
      <c r="GI220" s="47"/>
      <c r="GJ220" s="47"/>
      <c r="GK220" s="47"/>
      <c r="GL220" s="47"/>
      <c r="GM220" s="47"/>
      <c r="GN220" s="47"/>
      <c r="GO220" s="47"/>
      <c r="GP220" s="47"/>
      <c r="GQ220" s="47"/>
      <c r="GR220" s="47"/>
      <c r="GS220" s="47"/>
      <c r="GT220" s="47"/>
      <c r="GU220" s="47"/>
      <c r="GV220" s="47"/>
      <c r="GW220" s="47"/>
      <c r="GX220" s="47"/>
      <c r="GY220" s="47"/>
      <c r="GZ220" s="47"/>
      <c r="HA220" s="47"/>
      <c r="HB220" s="47"/>
      <c r="HC220" s="47"/>
      <c r="HD220" s="47"/>
      <c r="HE220" s="47"/>
      <c r="HF220" s="47"/>
      <c r="HG220" s="47"/>
      <c r="HH220" s="47"/>
      <c r="HI220" s="47"/>
      <c r="HJ220" s="47"/>
      <c r="HK220" s="47"/>
      <c r="HL220" s="47"/>
      <c r="HM220" s="47"/>
      <c r="HN220" s="47"/>
      <c r="HO220" s="47"/>
      <c r="HP220" s="47"/>
      <c r="HQ220" s="47"/>
      <c r="HR220" s="47"/>
      <c r="HS220" s="47"/>
      <c r="HT220" s="47"/>
      <c r="HU220" s="47"/>
      <c r="HV220" s="47"/>
      <c r="HW220" s="47"/>
      <c r="HX220" s="47"/>
      <c r="HY220" s="47"/>
      <c r="HZ220" s="47"/>
      <c r="IA220" s="47"/>
      <c r="IB220" s="47"/>
      <c r="IC220" s="47"/>
      <c r="ID220" s="47"/>
      <c r="IE220" s="47"/>
      <c r="IF220" s="47"/>
      <c r="IG220" s="47"/>
      <c r="IH220" s="47"/>
      <c r="II220" s="47"/>
      <c r="IJ220" s="47"/>
      <c r="IK220" s="47"/>
      <c r="IL220" s="47"/>
      <c r="IM220" s="47"/>
      <c r="IN220" s="47"/>
      <c r="IO220" s="47"/>
      <c r="IP220" s="47"/>
    </row>
    <row r="221" spans="1:250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  <c r="EQ221" s="47"/>
      <c r="ER221" s="47"/>
      <c r="ES221" s="47"/>
      <c r="ET221" s="47"/>
      <c r="EU221" s="47"/>
      <c r="EV221" s="47"/>
      <c r="EW221" s="47"/>
      <c r="EX221" s="47"/>
      <c r="EY221" s="47"/>
      <c r="EZ221" s="47"/>
      <c r="FA221" s="47"/>
      <c r="FB221" s="47"/>
      <c r="FC221" s="47"/>
      <c r="FD221" s="47"/>
      <c r="FE221" s="47"/>
      <c r="FF221" s="47"/>
      <c r="FG221" s="47"/>
      <c r="FH221" s="47"/>
      <c r="FI221" s="47"/>
      <c r="FJ221" s="47"/>
      <c r="FK221" s="47"/>
      <c r="FL221" s="47"/>
      <c r="FM221" s="47"/>
      <c r="FN221" s="47"/>
      <c r="FO221" s="47"/>
      <c r="FP221" s="47"/>
      <c r="FQ221" s="47"/>
      <c r="FR221" s="47"/>
      <c r="FS221" s="47"/>
      <c r="FT221" s="47"/>
      <c r="FU221" s="47"/>
      <c r="FV221" s="47"/>
      <c r="FW221" s="47"/>
      <c r="FX221" s="47"/>
      <c r="FY221" s="47"/>
      <c r="FZ221" s="47"/>
      <c r="GA221" s="47"/>
      <c r="GB221" s="47"/>
      <c r="GC221" s="47"/>
      <c r="GD221" s="47"/>
      <c r="GE221" s="47"/>
      <c r="GF221" s="47"/>
      <c r="GG221" s="47"/>
      <c r="GH221" s="47"/>
      <c r="GI221" s="47"/>
      <c r="GJ221" s="47"/>
      <c r="GK221" s="47"/>
      <c r="GL221" s="47"/>
      <c r="GM221" s="47"/>
      <c r="GN221" s="47"/>
      <c r="GO221" s="47"/>
      <c r="GP221" s="47"/>
      <c r="GQ221" s="47"/>
      <c r="GR221" s="47"/>
      <c r="GS221" s="47"/>
      <c r="GT221" s="47"/>
      <c r="GU221" s="47"/>
      <c r="GV221" s="47"/>
      <c r="GW221" s="47"/>
      <c r="GX221" s="47"/>
      <c r="GY221" s="47"/>
      <c r="GZ221" s="47"/>
      <c r="HA221" s="47"/>
      <c r="HB221" s="47"/>
      <c r="HC221" s="47"/>
      <c r="HD221" s="47"/>
      <c r="HE221" s="47"/>
      <c r="HF221" s="47"/>
      <c r="HG221" s="47"/>
      <c r="HH221" s="47"/>
      <c r="HI221" s="47"/>
      <c r="HJ221" s="47"/>
      <c r="HK221" s="47"/>
      <c r="HL221" s="47"/>
      <c r="HM221" s="47"/>
      <c r="HN221" s="47"/>
      <c r="HO221" s="47"/>
      <c r="HP221" s="47"/>
      <c r="HQ221" s="47"/>
      <c r="HR221" s="47"/>
      <c r="HS221" s="47"/>
      <c r="HT221" s="47"/>
      <c r="HU221" s="47"/>
      <c r="HV221" s="47"/>
      <c r="HW221" s="47"/>
      <c r="HX221" s="47"/>
      <c r="HY221" s="47"/>
      <c r="HZ221" s="47"/>
      <c r="IA221" s="47"/>
      <c r="IB221" s="47"/>
      <c r="IC221" s="47"/>
      <c r="ID221" s="47"/>
      <c r="IE221" s="47"/>
      <c r="IF221" s="47"/>
      <c r="IG221" s="47"/>
      <c r="IH221" s="47"/>
      <c r="II221" s="47"/>
      <c r="IJ221" s="47"/>
      <c r="IK221" s="47"/>
      <c r="IL221" s="47"/>
      <c r="IM221" s="47"/>
      <c r="IN221" s="47"/>
      <c r="IO221" s="47"/>
      <c r="IP221" s="47"/>
    </row>
    <row r="222" spans="1:250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  <c r="EQ222" s="47"/>
      <c r="ER222" s="47"/>
      <c r="ES222" s="47"/>
      <c r="ET222" s="47"/>
      <c r="EU222" s="47"/>
      <c r="EV222" s="47"/>
      <c r="EW222" s="47"/>
      <c r="EX222" s="47"/>
      <c r="EY222" s="47"/>
      <c r="EZ222" s="47"/>
      <c r="FA222" s="47"/>
      <c r="FB222" s="47"/>
      <c r="FC222" s="47"/>
      <c r="FD222" s="47"/>
      <c r="FE222" s="47"/>
      <c r="FF222" s="47"/>
      <c r="FG222" s="47"/>
      <c r="FH222" s="47"/>
      <c r="FI222" s="47"/>
      <c r="FJ222" s="47"/>
      <c r="FK222" s="47"/>
      <c r="FL222" s="47"/>
      <c r="FM222" s="47"/>
      <c r="FN222" s="47"/>
      <c r="FO222" s="47"/>
      <c r="FP222" s="47"/>
      <c r="FQ222" s="47"/>
      <c r="FR222" s="47"/>
      <c r="FS222" s="47"/>
      <c r="FT222" s="47"/>
      <c r="FU222" s="47"/>
      <c r="FV222" s="47"/>
      <c r="FW222" s="47"/>
      <c r="FX222" s="47"/>
      <c r="FY222" s="47"/>
      <c r="FZ222" s="47"/>
      <c r="GA222" s="47"/>
      <c r="GB222" s="47"/>
      <c r="GC222" s="47"/>
      <c r="GD222" s="47"/>
      <c r="GE222" s="47"/>
      <c r="GF222" s="47"/>
      <c r="GG222" s="47"/>
      <c r="GH222" s="47"/>
      <c r="GI222" s="47"/>
      <c r="GJ222" s="47"/>
      <c r="GK222" s="47"/>
      <c r="GL222" s="47"/>
      <c r="GM222" s="47"/>
      <c r="GN222" s="47"/>
      <c r="GO222" s="47"/>
      <c r="GP222" s="47"/>
      <c r="GQ222" s="47"/>
      <c r="GR222" s="47"/>
      <c r="GS222" s="47"/>
      <c r="GT222" s="47"/>
      <c r="GU222" s="47"/>
      <c r="GV222" s="47"/>
      <c r="GW222" s="47"/>
      <c r="GX222" s="47"/>
      <c r="GY222" s="47"/>
      <c r="GZ222" s="47"/>
      <c r="HA222" s="47"/>
      <c r="HB222" s="47"/>
      <c r="HC222" s="47"/>
      <c r="HD222" s="47"/>
      <c r="HE222" s="47"/>
      <c r="HF222" s="47"/>
      <c r="HG222" s="47"/>
      <c r="HH222" s="47"/>
      <c r="HI222" s="47"/>
      <c r="HJ222" s="47"/>
      <c r="HK222" s="47"/>
      <c r="HL222" s="47"/>
      <c r="HM222" s="47"/>
      <c r="HN222" s="47"/>
      <c r="HO222" s="47"/>
      <c r="HP222" s="47"/>
      <c r="HQ222" s="47"/>
      <c r="HR222" s="47"/>
      <c r="HS222" s="47"/>
      <c r="HT222" s="47"/>
      <c r="HU222" s="47"/>
      <c r="HV222" s="47"/>
      <c r="HW222" s="47"/>
      <c r="HX222" s="47"/>
      <c r="HY222" s="47"/>
      <c r="HZ222" s="47"/>
      <c r="IA222" s="47"/>
      <c r="IB222" s="47"/>
      <c r="IC222" s="47"/>
      <c r="ID222" s="47"/>
      <c r="IE222" s="47"/>
      <c r="IF222" s="47"/>
      <c r="IG222" s="47"/>
      <c r="IH222" s="47"/>
      <c r="II222" s="47"/>
      <c r="IJ222" s="47"/>
      <c r="IK222" s="47"/>
      <c r="IL222" s="47"/>
      <c r="IM222" s="47"/>
      <c r="IN222" s="47"/>
      <c r="IO222" s="47"/>
      <c r="IP222" s="47"/>
    </row>
    <row r="223" spans="1:250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  <c r="EQ223" s="47"/>
      <c r="ER223" s="47"/>
      <c r="ES223" s="47"/>
      <c r="ET223" s="47"/>
      <c r="EU223" s="47"/>
      <c r="EV223" s="47"/>
      <c r="EW223" s="47"/>
      <c r="EX223" s="47"/>
      <c r="EY223" s="47"/>
      <c r="EZ223" s="47"/>
      <c r="FA223" s="47"/>
      <c r="FB223" s="47"/>
      <c r="FC223" s="47"/>
      <c r="FD223" s="47"/>
      <c r="FE223" s="47"/>
      <c r="FF223" s="47"/>
      <c r="FG223" s="47"/>
      <c r="FH223" s="47"/>
      <c r="FI223" s="47"/>
      <c r="FJ223" s="47"/>
      <c r="FK223" s="47"/>
      <c r="FL223" s="47"/>
      <c r="FM223" s="47"/>
      <c r="FN223" s="47"/>
      <c r="FO223" s="47"/>
      <c r="FP223" s="47"/>
      <c r="FQ223" s="47"/>
      <c r="FR223" s="47"/>
      <c r="FS223" s="47"/>
      <c r="FT223" s="47"/>
      <c r="FU223" s="47"/>
      <c r="FV223" s="47"/>
      <c r="FW223" s="47"/>
      <c r="FX223" s="47"/>
      <c r="FY223" s="47"/>
      <c r="FZ223" s="47"/>
      <c r="GA223" s="47"/>
      <c r="GB223" s="47"/>
      <c r="GC223" s="47"/>
      <c r="GD223" s="47"/>
      <c r="GE223" s="47"/>
      <c r="GF223" s="47"/>
      <c r="GG223" s="47"/>
      <c r="GH223" s="47"/>
      <c r="GI223" s="47"/>
      <c r="GJ223" s="47"/>
      <c r="GK223" s="47"/>
      <c r="GL223" s="47"/>
      <c r="GM223" s="47"/>
      <c r="GN223" s="47"/>
      <c r="GO223" s="47"/>
      <c r="GP223" s="47"/>
      <c r="GQ223" s="47"/>
      <c r="GR223" s="47"/>
      <c r="GS223" s="47"/>
      <c r="GT223" s="47"/>
      <c r="GU223" s="47"/>
      <c r="GV223" s="47"/>
      <c r="GW223" s="47"/>
      <c r="GX223" s="47"/>
      <c r="GY223" s="47"/>
      <c r="GZ223" s="47"/>
      <c r="HA223" s="47"/>
      <c r="HB223" s="47"/>
      <c r="HC223" s="47"/>
      <c r="HD223" s="47"/>
      <c r="HE223" s="47"/>
      <c r="HF223" s="47"/>
      <c r="HG223" s="47"/>
      <c r="HH223" s="47"/>
      <c r="HI223" s="47"/>
      <c r="HJ223" s="47"/>
      <c r="HK223" s="47"/>
      <c r="HL223" s="47"/>
      <c r="HM223" s="47"/>
      <c r="HN223" s="47"/>
      <c r="HO223" s="47"/>
      <c r="HP223" s="47"/>
      <c r="HQ223" s="47"/>
      <c r="HR223" s="47"/>
      <c r="HS223" s="47"/>
      <c r="HT223" s="47"/>
      <c r="HU223" s="47"/>
      <c r="HV223" s="47"/>
      <c r="HW223" s="47"/>
      <c r="HX223" s="47"/>
      <c r="HY223" s="47"/>
      <c r="HZ223" s="47"/>
      <c r="IA223" s="47"/>
      <c r="IB223" s="47"/>
      <c r="IC223" s="47"/>
      <c r="ID223" s="47"/>
      <c r="IE223" s="47"/>
      <c r="IF223" s="47"/>
      <c r="IG223" s="47"/>
      <c r="IH223" s="47"/>
      <c r="II223" s="47"/>
      <c r="IJ223" s="47"/>
      <c r="IK223" s="47"/>
      <c r="IL223" s="47"/>
      <c r="IM223" s="47"/>
      <c r="IN223" s="47"/>
      <c r="IO223" s="47"/>
      <c r="IP223" s="47"/>
    </row>
    <row r="224" spans="1:250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47"/>
      <c r="ES224" s="47"/>
      <c r="ET224" s="47"/>
      <c r="EU224" s="47"/>
      <c r="EV224" s="47"/>
      <c r="EW224" s="47"/>
      <c r="EX224" s="47"/>
      <c r="EY224" s="47"/>
      <c r="EZ224" s="47"/>
      <c r="FA224" s="47"/>
      <c r="FB224" s="47"/>
      <c r="FC224" s="47"/>
      <c r="FD224" s="47"/>
      <c r="FE224" s="47"/>
      <c r="FF224" s="47"/>
      <c r="FG224" s="47"/>
      <c r="FH224" s="47"/>
      <c r="FI224" s="47"/>
      <c r="FJ224" s="47"/>
      <c r="FK224" s="47"/>
      <c r="FL224" s="47"/>
      <c r="FM224" s="47"/>
      <c r="FN224" s="47"/>
      <c r="FO224" s="47"/>
      <c r="FP224" s="47"/>
      <c r="FQ224" s="47"/>
      <c r="FR224" s="47"/>
      <c r="FS224" s="47"/>
      <c r="FT224" s="47"/>
      <c r="FU224" s="47"/>
      <c r="FV224" s="47"/>
      <c r="FW224" s="47"/>
      <c r="FX224" s="47"/>
      <c r="FY224" s="47"/>
      <c r="FZ224" s="47"/>
      <c r="GA224" s="47"/>
      <c r="GB224" s="47"/>
      <c r="GC224" s="47"/>
      <c r="GD224" s="47"/>
      <c r="GE224" s="47"/>
      <c r="GF224" s="47"/>
      <c r="GG224" s="47"/>
      <c r="GH224" s="47"/>
      <c r="GI224" s="47"/>
      <c r="GJ224" s="47"/>
      <c r="GK224" s="47"/>
      <c r="GL224" s="47"/>
      <c r="GM224" s="47"/>
      <c r="GN224" s="47"/>
      <c r="GO224" s="47"/>
      <c r="GP224" s="47"/>
      <c r="GQ224" s="47"/>
      <c r="GR224" s="47"/>
      <c r="GS224" s="47"/>
      <c r="GT224" s="47"/>
      <c r="GU224" s="47"/>
      <c r="GV224" s="47"/>
      <c r="GW224" s="47"/>
      <c r="GX224" s="47"/>
      <c r="GY224" s="47"/>
      <c r="GZ224" s="47"/>
      <c r="HA224" s="47"/>
      <c r="HB224" s="47"/>
      <c r="HC224" s="47"/>
      <c r="HD224" s="47"/>
      <c r="HE224" s="47"/>
      <c r="HF224" s="47"/>
      <c r="HG224" s="47"/>
      <c r="HH224" s="47"/>
      <c r="HI224" s="47"/>
      <c r="HJ224" s="47"/>
      <c r="HK224" s="47"/>
      <c r="HL224" s="47"/>
      <c r="HM224" s="47"/>
      <c r="HN224" s="47"/>
      <c r="HO224" s="47"/>
      <c r="HP224" s="47"/>
      <c r="HQ224" s="47"/>
      <c r="HR224" s="47"/>
      <c r="HS224" s="47"/>
      <c r="HT224" s="47"/>
      <c r="HU224" s="47"/>
      <c r="HV224" s="47"/>
      <c r="HW224" s="47"/>
      <c r="HX224" s="47"/>
      <c r="HY224" s="47"/>
      <c r="HZ224" s="47"/>
      <c r="IA224" s="47"/>
      <c r="IB224" s="47"/>
      <c r="IC224" s="47"/>
      <c r="ID224" s="47"/>
      <c r="IE224" s="47"/>
      <c r="IF224" s="47"/>
      <c r="IG224" s="47"/>
      <c r="IH224" s="47"/>
      <c r="II224" s="47"/>
      <c r="IJ224" s="47"/>
      <c r="IK224" s="47"/>
      <c r="IL224" s="47"/>
      <c r="IM224" s="47"/>
      <c r="IN224" s="47"/>
      <c r="IO224" s="47"/>
      <c r="IP224" s="47"/>
    </row>
    <row r="225" spans="1:250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  <c r="EQ225" s="47"/>
      <c r="ER225" s="47"/>
      <c r="ES225" s="47"/>
      <c r="ET225" s="47"/>
      <c r="EU225" s="47"/>
      <c r="EV225" s="47"/>
      <c r="EW225" s="47"/>
      <c r="EX225" s="47"/>
      <c r="EY225" s="47"/>
      <c r="EZ225" s="47"/>
      <c r="FA225" s="47"/>
      <c r="FB225" s="47"/>
      <c r="FC225" s="47"/>
      <c r="FD225" s="47"/>
      <c r="FE225" s="47"/>
      <c r="FF225" s="47"/>
      <c r="FG225" s="47"/>
      <c r="FH225" s="47"/>
      <c r="FI225" s="47"/>
      <c r="FJ225" s="47"/>
      <c r="FK225" s="47"/>
      <c r="FL225" s="47"/>
      <c r="FM225" s="47"/>
      <c r="FN225" s="47"/>
      <c r="FO225" s="47"/>
      <c r="FP225" s="47"/>
      <c r="FQ225" s="47"/>
      <c r="FR225" s="47"/>
      <c r="FS225" s="47"/>
      <c r="FT225" s="47"/>
      <c r="FU225" s="47"/>
      <c r="FV225" s="47"/>
      <c r="FW225" s="47"/>
      <c r="FX225" s="47"/>
      <c r="FY225" s="47"/>
      <c r="FZ225" s="47"/>
      <c r="GA225" s="47"/>
      <c r="GB225" s="47"/>
      <c r="GC225" s="47"/>
      <c r="GD225" s="47"/>
      <c r="GE225" s="47"/>
      <c r="GF225" s="47"/>
      <c r="GG225" s="47"/>
      <c r="GH225" s="47"/>
      <c r="GI225" s="47"/>
      <c r="GJ225" s="47"/>
      <c r="GK225" s="47"/>
      <c r="GL225" s="47"/>
      <c r="GM225" s="47"/>
      <c r="GN225" s="47"/>
      <c r="GO225" s="47"/>
      <c r="GP225" s="47"/>
      <c r="GQ225" s="47"/>
      <c r="GR225" s="47"/>
      <c r="GS225" s="47"/>
      <c r="GT225" s="47"/>
      <c r="GU225" s="47"/>
      <c r="GV225" s="47"/>
      <c r="GW225" s="47"/>
      <c r="GX225" s="47"/>
      <c r="GY225" s="47"/>
      <c r="GZ225" s="47"/>
      <c r="HA225" s="47"/>
      <c r="HB225" s="47"/>
      <c r="HC225" s="47"/>
      <c r="HD225" s="47"/>
      <c r="HE225" s="47"/>
      <c r="HF225" s="47"/>
      <c r="HG225" s="47"/>
      <c r="HH225" s="47"/>
      <c r="HI225" s="47"/>
      <c r="HJ225" s="47"/>
      <c r="HK225" s="47"/>
      <c r="HL225" s="47"/>
      <c r="HM225" s="47"/>
      <c r="HN225" s="47"/>
      <c r="HO225" s="47"/>
      <c r="HP225" s="47"/>
      <c r="HQ225" s="47"/>
      <c r="HR225" s="47"/>
      <c r="HS225" s="47"/>
      <c r="HT225" s="47"/>
      <c r="HU225" s="47"/>
      <c r="HV225" s="47"/>
      <c r="HW225" s="47"/>
      <c r="HX225" s="47"/>
      <c r="HY225" s="47"/>
      <c r="HZ225" s="47"/>
      <c r="IA225" s="47"/>
      <c r="IB225" s="47"/>
      <c r="IC225" s="47"/>
      <c r="ID225" s="47"/>
      <c r="IE225" s="47"/>
      <c r="IF225" s="47"/>
      <c r="IG225" s="47"/>
      <c r="IH225" s="47"/>
      <c r="II225" s="47"/>
      <c r="IJ225" s="47"/>
      <c r="IK225" s="47"/>
      <c r="IL225" s="47"/>
      <c r="IM225" s="47"/>
      <c r="IN225" s="47"/>
      <c r="IO225" s="47"/>
      <c r="IP225" s="47"/>
    </row>
    <row r="226" spans="1:250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  <c r="EQ226" s="47"/>
      <c r="ER226" s="47"/>
      <c r="ES226" s="47"/>
      <c r="ET226" s="47"/>
      <c r="EU226" s="47"/>
      <c r="EV226" s="47"/>
      <c r="EW226" s="47"/>
      <c r="EX226" s="47"/>
      <c r="EY226" s="47"/>
      <c r="EZ226" s="47"/>
      <c r="FA226" s="47"/>
      <c r="FB226" s="47"/>
      <c r="FC226" s="47"/>
      <c r="FD226" s="47"/>
      <c r="FE226" s="47"/>
      <c r="FF226" s="47"/>
      <c r="FG226" s="47"/>
      <c r="FH226" s="47"/>
      <c r="FI226" s="47"/>
      <c r="FJ226" s="47"/>
      <c r="FK226" s="47"/>
      <c r="FL226" s="47"/>
      <c r="FM226" s="47"/>
      <c r="FN226" s="47"/>
      <c r="FO226" s="47"/>
      <c r="FP226" s="47"/>
      <c r="FQ226" s="47"/>
      <c r="FR226" s="47"/>
      <c r="FS226" s="47"/>
      <c r="FT226" s="47"/>
      <c r="FU226" s="47"/>
      <c r="FV226" s="47"/>
      <c r="FW226" s="47"/>
      <c r="FX226" s="47"/>
      <c r="FY226" s="47"/>
      <c r="FZ226" s="47"/>
      <c r="GA226" s="47"/>
      <c r="GB226" s="47"/>
      <c r="GC226" s="47"/>
      <c r="GD226" s="47"/>
      <c r="GE226" s="47"/>
      <c r="GF226" s="47"/>
      <c r="GG226" s="47"/>
      <c r="GH226" s="47"/>
      <c r="GI226" s="47"/>
      <c r="GJ226" s="47"/>
      <c r="GK226" s="47"/>
      <c r="GL226" s="47"/>
      <c r="GM226" s="47"/>
      <c r="GN226" s="47"/>
      <c r="GO226" s="47"/>
      <c r="GP226" s="47"/>
      <c r="GQ226" s="47"/>
      <c r="GR226" s="47"/>
      <c r="GS226" s="47"/>
      <c r="GT226" s="47"/>
      <c r="GU226" s="47"/>
      <c r="GV226" s="47"/>
      <c r="GW226" s="47"/>
      <c r="GX226" s="47"/>
      <c r="GY226" s="47"/>
      <c r="GZ226" s="47"/>
      <c r="HA226" s="47"/>
      <c r="HB226" s="47"/>
      <c r="HC226" s="47"/>
      <c r="HD226" s="47"/>
      <c r="HE226" s="47"/>
      <c r="HF226" s="47"/>
      <c r="HG226" s="47"/>
      <c r="HH226" s="47"/>
      <c r="HI226" s="47"/>
      <c r="HJ226" s="47"/>
      <c r="HK226" s="47"/>
      <c r="HL226" s="47"/>
      <c r="HM226" s="47"/>
      <c r="HN226" s="47"/>
      <c r="HO226" s="47"/>
      <c r="HP226" s="47"/>
      <c r="HQ226" s="47"/>
      <c r="HR226" s="47"/>
      <c r="HS226" s="47"/>
      <c r="HT226" s="47"/>
      <c r="HU226" s="47"/>
      <c r="HV226" s="47"/>
      <c r="HW226" s="47"/>
      <c r="HX226" s="47"/>
      <c r="HY226" s="47"/>
      <c r="HZ226" s="47"/>
      <c r="IA226" s="47"/>
      <c r="IB226" s="47"/>
      <c r="IC226" s="47"/>
      <c r="ID226" s="47"/>
      <c r="IE226" s="47"/>
      <c r="IF226" s="47"/>
      <c r="IG226" s="47"/>
      <c r="IH226" s="47"/>
      <c r="II226" s="47"/>
      <c r="IJ226" s="47"/>
      <c r="IK226" s="47"/>
      <c r="IL226" s="47"/>
      <c r="IM226" s="47"/>
      <c r="IN226" s="47"/>
      <c r="IO226" s="47"/>
      <c r="IP226" s="47"/>
    </row>
    <row r="227" spans="1:250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  <c r="EQ227" s="47"/>
      <c r="ER227" s="47"/>
      <c r="ES227" s="47"/>
      <c r="ET227" s="47"/>
      <c r="EU227" s="47"/>
      <c r="EV227" s="47"/>
      <c r="EW227" s="47"/>
      <c r="EX227" s="47"/>
      <c r="EY227" s="47"/>
      <c r="EZ227" s="47"/>
      <c r="FA227" s="47"/>
      <c r="FB227" s="47"/>
      <c r="FC227" s="47"/>
      <c r="FD227" s="47"/>
      <c r="FE227" s="47"/>
      <c r="FF227" s="47"/>
      <c r="FG227" s="47"/>
      <c r="FH227" s="47"/>
      <c r="FI227" s="47"/>
      <c r="FJ227" s="47"/>
      <c r="FK227" s="47"/>
      <c r="FL227" s="47"/>
      <c r="FM227" s="47"/>
      <c r="FN227" s="47"/>
      <c r="FO227" s="47"/>
      <c r="FP227" s="47"/>
      <c r="FQ227" s="47"/>
      <c r="FR227" s="47"/>
      <c r="FS227" s="47"/>
      <c r="FT227" s="47"/>
      <c r="FU227" s="47"/>
      <c r="FV227" s="47"/>
      <c r="FW227" s="47"/>
      <c r="FX227" s="47"/>
      <c r="FY227" s="47"/>
      <c r="FZ227" s="47"/>
      <c r="GA227" s="47"/>
      <c r="GB227" s="47"/>
      <c r="GC227" s="47"/>
      <c r="GD227" s="47"/>
      <c r="GE227" s="47"/>
      <c r="GF227" s="47"/>
      <c r="GG227" s="47"/>
      <c r="GH227" s="47"/>
      <c r="GI227" s="47"/>
      <c r="GJ227" s="47"/>
      <c r="GK227" s="47"/>
      <c r="GL227" s="47"/>
      <c r="GM227" s="47"/>
      <c r="GN227" s="47"/>
      <c r="GO227" s="47"/>
      <c r="GP227" s="47"/>
      <c r="GQ227" s="47"/>
      <c r="GR227" s="47"/>
      <c r="GS227" s="47"/>
      <c r="GT227" s="47"/>
      <c r="GU227" s="47"/>
      <c r="GV227" s="47"/>
      <c r="GW227" s="47"/>
      <c r="GX227" s="47"/>
      <c r="GY227" s="47"/>
      <c r="GZ227" s="47"/>
      <c r="HA227" s="47"/>
      <c r="HB227" s="47"/>
      <c r="HC227" s="47"/>
      <c r="HD227" s="47"/>
      <c r="HE227" s="47"/>
      <c r="HF227" s="47"/>
      <c r="HG227" s="47"/>
      <c r="HH227" s="47"/>
      <c r="HI227" s="47"/>
      <c r="HJ227" s="47"/>
      <c r="HK227" s="47"/>
      <c r="HL227" s="47"/>
      <c r="HM227" s="47"/>
      <c r="HN227" s="47"/>
      <c r="HO227" s="47"/>
      <c r="HP227" s="47"/>
      <c r="HQ227" s="47"/>
      <c r="HR227" s="47"/>
      <c r="HS227" s="47"/>
      <c r="HT227" s="47"/>
      <c r="HU227" s="47"/>
      <c r="HV227" s="47"/>
      <c r="HW227" s="47"/>
      <c r="HX227" s="47"/>
      <c r="HY227" s="47"/>
      <c r="HZ227" s="47"/>
      <c r="IA227" s="47"/>
      <c r="IB227" s="47"/>
      <c r="IC227" s="47"/>
      <c r="ID227" s="47"/>
      <c r="IE227" s="47"/>
      <c r="IF227" s="47"/>
      <c r="IG227" s="47"/>
      <c r="IH227" s="47"/>
      <c r="II227" s="47"/>
      <c r="IJ227" s="47"/>
      <c r="IK227" s="47"/>
      <c r="IL227" s="47"/>
      <c r="IM227" s="47"/>
      <c r="IN227" s="47"/>
      <c r="IO227" s="47"/>
      <c r="IP227" s="47"/>
    </row>
    <row r="228" spans="1:250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  <c r="EQ228" s="47"/>
      <c r="ER228" s="47"/>
      <c r="ES228" s="47"/>
      <c r="ET228" s="47"/>
      <c r="EU228" s="47"/>
      <c r="EV228" s="47"/>
      <c r="EW228" s="47"/>
      <c r="EX228" s="47"/>
      <c r="EY228" s="47"/>
      <c r="EZ228" s="47"/>
      <c r="FA228" s="47"/>
      <c r="FB228" s="47"/>
      <c r="FC228" s="47"/>
      <c r="FD228" s="47"/>
      <c r="FE228" s="47"/>
      <c r="FF228" s="47"/>
      <c r="FG228" s="47"/>
      <c r="FH228" s="47"/>
      <c r="FI228" s="47"/>
      <c r="FJ228" s="47"/>
      <c r="FK228" s="47"/>
      <c r="FL228" s="47"/>
      <c r="FM228" s="47"/>
      <c r="FN228" s="47"/>
      <c r="FO228" s="47"/>
      <c r="FP228" s="47"/>
      <c r="FQ228" s="47"/>
      <c r="FR228" s="47"/>
      <c r="FS228" s="47"/>
      <c r="FT228" s="47"/>
      <c r="FU228" s="47"/>
      <c r="FV228" s="47"/>
      <c r="FW228" s="47"/>
      <c r="FX228" s="47"/>
      <c r="FY228" s="47"/>
      <c r="FZ228" s="47"/>
      <c r="GA228" s="47"/>
      <c r="GB228" s="47"/>
      <c r="GC228" s="47"/>
      <c r="GD228" s="47"/>
      <c r="GE228" s="47"/>
      <c r="GF228" s="47"/>
      <c r="GG228" s="47"/>
      <c r="GH228" s="47"/>
      <c r="GI228" s="47"/>
      <c r="GJ228" s="47"/>
      <c r="GK228" s="47"/>
      <c r="GL228" s="47"/>
      <c r="GM228" s="47"/>
      <c r="GN228" s="47"/>
      <c r="GO228" s="47"/>
      <c r="GP228" s="47"/>
      <c r="GQ228" s="47"/>
      <c r="GR228" s="47"/>
      <c r="GS228" s="47"/>
      <c r="GT228" s="47"/>
      <c r="GU228" s="47"/>
      <c r="GV228" s="47"/>
      <c r="GW228" s="47"/>
      <c r="GX228" s="47"/>
      <c r="GY228" s="47"/>
      <c r="GZ228" s="47"/>
      <c r="HA228" s="47"/>
      <c r="HB228" s="47"/>
      <c r="HC228" s="47"/>
      <c r="HD228" s="47"/>
      <c r="HE228" s="47"/>
      <c r="HF228" s="47"/>
      <c r="HG228" s="47"/>
      <c r="HH228" s="47"/>
      <c r="HI228" s="47"/>
      <c r="HJ228" s="47"/>
      <c r="HK228" s="47"/>
      <c r="HL228" s="47"/>
      <c r="HM228" s="47"/>
      <c r="HN228" s="47"/>
      <c r="HO228" s="47"/>
      <c r="HP228" s="47"/>
      <c r="HQ228" s="47"/>
      <c r="HR228" s="47"/>
      <c r="HS228" s="47"/>
      <c r="HT228" s="47"/>
      <c r="HU228" s="47"/>
      <c r="HV228" s="47"/>
      <c r="HW228" s="47"/>
      <c r="HX228" s="47"/>
      <c r="HY228" s="47"/>
      <c r="HZ228" s="47"/>
      <c r="IA228" s="47"/>
      <c r="IB228" s="47"/>
      <c r="IC228" s="47"/>
      <c r="ID228" s="47"/>
      <c r="IE228" s="47"/>
      <c r="IF228" s="47"/>
      <c r="IG228" s="47"/>
      <c r="IH228" s="47"/>
      <c r="II228" s="47"/>
      <c r="IJ228" s="47"/>
      <c r="IK228" s="47"/>
      <c r="IL228" s="47"/>
      <c r="IM228" s="47"/>
      <c r="IN228" s="47"/>
      <c r="IO228" s="47"/>
      <c r="IP228" s="47"/>
    </row>
    <row r="229" spans="1:250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  <c r="EQ229" s="47"/>
      <c r="ER229" s="47"/>
      <c r="ES229" s="47"/>
      <c r="ET229" s="47"/>
      <c r="EU229" s="47"/>
      <c r="EV229" s="47"/>
      <c r="EW229" s="47"/>
      <c r="EX229" s="47"/>
      <c r="EY229" s="47"/>
      <c r="EZ229" s="47"/>
      <c r="FA229" s="47"/>
      <c r="FB229" s="47"/>
      <c r="FC229" s="47"/>
      <c r="FD229" s="47"/>
      <c r="FE229" s="47"/>
      <c r="FF229" s="47"/>
      <c r="FG229" s="47"/>
      <c r="FH229" s="47"/>
      <c r="FI229" s="47"/>
      <c r="FJ229" s="47"/>
      <c r="FK229" s="47"/>
      <c r="FL229" s="47"/>
      <c r="FM229" s="47"/>
      <c r="FN229" s="47"/>
      <c r="FO229" s="47"/>
      <c r="FP229" s="47"/>
      <c r="FQ229" s="47"/>
      <c r="FR229" s="47"/>
      <c r="FS229" s="47"/>
      <c r="FT229" s="47"/>
      <c r="FU229" s="47"/>
      <c r="FV229" s="47"/>
      <c r="FW229" s="47"/>
      <c r="FX229" s="47"/>
      <c r="FY229" s="47"/>
      <c r="FZ229" s="47"/>
      <c r="GA229" s="47"/>
      <c r="GB229" s="47"/>
      <c r="GC229" s="47"/>
      <c r="GD229" s="47"/>
      <c r="GE229" s="47"/>
      <c r="GF229" s="47"/>
      <c r="GG229" s="47"/>
      <c r="GH229" s="47"/>
      <c r="GI229" s="47"/>
      <c r="GJ229" s="47"/>
      <c r="GK229" s="47"/>
      <c r="GL229" s="47"/>
      <c r="GM229" s="47"/>
      <c r="GN229" s="47"/>
      <c r="GO229" s="47"/>
      <c r="GP229" s="47"/>
      <c r="GQ229" s="47"/>
      <c r="GR229" s="47"/>
      <c r="GS229" s="47"/>
      <c r="GT229" s="47"/>
      <c r="GU229" s="47"/>
      <c r="GV229" s="47"/>
      <c r="GW229" s="47"/>
      <c r="GX229" s="47"/>
      <c r="GY229" s="47"/>
      <c r="GZ229" s="47"/>
      <c r="HA229" s="47"/>
      <c r="HB229" s="47"/>
      <c r="HC229" s="47"/>
      <c r="HD229" s="47"/>
      <c r="HE229" s="47"/>
      <c r="HF229" s="47"/>
      <c r="HG229" s="47"/>
      <c r="HH229" s="47"/>
      <c r="HI229" s="47"/>
      <c r="HJ229" s="47"/>
      <c r="HK229" s="47"/>
      <c r="HL229" s="47"/>
      <c r="HM229" s="47"/>
      <c r="HN229" s="47"/>
      <c r="HO229" s="47"/>
      <c r="HP229" s="47"/>
      <c r="HQ229" s="47"/>
      <c r="HR229" s="47"/>
      <c r="HS229" s="47"/>
      <c r="HT229" s="47"/>
      <c r="HU229" s="47"/>
      <c r="HV229" s="47"/>
      <c r="HW229" s="47"/>
      <c r="HX229" s="47"/>
      <c r="HY229" s="47"/>
      <c r="HZ229" s="47"/>
      <c r="IA229" s="47"/>
      <c r="IB229" s="47"/>
      <c r="IC229" s="47"/>
      <c r="ID229" s="47"/>
      <c r="IE229" s="47"/>
      <c r="IF229" s="47"/>
      <c r="IG229" s="47"/>
      <c r="IH229" s="47"/>
      <c r="II229" s="47"/>
      <c r="IJ229" s="47"/>
      <c r="IK229" s="47"/>
      <c r="IL229" s="47"/>
      <c r="IM229" s="47"/>
      <c r="IN229" s="47"/>
      <c r="IO229" s="47"/>
      <c r="IP229" s="47"/>
    </row>
    <row r="230" spans="1:25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  <c r="EQ230" s="47"/>
      <c r="ER230" s="47"/>
      <c r="ES230" s="47"/>
      <c r="ET230" s="47"/>
      <c r="EU230" s="47"/>
      <c r="EV230" s="47"/>
      <c r="EW230" s="47"/>
      <c r="EX230" s="47"/>
      <c r="EY230" s="47"/>
      <c r="EZ230" s="47"/>
      <c r="FA230" s="47"/>
      <c r="FB230" s="47"/>
      <c r="FC230" s="47"/>
      <c r="FD230" s="47"/>
      <c r="FE230" s="47"/>
      <c r="FF230" s="47"/>
      <c r="FG230" s="47"/>
      <c r="FH230" s="47"/>
      <c r="FI230" s="47"/>
      <c r="FJ230" s="47"/>
      <c r="FK230" s="47"/>
      <c r="FL230" s="47"/>
      <c r="FM230" s="47"/>
      <c r="FN230" s="47"/>
      <c r="FO230" s="47"/>
      <c r="FP230" s="47"/>
      <c r="FQ230" s="47"/>
      <c r="FR230" s="47"/>
      <c r="FS230" s="47"/>
      <c r="FT230" s="47"/>
      <c r="FU230" s="47"/>
      <c r="FV230" s="47"/>
      <c r="FW230" s="47"/>
      <c r="FX230" s="47"/>
      <c r="FY230" s="47"/>
      <c r="FZ230" s="47"/>
      <c r="GA230" s="47"/>
      <c r="GB230" s="47"/>
      <c r="GC230" s="47"/>
      <c r="GD230" s="47"/>
      <c r="GE230" s="47"/>
      <c r="GF230" s="47"/>
      <c r="GG230" s="47"/>
      <c r="GH230" s="47"/>
      <c r="GI230" s="47"/>
      <c r="GJ230" s="47"/>
      <c r="GK230" s="47"/>
      <c r="GL230" s="47"/>
      <c r="GM230" s="47"/>
      <c r="GN230" s="47"/>
      <c r="GO230" s="47"/>
      <c r="GP230" s="47"/>
      <c r="GQ230" s="47"/>
      <c r="GR230" s="47"/>
      <c r="GS230" s="47"/>
      <c r="GT230" s="47"/>
      <c r="GU230" s="47"/>
      <c r="GV230" s="47"/>
      <c r="GW230" s="47"/>
      <c r="GX230" s="47"/>
      <c r="GY230" s="47"/>
      <c r="GZ230" s="47"/>
      <c r="HA230" s="47"/>
      <c r="HB230" s="47"/>
      <c r="HC230" s="47"/>
      <c r="HD230" s="47"/>
      <c r="HE230" s="47"/>
      <c r="HF230" s="47"/>
      <c r="HG230" s="47"/>
      <c r="HH230" s="47"/>
      <c r="HI230" s="47"/>
      <c r="HJ230" s="47"/>
      <c r="HK230" s="47"/>
      <c r="HL230" s="47"/>
      <c r="HM230" s="47"/>
      <c r="HN230" s="47"/>
      <c r="HO230" s="47"/>
      <c r="HP230" s="47"/>
      <c r="HQ230" s="47"/>
      <c r="HR230" s="47"/>
      <c r="HS230" s="47"/>
      <c r="HT230" s="47"/>
      <c r="HU230" s="47"/>
      <c r="HV230" s="47"/>
      <c r="HW230" s="47"/>
      <c r="HX230" s="47"/>
      <c r="HY230" s="47"/>
      <c r="HZ230" s="47"/>
      <c r="IA230" s="47"/>
      <c r="IB230" s="47"/>
      <c r="IC230" s="47"/>
      <c r="ID230" s="47"/>
      <c r="IE230" s="47"/>
      <c r="IF230" s="47"/>
      <c r="IG230" s="47"/>
      <c r="IH230" s="47"/>
      <c r="II230" s="47"/>
      <c r="IJ230" s="47"/>
      <c r="IK230" s="47"/>
      <c r="IL230" s="47"/>
      <c r="IM230" s="47"/>
      <c r="IN230" s="47"/>
      <c r="IO230" s="47"/>
      <c r="IP230" s="47"/>
    </row>
    <row r="231" spans="1:250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  <c r="EQ231" s="47"/>
      <c r="ER231" s="47"/>
      <c r="ES231" s="47"/>
      <c r="ET231" s="47"/>
      <c r="EU231" s="47"/>
      <c r="EV231" s="47"/>
      <c r="EW231" s="47"/>
      <c r="EX231" s="47"/>
      <c r="EY231" s="47"/>
      <c r="EZ231" s="47"/>
      <c r="FA231" s="47"/>
      <c r="FB231" s="47"/>
      <c r="FC231" s="47"/>
      <c r="FD231" s="47"/>
      <c r="FE231" s="47"/>
      <c r="FF231" s="47"/>
      <c r="FG231" s="47"/>
      <c r="FH231" s="47"/>
      <c r="FI231" s="47"/>
      <c r="FJ231" s="47"/>
      <c r="FK231" s="47"/>
      <c r="FL231" s="47"/>
      <c r="FM231" s="47"/>
      <c r="FN231" s="47"/>
      <c r="FO231" s="47"/>
      <c r="FP231" s="47"/>
      <c r="FQ231" s="47"/>
      <c r="FR231" s="47"/>
      <c r="FS231" s="47"/>
      <c r="FT231" s="47"/>
      <c r="FU231" s="47"/>
      <c r="FV231" s="47"/>
      <c r="FW231" s="47"/>
      <c r="FX231" s="47"/>
      <c r="FY231" s="47"/>
      <c r="FZ231" s="47"/>
      <c r="GA231" s="47"/>
      <c r="GB231" s="47"/>
      <c r="GC231" s="47"/>
      <c r="GD231" s="47"/>
      <c r="GE231" s="47"/>
      <c r="GF231" s="47"/>
      <c r="GG231" s="47"/>
      <c r="GH231" s="47"/>
      <c r="GI231" s="47"/>
      <c r="GJ231" s="47"/>
      <c r="GK231" s="47"/>
      <c r="GL231" s="47"/>
      <c r="GM231" s="47"/>
      <c r="GN231" s="47"/>
      <c r="GO231" s="47"/>
      <c r="GP231" s="47"/>
      <c r="GQ231" s="47"/>
      <c r="GR231" s="47"/>
      <c r="GS231" s="47"/>
      <c r="GT231" s="47"/>
      <c r="GU231" s="47"/>
      <c r="GV231" s="47"/>
      <c r="GW231" s="47"/>
      <c r="GX231" s="47"/>
      <c r="GY231" s="47"/>
      <c r="GZ231" s="47"/>
      <c r="HA231" s="47"/>
      <c r="HB231" s="47"/>
      <c r="HC231" s="47"/>
      <c r="HD231" s="47"/>
      <c r="HE231" s="47"/>
      <c r="HF231" s="47"/>
      <c r="HG231" s="47"/>
      <c r="HH231" s="47"/>
      <c r="HI231" s="47"/>
      <c r="HJ231" s="47"/>
      <c r="HK231" s="47"/>
      <c r="HL231" s="47"/>
      <c r="HM231" s="47"/>
      <c r="HN231" s="47"/>
      <c r="HO231" s="47"/>
      <c r="HP231" s="47"/>
      <c r="HQ231" s="47"/>
      <c r="HR231" s="47"/>
      <c r="HS231" s="47"/>
      <c r="HT231" s="47"/>
      <c r="HU231" s="47"/>
      <c r="HV231" s="47"/>
      <c r="HW231" s="47"/>
      <c r="HX231" s="47"/>
      <c r="HY231" s="47"/>
      <c r="HZ231" s="47"/>
      <c r="IA231" s="47"/>
      <c r="IB231" s="47"/>
      <c r="IC231" s="47"/>
      <c r="ID231" s="47"/>
      <c r="IE231" s="47"/>
      <c r="IF231" s="47"/>
      <c r="IG231" s="47"/>
      <c r="IH231" s="47"/>
      <c r="II231" s="47"/>
      <c r="IJ231" s="47"/>
      <c r="IK231" s="47"/>
      <c r="IL231" s="47"/>
      <c r="IM231" s="47"/>
      <c r="IN231" s="47"/>
      <c r="IO231" s="47"/>
      <c r="IP231" s="47"/>
    </row>
    <row r="232" spans="1:250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  <c r="EQ232" s="47"/>
      <c r="ER232" s="47"/>
      <c r="ES232" s="47"/>
      <c r="ET232" s="47"/>
      <c r="EU232" s="47"/>
      <c r="EV232" s="47"/>
      <c r="EW232" s="47"/>
      <c r="EX232" s="47"/>
      <c r="EY232" s="47"/>
      <c r="EZ232" s="47"/>
      <c r="FA232" s="47"/>
      <c r="FB232" s="47"/>
      <c r="FC232" s="47"/>
      <c r="FD232" s="47"/>
      <c r="FE232" s="47"/>
      <c r="FF232" s="47"/>
      <c r="FG232" s="47"/>
      <c r="FH232" s="47"/>
      <c r="FI232" s="47"/>
      <c r="FJ232" s="47"/>
      <c r="FK232" s="47"/>
      <c r="FL232" s="47"/>
      <c r="FM232" s="47"/>
      <c r="FN232" s="47"/>
      <c r="FO232" s="47"/>
      <c r="FP232" s="47"/>
      <c r="FQ232" s="47"/>
      <c r="FR232" s="47"/>
      <c r="FS232" s="47"/>
      <c r="FT232" s="47"/>
      <c r="FU232" s="47"/>
      <c r="FV232" s="47"/>
      <c r="FW232" s="47"/>
      <c r="FX232" s="47"/>
      <c r="FY232" s="47"/>
      <c r="FZ232" s="47"/>
      <c r="GA232" s="47"/>
      <c r="GB232" s="47"/>
      <c r="GC232" s="47"/>
      <c r="GD232" s="47"/>
      <c r="GE232" s="47"/>
      <c r="GF232" s="47"/>
      <c r="GG232" s="47"/>
      <c r="GH232" s="47"/>
      <c r="GI232" s="47"/>
      <c r="GJ232" s="47"/>
      <c r="GK232" s="47"/>
      <c r="GL232" s="47"/>
      <c r="GM232" s="47"/>
      <c r="GN232" s="47"/>
      <c r="GO232" s="47"/>
      <c r="GP232" s="47"/>
      <c r="GQ232" s="47"/>
      <c r="GR232" s="47"/>
      <c r="GS232" s="47"/>
      <c r="GT232" s="47"/>
      <c r="GU232" s="47"/>
      <c r="GV232" s="47"/>
      <c r="GW232" s="47"/>
      <c r="GX232" s="47"/>
      <c r="GY232" s="47"/>
      <c r="GZ232" s="47"/>
      <c r="HA232" s="47"/>
      <c r="HB232" s="47"/>
      <c r="HC232" s="47"/>
      <c r="HD232" s="47"/>
      <c r="HE232" s="47"/>
      <c r="HF232" s="47"/>
      <c r="HG232" s="47"/>
      <c r="HH232" s="47"/>
      <c r="HI232" s="47"/>
      <c r="HJ232" s="47"/>
      <c r="HK232" s="47"/>
      <c r="HL232" s="47"/>
      <c r="HM232" s="47"/>
      <c r="HN232" s="47"/>
      <c r="HO232" s="47"/>
      <c r="HP232" s="47"/>
      <c r="HQ232" s="47"/>
      <c r="HR232" s="47"/>
      <c r="HS232" s="47"/>
      <c r="HT232" s="47"/>
      <c r="HU232" s="47"/>
      <c r="HV232" s="47"/>
      <c r="HW232" s="47"/>
      <c r="HX232" s="47"/>
      <c r="HY232" s="47"/>
      <c r="HZ232" s="47"/>
      <c r="IA232" s="47"/>
      <c r="IB232" s="47"/>
      <c r="IC232" s="47"/>
      <c r="ID232" s="47"/>
      <c r="IE232" s="47"/>
      <c r="IF232" s="47"/>
      <c r="IG232" s="47"/>
      <c r="IH232" s="47"/>
      <c r="II232" s="47"/>
      <c r="IJ232" s="47"/>
      <c r="IK232" s="47"/>
      <c r="IL232" s="47"/>
      <c r="IM232" s="47"/>
      <c r="IN232" s="47"/>
      <c r="IO232" s="47"/>
      <c r="IP232" s="47"/>
    </row>
    <row r="233" spans="1:250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  <c r="EQ233" s="47"/>
      <c r="ER233" s="47"/>
      <c r="ES233" s="47"/>
      <c r="ET233" s="47"/>
      <c r="EU233" s="47"/>
      <c r="EV233" s="47"/>
      <c r="EW233" s="47"/>
      <c r="EX233" s="47"/>
      <c r="EY233" s="47"/>
      <c r="EZ233" s="47"/>
      <c r="FA233" s="47"/>
      <c r="FB233" s="47"/>
      <c r="FC233" s="47"/>
      <c r="FD233" s="47"/>
      <c r="FE233" s="47"/>
      <c r="FF233" s="47"/>
      <c r="FG233" s="47"/>
      <c r="FH233" s="47"/>
      <c r="FI233" s="47"/>
      <c r="FJ233" s="47"/>
      <c r="FK233" s="47"/>
      <c r="FL233" s="47"/>
      <c r="FM233" s="47"/>
      <c r="FN233" s="47"/>
      <c r="FO233" s="47"/>
      <c r="FP233" s="47"/>
      <c r="FQ233" s="47"/>
      <c r="FR233" s="47"/>
      <c r="FS233" s="47"/>
      <c r="FT233" s="47"/>
      <c r="FU233" s="47"/>
      <c r="FV233" s="47"/>
      <c r="FW233" s="47"/>
      <c r="FX233" s="47"/>
      <c r="FY233" s="47"/>
      <c r="FZ233" s="47"/>
      <c r="GA233" s="47"/>
      <c r="GB233" s="47"/>
      <c r="GC233" s="47"/>
      <c r="GD233" s="47"/>
      <c r="GE233" s="47"/>
      <c r="GF233" s="47"/>
      <c r="GG233" s="47"/>
      <c r="GH233" s="47"/>
      <c r="GI233" s="47"/>
      <c r="GJ233" s="47"/>
      <c r="GK233" s="47"/>
      <c r="GL233" s="47"/>
      <c r="GM233" s="47"/>
      <c r="GN233" s="47"/>
      <c r="GO233" s="47"/>
      <c r="GP233" s="47"/>
      <c r="GQ233" s="47"/>
      <c r="GR233" s="47"/>
      <c r="GS233" s="47"/>
      <c r="GT233" s="47"/>
      <c r="GU233" s="47"/>
      <c r="GV233" s="47"/>
      <c r="GW233" s="47"/>
      <c r="GX233" s="47"/>
      <c r="GY233" s="47"/>
      <c r="GZ233" s="47"/>
      <c r="HA233" s="47"/>
      <c r="HB233" s="47"/>
      <c r="HC233" s="47"/>
      <c r="HD233" s="47"/>
      <c r="HE233" s="47"/>
      <c r="HF233" s="47"/>
      <c r="HG233" s="47"/>
      <c r="HH233" s="47"/>
      <c r="HI233" s="47"/>
      <c r="HJ233" s="47"/>
      <c r="HK233" s="47"/>
      <c r="HL233" s="47"/>
      <c r="HM233" s="47"/>
      <c r="HN233" s="47"/>
      <c r="HO233" s="47"/>
      <c r="HP233" s="47"/>
      <c r="HQ233" s="47"/>
      <c r="HR233" s="47"/>
      <c r="HS233" s="47"/>
      <c r="HT233" s="47"/>
      <c r="HU233" s="47"/>
      <c r="HV233" s="47"/>
      <c r="HW233" s="47"/>
      <c r="HX233" s="47"/>
      <c r="HY233" s="47"/>
      <c r="HZ233" s="47"/>
      <c r="IA233" s="47"/>
      <c r="IB233" s="47"/>
      <c r="IC233" s="47"/>
      <c r="ID233" s="47"/>
      <c r="IE233" s="47"/>
      <c r="IF233" s="47"/>
      <c r="IG233" s="47"/>
      <c r="IH233" s="47"/>
      <c r="II233" s="47"/>
      <c r="IJ233" s="47"/>
      <c r="IK233" s="47"/>
      <c r="IL233" s="47"/>
      <c r="IM233" s="47"/>
      <c r="IN233" s="47"/>
      <c r="IO233" s="47"/>
      <c r="IP233" s="47"/>
    </row>
    <row r="234" spans="1:250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  <c r="EQ234" s="47"/>
      <c r="ER234" s="47"/>
      <c r="ES234" s="47"/>
      <c r="ET234" s="47"/>
      <c r="EU234" s="47"/>
      <c r="EV234" s="47"/>
      <c r="EW234" s="47"/>
      <c r="EX234" s="47"/>
      <c r="EY234" s="47"/>
      <c r="EZ234" s="47"/>
      <c r="FA234" s="47"/>
      <c r="FB234" s="47"/>
      <c r="FC234" s="47"/>
      <c r="FD234" s="47"/>
      <c r="FE234" s="47"/>
      <c r="FF234" s="47"/>
      <c r="FG234" s="47"/>
      <c r="FH234" s="47"/>
      <c r="FI234" s="47"/>
      <c r="FJ234" s="47"/>
      <c r="FK234" s="47"/>
      <c r="FL234" s="47"/>
      <c r="FM234" s="47"/>
      <c r="FN234" s="47"/>
      <c r="FO234" s="47"/>
      <c r="FP234" s="47"/>
      <c r="FQ234" s="47"/>
      <c r="FR234" s="47"/>
      <c r="FS234" s="47"/>
      <c r="FT234" s="47"/>
      <c r="FU234" s="47"/>
      <c r="FV234" s="47"/>
      <c r="FW234" s="47"/>
      <c r="FX234" s="47"/>
      <c r="FY234" s="47"/>
      <c r="FZ234" s="47"/>
      <c r="GA234" s="47"/>
      <c r="GB234" s="47"/>
      <c r="GC234" s="47"/>
      <c r="GD234" s="47"/>
      <c r="GE234" s="47"/>
      <c r="GF234" s="47"/>
      <c r="GG234" s="47"/>
      <c r="GH234" s="47"/>
      <c r="GI234" s="47"/>
      <c r="GJ234" s="47"/>
      <c r="GK234" s="47"/>
      <c r="GL234" s="47"/>
      <c r="GM234" s="47"/>
      <c r="GN234" s="47"/>
      <c r="GO234" s="47"/>
      <c r="GP234" s="47"/>
      <c r="GQ234" s="47"/>
      <c r="GR234" s="47"/>
      <c r="GS234" s="47"/>
      <c r="GT234" s="47"/>
      <c r="GU234" s="47"/>
      <c r="GV234" s="47"/>
      <c r="GW234" s="47"/>
      <c r="GX234" s="47"/>
      <c r="GY234" s="47"/>
      <c r="GZ234" s="47"/>
      <c r="HA234" s="47"/>
      <c r="HB234" s="47"/>
      <c r="HC234" s="47"/>
      <c r="HD234" s="47"/>
      <c r="HE234" s="47"/>
      <c r="HF234" s="47"/>
      <c r="HG234" s="47"/>
      <c r="HH234" s="47"/>
      <c r="HI234" s="47"/>
      <c r="HJ234" s="47"/>
      <c r="HK234" s="47"/>
      <c r="HL234" s="47"/>
      <c r="HM234" s="47"/>
      <c r="HN234" s="47"/>
      <c r="HO234" s="47"/>
      <c r="HP234" s="47"/>
      <c r="HQ234" s="47"/>
      <c r="HR234" s="47"/>
      <c r="HS234" s="47"/>
      <c r="HT234" s="47"/>
      <c r="HU234" s="47"/>
      <c r="HV234" s="47"/>
      <c r="HW234" s="47"/>
      <c r="HX234" s="47"/>
      <c r="HY234" s="47"/>
      <c r="HZ234" s="47"/>
      <c r="IA234" s="47"/>
      <c r="IB234" s="47"/>
      <c r="IC234" s="47"/>
      <c r="ID234" s="47"/>
      <c r="IE234" s="47"/>
      <c r="IF234" s="47"/>
      <c r="IG234" s="47"/>
      <c r="IH234" s="47"/>
      <c r="II234" s="47"/>
      <c r="IJ234" s="47"/>
      <c r="IK234" s="47"/>
      <c r="IL234" s="47"/>
      <c r="IM234" s="47"/>
      <c r="IN234" s="47"/>
      <c r="IO234" s="47"/>
      <c r="IP234" s="47"/>
    </row>
    <row r="235" spans="1:250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  <c r="EQ235" s="47"/>
      <c r="ER235" s="47"/>
      <c r="ES235" s="47"/>
      <c r="ET235" s="47"/>
      <c r="EU235" s="47"/>
      <c r="EV235" s="47"/>
      <c r="EW235" s="47"/>
      <c r="EX235" s="47"/>
      <c r="EY235" s="47"/>
      <c r="EZ235" s="47"/>
      <c r="FA235" s="47"/>
      <c r="FB235" s="47"/>
      <c r="FC235" s="47"/>
      <c r="FD235" s="47"/>
      <c r="FE235" s="47"/>
      <c r="FF235" s="47"/>
      <c r="FG235" s="47"/>
      <c r="FH235" s="47"/>
      <c r="FI235" s="47"/>
      <c r="FJ235" s="47"/>
      <c r="FK235" s="47"/>
      <c r="FL235" s="47"/>
      <c r="FM235" s="47"/>
      <c r="FN235" s="47"/>
      <c r="FO235" s="47"/>
      <c r="FP235" s="47"/>
      <c r="FQ235" s="47"/>
      <c r="FR235" s="47"/>
      <c r="FS235" s="47"/>
      <c r="FT235" s="47"/>
      <c r="FU235" s="47"/>
      <c r="FV235" s="47"/>
      <c r="FW235" s="47"/>
      <c r="FX235" s="47"/>
      <c r="FY235" s="47"/>
      <c r="FZ235" s="47"/>
      <c r="GA235" s="47"/>
      <c r="GB235" s="47"/>
      <c r="GC235" s="47"/>
      <c r="GD235" s="47"/>
      <c r="GE235" s="47"/>
      <c r="GF235" s="47"/>
      <c r="GG235" s="47"/>
      <c r="GH235" s="47"/>
      <c r="GI235" s="47"/>
      <c r="GJ235" s="47"/>
      <c r="GK235" s="47"/>
      <c r="GL235" s="47"/>
      <c r="GM235" s="47"/>
      <c r="GN235" s="47"/>
      <c r="GO235" s="47"/>
      <c r="GP235" s="47"/>
      <c r="GQ235" s="47"/>
      <c r="GR235" s="47"/>
      <c r="GS235" s="47"/>
      <c r="GT235" s="47"/>
      <c r="GU235" s="47"/>
      <c r="GV235" s="47"/>
      <c r="GW235" s="47"/>
      <c r="GX235" s="47"/>
      <c r="GY235" s="47"/>
      <c r="GZ235" s="47"/>
      <c r="HA235" s="47"/>
      <c r="HB235" s="47"/>
      <c r="HC235" s="47"/>
      <c r="HD235" s="47"/>
      <c r="HE235" s="47"/>
      <c r="HF235" s="47"/>
      <c r="HG235" s="47"/>
      <c r="HH235" s="47"/>
      <c r="HI235" s="47"/>
      <c r="HJ235" s="47"/>
      <c r="HK235" s="47"/>
      <c r="HL235" s="47"/>
      <c r="HM235" s="47"/>
      <c r="HN235" s="47"/>
      <c r="HO235" s="47"/>
      <c r="HP235" s="47"/>
      <c r="HQ235" s="47"/>
      <c r="HR235" s="47"/>
      <c r="HS235" s="47"/>
      <c r="HT235" s="47"/>
      <c r="HU235" s="47"/>
      <c r="HV235" s="47"/>
      <c r="HW235" s="47"/>
      <c r="HX235" s="47"/>
      <c r="HY235" s="47"/>
      <c r="HZ235" s="47"/>
      <c r="IA235" s="47"/>
      <c r="IB235" s="47"/>
      <c r="IC235" s="47"/>
      <c r="ID235" s="47"/>
      <c r="IE235" s="47"/>
      <c r="IF235" s="47"/>
      <c r="IG235" s="47"/>
      <c r="IH235" s="47"/>
      <c r="II235" s="47"/>
      <c r="IJ235" s="47"/>
      <c r="IK235" s="47"/>
      <c r="IL235" s="47"/>
      <c r="IM235" s="47"/>
      <c r="IN235" s="47"/>
      <c r="IO235" s="47"/>
      <c r="IP235" s="47"/>
    </row>
    <row r="236" spans="1:250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  <c r="EQ236" s="47"/>
      <c r="ER236" s="47"/>
      <c r="ES236" s="47"/>
      <c r="ET236" s="47"/>
      <c r="EU236" s="47"/>
      <c r="EV236" s="47"/>
      <c r="EW236" s="47"/>
      <c r="EX236" s="47"/>
      <c r="EY236" s="47"/>
      <c r="EZ236" s="47"/>
      <c r="FA236" s="47"/>
      <c r="FB236" s="47"/>
      <c r="FC236" s="47"/>
      <c r="FD236" s="47"/>
      <c r="FE236" s="47"/>
      <c r="FF236" s="47"/>
      <c r="FG236" s="47"/>
      <c r="FH236" s="47"/>
      <c r="FI236" s="47"/>
      <c r="FJ236" s="47"/>
      <c r="FK236" s="47"/>
      <c r="FL236" s="47"/>
      <c r="FM236" s="47"/>
      <c r="FN236" s="47"/>
      <c r="FO236" s="47"/>
      <c r="FP236" s="47"/>
      <c r="FQ236" s="47"/>
      <c r="FR236" s="47"/>
      <c r="FS236" s="47"/>
      <c r="FT236" s="47"/>
      <c r="FU236" s="47"/>
      <c r="FV236" s="47"/>
      <c r="FW236" s="47"/>
      <c r="FX236" s="47"/>
      <c r="FY236" s="47"/>
      <c r="FZ236" s="47"/>
      <c r="GA236" s="47"/>
      <c r="GB236" s="47"/>
      <c r="GC236" s="47"/>
      <c r="GD236" s="47"/>
      <c r="GE236" s="47"/>
      <c r="GF236" s="47"/>
      <c r="GG236" s="47"/>
      <c r="GH236" s="47"/>
      <c r="GI236" s="47"/>
      <c r="GJ236" s="47"/>
      <c r="GK236" s="47"/>
      <c r="GL236" s="47"/>
      <c r="GM236" s="47"/>
      <c r="GN236" s="47"/>
      <c r="GO236" s="47"/>
      <c r="GP236" s="47"/>
      <c r="GQ236" s="47"/>
      <c r="GR236" s="47"/>
      <c r="GS236" s="47"/>
      <c r="GT236" s="47"/>
      <c r="GU236" s="47"/>
      <c r="GV236" s="47"/>
      <c r="GW236" s="47"/>
      <c r="GX236" s="47"/>
      <c r="GY236" s="47"/>
      <c r="GZ236" s="47"/>
      <c r="HA236" s="47"/>
      <c r="HB236" s="47"/>
      <c r="HC236" s="47"/>
      <c r="HD236" s="47"/>
      <c r="HE236" s="47"/>
      <c r="HF236" s="47"/>
      <c r="HG236" s="47"/>
      <c r="HH236" s="47"/>
      <c r="HI236" s="47"/>
      <c r="HJ236" s="47"/>
      <c r="HK236" s="47"/>
      <c r="HL236" s="47"/>
      <c r="HM236" s="47"/>
      <c r="HN236" s="47"/>
      <c r="HO236" s="47"/>
      <c r="HP236" s="47"/>
      <c r="HQ236" s="47"/>
      <c r="HR236" s="47"/>
      <c r="HS236" s="47"/>
      <c r="HT236" s="47"/>
      <c r="HU236" s="47"/>
      <c r="HV236" s="47"/>
      <c r="HW236" s="47"/>
      <c r="HX236" s="47"/>
      <c r="HY236" s="47"/>
      <c r="HZ236" s="47"/>
      <c r="IA236" s="47"/>
      <c r="IB236" s="47"/>
      <c r="IC236" s="47"/>
      <c r="ID236" s="47"/>
      <c r="IE236" s="47"/>
      <c r="IF236" s="47"/>
      <c r="IG236" s="47"/>
      <c r="IH236" s="47"/>
      <c r="II236" s="47"/>
      <c r="IJ236" s="47"/>
      <c r="IK236" s="47"/>
      <c r="IL236" s="47"/>
      <c r="IM236" s="47"/>
      <c r="IN236" s="47"/>
      <c r="IO236" s="47"/>
      <c r="IP236" s="47"/>
    </row>
    <row r="237" spans="1:250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  <c r="EQ237" s="47"/>
      <c r="ER237" s="47"/>
      <c r="ES237" s="47"/>
      <c r="ET237" s="47"/>
      <c r="EU237" s="47"/>
      <c r="EV237" s="47"/>
      <c r="EW237" s="47"/>
      <c r="EX237" s="47"/>
      <c r="EY237" s="47"/>
      <c r="EZ237" s="47"/>
      <c r="FA237" s="47"/>
      <c r="FB237" s="47"/>
      <c r="FC237" s="47"/>
      <c r="FD237" s="47"/>
      <c r="FE237" s="47"/>
      <c r="FF237" s="47"/>
      <c r="FG237" s="47"/>
      <c r="FH237" s="47"/>
      <c r="FI237" s="47"/>
      <c r="FJ237" s="47"/>
      <c r="FK237" s="47"/>
      <c r="FL237" s="47"/>
      <c r="FM237" s="47"/>
      <c r="FN237" s="47"/>
      <c r="FO237" s="47"/>
      <c r="FP237" s="47"/>
      <c r="FQ237" s="47"/>
      <c r="FR237" s="47"/>
      <c r="FS237" s="47"/>
      <c r="FT237" s="47"/>
      <c r="FU237" s="47"/>
      <c r="FV237" s="47"/>
      <c r="FW237" s="47"/>
      <c r="FX237" s="47"/>
      <c r="FY237" s="47"/>
      <c r="FZ237" s="47"/>
      <c r="GA237" s="47"/>
      <c r="GB237" s="47"/>
      <c r="GC237" s="47"/>
      <c r="GD237" s="47"/>
      <c r="GE237" s="47"/>
      <c r="GF237" s="47"/>
      <c r="GG237" s="47"/>
      <c r="GH237" s="47"/>
      <c r="GI237" s="47"/>
      <c r="GJ237" s="47"/>
      <c r="GK237" s="47"/>
      <c r="GL237" s="47"/>
      <c r="GM237" s="47"/>
      <c r="GN237" s="47"/>
      <c r="GO237" s="47"/>
      <c r="GP237" s="47"/>
      <c r="GQ237" s="47"/>
      <c r="GR237" s="47"/>
      <c r="GS237" s="47"/>
      <c r="GT237" s="47"/>
      <c r="GU237" s="47"/>
      <c r="GV237" s="47"/>
      <c r="GW237" s="47"/>
      <c r="GX237" s="47"/>
      <c r="GY237" s="47"/>
      <c r="GZ237" s="47"/>
      <c r="HA237" s="47"/>
      <c r="HB237" s="47"/>
      <c r="HC237" s="47"/>
      <c r="HD237" s="47"/>
      <c r="HE237" s="47"/>
      <c r="HF237" s="47"/>
      <c r="HG237" s="47"/>
      <c r="HH237" s="47"/>
      <c r="HI237" s="47"/>
      <c r="HJ237" s="47"/>
      <c r="HK237" s="47"/>
      <c r="HL237" s="47"/>
      <c r="HM237" s="47"/>
      <c r="HN237" s="47"/>
      <c r="HO237" s="47"/>
      <c r="HP237" s="47"/>
      <c r="HQ237" s="47"/>
      <c r="HR237" s="47"/>
      <c r="HS237" s="47"/>
      <c r="HT237" s="47"/>
      <c r="HU237" s="47"/>
      <c r="HV237" s="47"/>
      <c r="HW237" s="47"/>
      <c r="HX237" s="47"/>
      <c r="HY237" s="47"/>
      <c r="HZ237" s="47"/>
      <c r="IA237" s="47"/>
      <c r="IB237" s="47"/>
      <c r="IC237" s="47"/>
      <c r="ID237" s="47"/>
      <c r="IE237" s="47"/>
      <c r="IF237" s="47"/>
      <c r="IG237" s="47"/>
      <c r="IH237" s="47"/>
      <c r="II237" s="47"/>
      <c r="IJ237" s="47"/>
      <c r="IK237" s="47"/>
      <c r="IL237" s="47"/>
      <c r="IM237" s="47"/>
      <c r="IN237" s="47"/>
      <c r="IO237" s="47"/>
      <c r="IP237" s="47"/>
    </row>
    <row r="238" spans="1:250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  <c r="EQ238" s="47"/>
      <c r="ER238" s="47"/>
      <c r="ES238" s="47"/>
      <c r="ET238" s="47"/>
      <c r="EU238" s="47"/>
      <c r="EV238" s="47"/>
      <c r="EW238" s="47"/>
      <c r="EX238" s="47"/>
      <c r="EY238" s="47"/>
      <c r="EZ238" s="47"/>
      <c r="FA238" s="47"/>
      <c r="FB238" s="47"/>
      <c r="FC238" s="47"/>
      <c r="FD238" s="47"/>
      <c r="FE238" s="47"/>
      <c r="FF238" s="47"/>
      <c r="FG238" s="47"/>
      <c r="FH238" s="47"/>
      <c r="FI238" s="47"/>
      <c r="FJ238" s="47"/>
      <c r="FK238" s="47"/>
      <c r="FL238" s="47"/>
      <c r="FM238" s="47"/>
      <c r="FN238" s="47"/>
      <c r="FO238" s="47"/>
      <c r="FP238" s="47"/>
      <c r="FQ238" s="47"/>
      <c r="FR238" s="47"/>
      <c r="FS238" s="47"/>
      <c r="FT238" s="47"/>
      <c r="FU238" s="47"/>
      <c r="FV238" s="47"/>
      <c r="FW238" s="47"/>
      <c r="FX238" s="47"/>
      <c r="FY238" s="47"/>
      <c r="FZ238" s="47"/>
      <c r="GA238" s="47"/>
      <c r="GB238" s="47"/>
      <c r="GC238" s="47"/>
      <c r="GD238" s="47"/>
      <c r="GE238" s="47"/>
      <c r="GF238" s="47"/>
      <c r="GG238" s="47"/>
      <c r="GH238" s="47"/>
      <c r="GI238" s="47"/>
      <c r="GJ238" s="47"/>
      <c r="GK238" s="47"/>
      <c r="GL238" s="47"/>
      <c r="GM238" s="47"/>
      <c r="GN238" s="47"/>
      <c r="GO238" s="47"/>
      <c r="GP238" s="47"/>
      <c r="GQ238" s="47"/>
      <c r="GR238" s="47"/>
      <c r="GS238" s="47"/>
      <c r="GT238" s="47"/>
      <c r="GU238" s="47"/>
      <c r="GV238" s="47"/>
      <c r="GW238" s="47"/>
      <c r="GX238" s="47"/>
      <c r="GY238" s="47"/>
      <c r="GZ238" s="47"/>
      <c r="HA238" s="47"/>
      <c r="HB238" s="47"/>
      <c r="HC238" s="47"/>
      <c r="HD238" s="47"/>
      <c r="HE238" s="47"/>
      <c r="HF238" s="47"/>
      <c r="HG238" s="47"/>
      <c r="HH238" s="47"/>
      <c r="HI238" s="47"/>
      <c r="HJ238" s="47"/>
      <c r="HK238" s="47"/>
      <c r="HL238" s="47"/>
      <c r="HM238" s="47"/>
      <c r="HN238" s="47"/>
      <c r="HO238" s="47"/>
      <c r="HP238" s="47"/>
      <c r="HQ238" s="47"/>
      <c r="HR238" s="47"/>
      <c r="HS238" s="47"/>
      <c r="HT238" s="47"/>
      <c r="HU238" s="47"/>
      <c r="HV238" s="47"/>
      <c r="HW238" s="47"/>
      <c r="HX238" s="47"/>
      <c r="HY238" s="47"/>
      <c r="HZ238" s="47"/>
      <c r="IA238" s="47"/>
      <c r="IB238" s="47"/>
      <c r="IC238" s="47"/>
      <c r="ID238" s="47"/>
      <c r="IE238" s="47"/>
      <c r="IF238" s="47"/>
      <c r="IG238" s="47"/>
      <c r="IH238" s="47"/>
      <c r="II238" s="47"/>
      <c r="IJ238" s="47"/>
      <c r="IK238" s="47"/>
      <c r="IL238" s="47"/>
      <c r="IM238" s="47"/>
      <c r="IN238" s="47"/>
      <c r="IO238" s="47"/>
      <c r="IP238" s="47"/>
    </row>
    <row r="239" spans="1:250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  <c r="FS239" s="47"/>
      <c r="FT239" s="47"/>
      <c r="FU239" s="47"/>
      <c r="FV239" s="47"/>
      <c r="FW239" s="47"/>
      <c r="FX239" s="47"/>
      <c r="FY239" s="47"/>
      <c r="FZ239" s="47"/>
      <c r="GA239" s="47"/>
      <c r="GB239" s="47"/>
      <c r="GC239" s="47"/>
      <c r="GD239" s="47"/>
      <c r="GE239" s="47"/>
      <c r="GF239" s="47"/>
      <c r="GG239" s="47"/>
      <c r="GH239" s="47"/>
      <c r="GI239" s="47"/>
      <c r="GJ239" s="47"/>
      <c r="GK239" s="47"/>
      <c r="GL239" s="47"/>
      <c r="GM239" s="47"/>
      <c r="GN239" s="47"/>
      <c r="GO239" s="47"/>
      <c r="GP239" s="47"/>
      <c r="GQ239" s="47"/>
      <c r="GR239" s="47"/>
      <c r="GS239" s="47"/>
      <c r="GT239" s="47"/>
      <c r="GU239" s="47"/>
      <c r="GV239" s="47"/>
      <c r="GW239" s="47"/>
      <c r="GX239" s="47"/>
      <c r="GY239" s="47"/>
      <c r="GZ239" s="47"/>
      <c r="HA239" s="47"/>
      <c r="HB239" s="47"/>
      <c r="HC239" s="47"/>
      <c r="HD239" s="47"/>
      <c r="HE239" s="47"/>
      <c r="HF239" s="47"/>
      <c r="HG239" s="47"/>
      <c r="HH239" s="47"/>
      <c r="HI239" s="47"/>
      <c r="HJ239" s="47"/>
      <c r="HK239" s="47"/>
      <c r="HL239" s="47"/>
      <c r="HM239" s="47"/>
      <c r="HN239" s="47"/>
      <c r="HO239" s="47"/>
      <c r="HP239" s="47"/>
      <c r="HQ239" s="47"/>
      <c r="HR239" s="47"/>
      <c r="HS239" s="47"/>
      <c r="HT239" s="47"/>
      <c r="HU239" s="47"/>
      <c r="HV239" s="47"/>
      <c r="HW239" s="47"/>
      <c r="HX239" s="47"/>
      <c r="HY239" s="47"/>
      <c r="HZ239" s="47"/>
      <c r="IA239" s="47"/>
      <c r="IB239" s="47"/>
      <c r="IC239" s="47"/>
      <c r="ID239" s="47"/>
      <c r="IE239" s="47"/>
      <c r="IF239" s="47"/>
      <c r="IG239" s="47"/>
      <c r="IH239" s="47"/>
      <c r="II239" s="47"/>
      <c r="IJ239" s="47"/>
      <c r="IK239" s="47"/>
      <c r="IL239" s="47"/>
      <c r="IM239" s="47"/>
      <c r="IN239" s="47"/>
      <c r="IO239" s="47"/>
      <c r="IP239" s="47"/>
    </row>
    <row r="240" spans="1:25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  <c r="FS240" s="47"/>
      <c r="FT240" s="47"/>
      <c r="FU240" s="47"/>
      <c r="FV240" s="47"/>
      <c r="FW240" s="47"/>
      <c r="FX240" s="47"/>
      <c r="FY240" s="47"/>
      <c r="FZ240" s="47"/>
      <c r="GA240" s="47"/>
      <c r="GB240" s="47"/>
      <c r="GC240" s="47"/>
      <c r="GD240" s="47"/>
      <c r="GE240" s="47"/>
      <c r="GF240" s="47"/>
      <c r="GG240" s="47"/>
      <c r="GH240" s="47"/>
      <c r="GI240" s="47"/>
      <c r="GJ240" s="47"/>
      <c r="GK240" s="47"/>
      <c r="GL240" s="47"/>
      <c r="GM240" s="47"/>
      <c r="GN240" s="47"/>
      <c r="GO240" s="47"/>
      <c r="GP240" s="47"/>
      <c r="GQ240" s="47"/>
      <c r="GR240" s="47"/>
      <c r="GS240" s="47"/>
      <c r="GT240" s="47"/>
      <c r="GU240" s="47"/>
      <c r="GV240" s="47"/>
      <c r="GW240" s="47"/>
      <c r="GX240" s="47"/>
      <c r="GY240" s="47"/>
      <c r="GZ240" s="47"/>
      <c r="HA240" s="47"/>
      <c r="HB240" s="47"/>
      <c r="HC240" s="47"/>
      <c r="HD240" s="47"/>
      <c r="HE240" s="47"/>
      <c r="HF240" s="47"/>
      <c r="HG240" s="47"/>
      <c r="HH240" s="47"/>
      <c r="HI240" s="47"/>
      <c r="HJ240" s="47"/>
      <c r="HK240" s="47"/>
      <c r="HL240" s="47"/>
      <c r="HM240" s="47"/>
      <c r="HN240" s="47"/>
      <c r="HO240" s="47"/>
      <c r="HP240" s="47"/>
      <c r="HQ240" s="47"/>
      <c r="HR240" s="47"/>
      <c r="HS240" s="47"/>
      <c r="HT240" s="47"/>
      <c r="HU240" s="47"/>
      <c r="HV240" s="47"/>
      <c r="HW240" s="47"/>
      <c r="HX240" s="47"/>
      <c r="HY240" s="47"/>
      <c r="HZ240" s="47"/>
      <c r="IA240" s="47"/>
      <c r="IB240" s="47"/>
      <c r="IC240" s="47"/>
      <c r="ID240" s="47"/>
      <c r="IE240" s="47"/>
      <c r="IF240" s="47"/>
      <c r="IG240" s="47"/>
      <c r="IH240" s="47"/>
      <c r="II240" s="47"/>
      <c r="IJ240" s="47"/>
      <c r="IK240" s="47"/>
      <c r="IL240" s="47"/>
      <c r="IM240" s="47"/>
      <c r="IN240" s="47"/>
      <c r="IO240" s="47"/>
      <c r="IP240" s="47"/>
    </row>
    <row r="241" spans="1:250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  <c r="FS241" s="47"/>
      <c r="FT241" s="47"/>
      <c r="FU241" s="47"/>
      <c r="FV241" s="47"/>
      <c r="FW241" s="47"/>
      <c r="FX241" s="47"/>
      <c r="FY241" s="47"/>
      <c r="FZ241" s="47"/>
      <c r="GA241" s="47"/>
      <c r="GB241" s="47"/>
      <c r="GC241" s="47"/>
      <c r="GD241" s="47"/>
      <c r="GE241" s="47"/>
      <c r="GF241" s="47"/>
      <c r="GG241" s="47"/>
      <c r="GH241" s="47"/>
      <c r="GI241" s="47"/>
      <c r="GJ241" s="47"/>
      <c r="GK241" s="47"/>
      <c r="GL241" s="47"/>
      <c r="GM241" s="47"/>
      <c r="GN241" s="47"/>
      <c r="GO241" s="47"/>
      <c r="GP241" s="47"/>
      <c r="GQ241" s="47"/>
      <c r="GR241" s="47"/>
      <c r="GS241" s="47"/>
      <c r="GT241" s="47"/>
      <c r="GU241" s="47"/>
      <c r="GV241" s="47"/>
      <c r="GW241" s="47"/>
      <c r="GX241" s="47"/>
      <c r="GY241" s="47"/>
      <c r="GZ241" s="47"/>
      <c r="HA241" s="47"/>
      <c r="HB241" s="47"/>
      <c r="HC241" s="47"/>
      <c r="HD241" s="47"/>
      <c r="HE241" s="47"/>
      <c r="HF241" s="47"/>
      <c r="HG241" s="47"/>
      <c r="HH241" s="47"/>
      <c r="HI241" s="47"/>
      <c r="HJ241" s="47"/>
      <c r="HK241" s="47"/>
      <c r="HL241" s="47"/>
      <c r="HM241" s="47"/>
      <c r="HN241" s="47"/>
      <c r="HO241" s="47"/>
      <c r="HP241" s="47"/>
      <c r="HQ241" s="47"/>
      <c r="HR241" s="47"/>
      <c r="HS241" s="47"/>
      <c r="HT241" s="47"/>
      <c r="HU241" s="47"/>
      <c r="HV241" s="47"/>
      <c r="HW241" s="47"/>
      <c r="HX241" s="47"/>
      <c r="HY241" s="47"/>
      <c r="HZ241" s="47"/>
      <c r="IA241" s="47"/>
      <c r="IB241" s="47"/>
      <c r="IC241" s="47"/>
      <c r="ID241" s="47"/>
      <c r="IE241" s="47"/>
      <c r="IF241" s="47"/>
      <c r="IG241" s="47"/>
      <c r="IH241" s="47"/>
      <c r="II241" s="47"/>
      <c r="IJ241" s="47"/>
      <c r="IK241" s="47"/>
      <c r="IL241" s="47"/>
      <c r="IM241" s="47"/>
      <c r="IN241" s="47"/>
      <c r="IO241" s="47"/>
      <c r="IP241" s="47"/>
    </row>
    <row r="242" spans="1:250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  <c r="FS242" s="47"/>
      <c r="FT242" s="47"/>
      <c r="FU242" s="47"/>
      <c r="FV242" s="47"/>
      <c r="FW242" s="47"/>
      <c r="FX242" s="47"/>
      <c r="FY242" s="47"/>
      <c r="FZ242" s="47"/>
      <c r="GA242" s="47"/>
      <c r="GB242" s="47"/>
      <c r="GC242" s="47"/>
      <c r="GD242" s="47"/>
      <c r="GE242" s="47"/>
      <c r="GF242" s="47"/>
      <c r="GG242" s="47"/>
      <c r="GH242" s="47"/>
      <c r="GI242" s="47"/>
      <c r="GJ242" s="47"/>
      <c r="GK242" s="47"/>
      <c r="GL242" s="47"/>
      <c r="GM242" s="47"/>
      <c r="GN242" s="47"/>
      <c r="GO242" s="47"/>
      <c r="GP242" s="47"/>
      <c r="GQ242" s="47"/>
      <c r="GR242" s="47"/>
      <c r="GS242" s="47"/>
      <c r="GT242" s="47"/>
      <c r="GU242" s="47"/>
      <c r="GV242" s="47"/>
      <c r="GW242" s="47"/>
      <c r="GX242" s="47"/>
      <c r="GY242" s="47"/>
      <c r="GZ242" s="47"/>
      <c r="HA242" s="47"/>
      <c r="HB242" s="47"/>
      <c r="HC242" s="47"/>
      <c r="HD242" s="47"/>
      <c r="HE242" s="47"/>
      <c r="HF242" s="47"/>
      <c r="HG242" s="47"/>
      <c r="HH242" s="47"/>
      <c r="HI242" s="47"/>
      <c r="HJ242" s="47"/>
      <c r="HK242" s="47"/>
      <c r="HL242" s="47"/>
      <c r="HM242" s="47"/>
      <c r="HN242" s="47"/>
      <c r="HO242" s="47"/>
      <c r="HP242" s="47"/>
      <c r="HQ242" s="47"/>
      <c r="HR242" s="47"/>
      <c r="HS242" s="47"/>
      <c r="HT242" s="47"/>
      <c r="HU242" s="47"/>
      <c r="HV242" s="47"/>
      <c r="HW242" s="47"/>
      <c r="HX242" s="47"/>
      <c r="HY242" s="47"/>
      <c r="HZ242" s="47"/>
      <c r="IA242" s="47"/>
      <c r="IB242" s="47"/>
      <c r="IC242" s="47"/>
      <c r="ID242" s="47"/>
      <c r="IE242" s="47"/>
      <c r="IF242" s="47"/>
      <c r="IG242" s="47"/>
      <c r="IH242" s="47"/>
      <c r="II242" s="47"/>
      <c r="IJ242" s="47"/>
      <c r="IK242" s="47"/>
      <c r="IL242" s="47"/>
      <c r="IM242" s="47"/>
      <c r="IN242" s="47"/>
      <c r="IO242" s="47"/>
      <c r="IP242" s="47"/>
    </row>
    <row r="243" spans="1:250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  <c r="FS243" s="47"/>
      <c r="FT243" s="47"/>
      <c r="FU243" s="47"/>
      <c r="FV243" s="47"/>
      <c r="FW243" s="47"/>
      <c r="FX243" s="47"/>
      <c r="FY243" s="47"/>
      <c r="FZ243" s="47"/>
      <c r="GA243" s="47"/>
      <c r="GB243" s="47"/>
      <c r="GC243" s="47"/>
      <c r="GD243" s="47"/>
      <c r="GE243" s="47"/>
      <c r="GF243" s="47"/>
      <c r="GG243" s="47"/>
      <c r="GH243" s="47"/>
      <c r="GI243" s="47"/>
      <c r="GJ243" s="47"/>
      <c r="GK243" s="47"/>
      <c r="GL243" s="47"/>
      <c r="GM243" s="47"/>
      <c r="GN243" s="47"/>
      <c r="GO243" s="47"/>
      <c r="GP243" s="47"/>
      <c r="GQ243" s="47"/>
      <c r="GR243" s="47"/>
      <c r="GS243" s="47"/>
      <c r="GT243" s="47"/>
      <c r="GU243" s="47"/>
      <c r="GV243" s="47"/>
      <c r="GW243" s="47"/>
      <c r="GX243" s="47"/>
      <c r="GY243" s="47"/>
      <c r="GZ243" s="47"/>
      <c r="HA243" s="47"/>
      <c r="HB243" s="47"/>
      <c r="HC243" s="47"/>
      <c r="HD243" s="47"/>
      <c r="HE243" s="47"/>
      <c r="HF243" s="47"/>
      <c r="HG243" s="47"/>
      <c r="HH243" s="47"/>
      <c r="HI243" s="47"/>
      <c r="HJ243" s="47"/>
      <c r="HK243" s="47"/>
      <c r="HL243" s="47"/>
      <c r="HM243" s="47"/>
      <c r="HN243" s="47"/>
      <c r="HO243" s="47"/>
      <c r="HP243" s="47"/>
      <c r="HQ243" s="47"/>
      <c r="HR243" s="47"/>
      <c r="HS243" s="47"/>
      <c r="HT243" s="47"/>
      <c r="HU243" s="47"/>
      <c r="HV243" s="47"/>
      <c r="HW243" s="47"/>
      <c r="HX243" s="47"/>
      <c r="HY243" s="47"/>
      <c r="HZ243" s="47"/>
      <c r="IA243" s="47"/>
      <c r="IB243" s="47"/>
      <c r="IC243" s="47"/>
      <c r="ID243" s="47"/>
      <c r="IE243" s="47"/>
      <c r="IF243" s="47"/>
      <c r="IG243" s="47"/>
      <c r="IH243" s="47"/>
      <c r="II243" s="47"/>
      <c r="IJ243" s="47"/>
      <c r="IK243" s="47"/>
      <c r="IL243" s="47"/>
      <c r="IM243" s="47"/>
      <c r="IN243" s="47"/>
      <c r="IO243" s="47"/>
      <c r="IP243" s="47"/>
    </row>
    <row r="244" spans="1:250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  <c r="EQ244" s="47"/>
      <c r="ER244" s="47"/>
      <c r="ES244" s="47"/>
      <c r="ET244" s="47"/>
      <c r="EU244" s="47"/>
      <c r="EV244" s="47"/>
      <c r="EW244" s="47"/>
      <c r="EX244" s="47"/>
      <c r="EY244" s="47"/>
      <c r="EZ244" s="47"/>
      <c r="FA244" s="47"/>
      <c r="FB244" s="47"/>
      <c r="FC244" s="47"/>
      <c r="FD244" s="47"/>
      <c r="FE244" s="47"/>
      <c r="FF244" s="47"/>
      <c r="FG244" s="47"/>
      <c r="FH244" s="47"/>
      <c r="FI244" s="47"/>
      <c r="FJ244" s="47"/>
      <c r="FK244" s="47"/>
      <c r="FL244" s="47"/>
      <c r="FM244" s="47"/>
      <c r="FN244" s="47"/>
      <c r="FO244" s="47"/>
      <c r="FP244" s="47"/>
      <c r="FQ244" s="47"/>
      <c r="FR244" s="47"/>
      <c r="FS244" s="47"/>
      <c r="FT244" s="47"/>
      <c r="FU244" s="47"/>
      <c r="FV244" s="47"/>
      <c r="FW244" s="47"/>
      <c r="FX244" s="47"/>
      <c r="FY244" s="47"/>
      <c r="FZ244" s="47"/>
      <c r="GA244" s="47"/>
      <c r="GB244" s="47"/>
      <c r="GC244" s="47"/>
      <c r="GD244" s="47"/>
      <c r="GE244" s="47"/>
      <c r="GF244" s="47"/>
      <c r="GG244" s="47"/>
      <c r="GH244" s="47"/>
      <c r="GI244" s="47"/>
      <c r="GJ244" s="47"/>
      <c r="GK244" s="47"/>
      <c r="GL244" s="47"/>
      <c r="GM244" s="47"/>
      <c r="GN244" s="47"/>
      <c r="GO244" s="47"/>
      <c r="GP244" s="47"/>
      <c r="GQ244" s="47"/>
      <c r="GR244" s="47"/>
      <c r="GS244" s="47"/>
      <c r="GT244" s="47"/>
      <c r="GU244" s="47"/>
      <c r="GV244" s="47"/>
      <c r="GW244" s="47"/>
      <c r="GX244" s="47"/>
      <c r="GY244" s="47"/>
      <c r="GZ244" s="47"/>
      <c r="HA244" s="47"/>
      <c r="HB244" s="47"/>
      <c r="HC244" s="47"/>
      <c r="HD244" s="47"/>
      <c r="HE244" s="47"/>
      <c r="HF244" s="47"/>
      <c r="HG244" s="47"/>
      <c r="HH244" s="47"/>
      <c r="HI244" s="47"/>
      <c r="HJ244" s="47"/>
      <c r="HK244" s="47"/>
      <c r="HL244" s="47"/>
      <c r="HM244" s="47"/>
      <c r="HN244" s="47"/>
      <c r="HO244" s="47"/>
      <c r="HP244" s="47"/>
      <c r="HQ244" s="47"/>
      <c r="HR244" s="47"/>
      <c r="HS244" s="47"/>
      <c r="HT244" s="47"/>
      <c r="HU244" s="47"/>
      <c r="HV244" s="47"/>
      <c r="HW244" s="47"/>
      <c r="HX244" s="47"/>
      <c r="HY244" s="47"/>
      <c r="HZ244" s="47"/>
      <c r="IA244" s="47"/>
      <c r="IB244" s="47"/>
      <c r="IC244" s="47"/>
      <c r="ID244" s="47"/>
      <c r="IE244" s="47"/>
      <c r="IF244" s="47"/>
      <c r="IG244" s="47"/>
      <c r="IH244" s="47"/>
      <c r="II244" s="47"/>
      <c r="IJ244" s="47"/>
      <c r="IK244" s="47"/>
      <c r="IL244" s="47"/>
      <c r="IM244" s="47"/>
      <c r="IN244" s="47"/>
      <c r="IO244" s="47"/>
      <c r="IP244" s="47"/>
    </row>
    <row r="245" spans="1:250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  <c r="EQ245" s="47"/>
      <c r="ER245" s="47"/>
      <c r="ES245" s="47"/>
      <c r="ET245" s="47"/>
      <c r="EU245" s="47"/>
      <c r="EV245" s="47"/>
      <c r="EW245" s="47"/>
      <c r="EX245" s="47"/>
      <c r="EY245" s="47"/>
      <c r="EZ245" s="47"/>
      <c r="FA245" s="47"/>
      <c r="FB245" s="47"/>
      <c r="FC245" s="47"/>
      <c r="FD245" s="47"/>
      <c r="FE245" s="47"/>
      <c r="FF245" s="47"/>
      <c r="FG245" s="47"/>
      <c r="FH245" s="47"/>
      <c r="FI245" s="47"/>
      <c r="FJ245" s="47"/>
      <c r="FK245" s="47"/>
      <c r="FL245" s="47"/>
      <c r="FM245" s="47"/>
      <c r="FN245" s="47"/>
      <c r="FO245" s="47"/>
      <c r="FP245" s="47"/>
      <c r="FQ245" s="47"/>
      <c r="FR245" s="47"/>
      <c r="FS245" s="47"/>
      <c r="FT245" s="47"/>
      <c r="FU245" s="47"/>
      <c r="FV245" s="47"/>
      <c r="FW245" s="47"/>
      <c r="FX245" s="47"/>
      <c r="FY245" s="47"/>
      <c r="FZ245" s="47"/>
      <c r="GA245" s="47"/>
      <c r="GB245" s="47"/>
      <c r="GC245" s="47"/>
      <c r="GD245" s="47"/>
      <c r="GE245" s="47"/>
      <c r="GF245" s="47"/>
      <c r="GG245" s="47"/>
      <c r="GH245" s="47"/>
      <c r="GI245" s="47"/>
      <c r="GJ245" s="47"/>
      <c r="GK245" s="47"/>
      <c r="GL245" s="47"/>
      <c r="GM245" s="47"/>
      <c r="GN245" s="47"/>
      <c r="GO245" s="47"/>
      <c r="GP245" s="47"/>
      <c r="GQ245" s="47"/>
      <c r="GR245" s="47"/>
      <c r="GS245" s="47"/>
      <c r="GT245" s="47"/>
      <c r="GU245" s="47"/>
      <c r="GV245" s="47"/>
      <c r="GW245" s="47"/>
      <c r="GX245" s="47"/>
      <c r="GY245" s="47"/>
      <c r="GZ245" s="47"/>
      <c r="HA245" s="47"/>
      <c r="HB245" s="47"/>
      <c r="HC245" s="47"/>
      <c r="HD245" s="47"/>
      <c r="HE245" s="47"/>
      <c r="HF245" s="47"/>
      <c r="HG245" s="47"/>
      <c r="HH245" s="47"/>
      <c r="HI245" s="47"/>
      <c r="HJ245" s="47"/>
      <c r="HK245" s="47"/>
      <c r="HL245" s="47"/>
      <c r="HM245" s="47"/>
      <c r="HN245" s="47"/>
      <c r="HO245" s="47"/>
      <c r="HP245" s="47"/>
      <c r="HQ245" s="47"/>
      <c r="HR245" s="47"/>
      <c r="HS245" s="47"/>
      <c r="HT245" s="47"/>
      <c r="HU245" s="47"/>
      <c r="HV245" s="47"/>
      <c r="HW245" s="47"/>
      <c r="HX245" s="47"/>
      <c r="HY245" s="47"/>
      <c r="HZ245" s="47"/>
      <c r="IA245" s="47"/>
      <c r="IB245" s="47"/>
      <c r="IC245" s="47"/>
      <c r="ID245" s="47"/>
      <c r="IE245" s="47"/>
      <c r="IF245" s="47"/>
      <c r="IG245" s="47"/>
      <c r="IH245" s="47"/>
      <c r="II245" s="47"/>
      <c r="IJ245" s="47"/>
      <c r="IK245" s="47"/>
      <c r="IL245" s="47"/>
      <c r="IM245" s="47"/>
      <c r="IN245" s="47"/>
      <c r="IO245" s="47"/>
      <c r="IP245" s="47"/>
    </row>
    <row r="246" spans="1:250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  <c r="EQ246" s="47"/>
      <c r="ER246" s="47"/>
      <c r="ES246" s="47"/>
      <c r="ET246" s="47"/>
      <c r="EU246" s="47"/>
      <c r="EV246" s="47"/>
      <c r="EW246" s="47"/>
      <c r="EX246" s="47"/>
      <c r="EY246" s="47"/>
      <c r="EZ246" s="47"/>
      <c r="FA246" s="47"/>
      <c r="FB246" s="47"/>
      <c r="FC246" s="47"/>
      <c r="FD246" s="47"/>
      <c r="FE246" s="47"/>
      <c r="FF246" s="47"/>
      <c r="FG246" s="47"/>
      <c r="FH246" s="47"/>
      <c r="FI246" s="47"/>
      <c r="FJ246" s="47"/>
      <c r="FK246" s="47"/>
      <c r="FL246" s="47"/>
      <c r="FM246" s="47"/>
      <c r="FN246" s="47"/>
      <c r="FO246" s="47"/>
      <c r="FP246" s="47"/>
      <c r="FQ246" s="47"/>
      <c r="FR246" s="47"/>
      <c r="FS246" s="47"/>
      <c r="FT246" s="47"/>
      <c r="FU246" s="47"/>
      <c r="FV246" s="47"/>
      <c r="FW246" s="47"/>
      <c r="FX246" s="47"/>
      <c r="FY246" s="47"/>
      <c r="FZ246" s="47"/>
      <c r="GA246" s="47"/>
      <c r="GB246" s="47"/>
      <c r="GC246" s="47"/>
      <c r="GD246" s="47"/>
      <c r="GE246" s="47"/>
      <c r="GF246" s="47"/>
      <c r="GG246" s="47"/>
      <c r="GH246" s="47"/>
      <c r="GI246" s="47"/>
      <c r="GJ246" s="47"/>
      <c r="GK246" s="47"/>
      <c r="GL246" s="47"/>
      <c r="GM246" s="47"/>
      <c r="GN246" s="47"/>
      <c r="GO246" s="47"/>
      <c r="GP246" s="47"/>
      <c r="GQ246" s="47"/>
      <c r="GR246" s="47"/>
      <c r="GS246" s="47"/>
      <c r="GT246" s="47"/>
      <c r="GU246" s="47"/>
      <c r="GV246" s="47"/>
      <c r="GW246" s="47"/>
      <c r="GX246" s="47"/>
      <c r="GY246" s="47"/>
      <c r="GZ246" s="47"/>
      <c r="HA246" s="47"/>
      <c r="HB246" s="47"/>
      <c r="HC246" s="47"/>
      <c r="HD246" s="47"/>
      <c r="HE246" s="47"/>
      <c r="HF246" s="47"/>
      <c r="HG246" s="47"/>
      <c r="HH246" s="47"/>
      <c r="HI246" s="47"/>
      <c r="HJ246" s="47"/>
      <c r="HK246" s="47"/>
      <c r="HL246" s="47"/>
      <c r="HM246" s="47"/>
      <c r="HN246" s="47"/>
      <c r="HO246" s="47"/>
      <c r="HP246" s="47"/>
      <c r="HQ246" s="47"/>
      <c r="HR246" s="47"/>
      <c r="HS246" s="47"/>
      <c r="HT246" s="47"/>
      <c r="HU246" s="47"/>
      <c r="HV246" s="47"/>
      <c r="HW246" s="47"/>
      <c r="HX246" s="47"/>
      <c r="HY246" s="47"/>
      <c r="HZ246" s="47"/>
      <c r="IA246" s="47"/>
      <c r="IB246" s="47"/>
      <c r="IC246" s="47"/>
      <c r="ID246" s="47"/>
      <c r="IE246" s="47"/>
      <c r="IF246" s="47"/>
      <c r="IG246" s="47"/>
      <c r="IH246" s="47"/>
      <c r="II246" s="47"/>
      <c r="IJ246" s="47"/>
      <c r="IK246" s="47"/>
      <c r="IL246" s="47"/>
      <c r="IM246" s="47"/>
      <c r="IN246" s="47"/>
      <c r="IO246" s="47"/>
      <c r="IP246" s="47"/>
    </row>
    <row r="247" spans="1:250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  <c r="EQ247" s="47"/>
      <c r="ER247" s="47"/>
      <c r="ES247" s="47"/>
      <c r="ET247" s="47"/>
      <c r="EU247" s="47"/>
      <c r="EV247" s="47"/>
      <c r="EW247" s="47"/>
      <c r="EX247" s="47"/>
      <c r="EY247" s="47"/>
      <c r="EZ247" s="47"/>
      <c r="FA247" s="47"/>
      <c r="FB247" s="47"/>
      <c r="FC247" s="47"/>
      <c r="FD247" s="47"/>
      <c r="FE247" s="47"/>
      <c r="FF247" s="47"/>
      <c r="FG247" s="47"/>
      <c r="FH247" s="47"/>
      <c r="FI247" s="47"/>
      <c r="FJ247" s="47"/>
      <c r="FK247" s="47"/>
      <c r="FL247" s="47"/>
      <c r="FM247" s="47"/>
      <c r="FN247" s="47"/>
      <c r="FO247" s="47"/>
      <c r="FP247" s="47"/>
      <c r="FQ247" s="47"/>
      <c r="FR247" s="47"/>
      <c r="FS247" s="47"/>
      <c r="FT247" s="47"/>
      <c r="FU247" s="47"/>
      <c r="FV247" s="47"/>
      <c r="FW247" s="47"/>
      <c r="FX247" s="47"/>
      <c r="FY247" s="47"/>
      <c r="FZ247" s="47"/>
      <c r="GA247" s="47"/>
      <c r="GB247" s="47"/>
      <c r="GC247" s="47"/>
      <c r="GD247" s="47"/>
      <c r="GE247" s="47"/>
      <c r="GF247" s="47"/>
      <c r="GG247" s="47"/>
      <c r="GH247" s="47"/>
      <c r="GI247" s="47"/>
      <c r="GJ247" s="47"/>
      <c r="GK247" s="47"/>
      <c r="GL247" s="47"/>
      <c r="GM247" s="47"/>
      <c r="GN247" s="47"/>
      <c r="GO247" s="47"/>
      <c r="GP247" s="47"/>
      <c r="GQ247" s="47"/>
      <c r="GR247" s="47"/>
      <c r="GS247" s="47"/>
      <c r="GT247" s="47"/>
      <c r="GU247" s="47"/>
      <c r="GV247" s="47"/>
      <c r="GW247" s="47"/>
      <c r="GX247" s="47"/>
      <c r="GY247" s="47"/>
      <c r="GZ247" s="47"/>
      <c r="HA247" s="47"/>
      <c r="HB247" s="47"/>
      <c r="HC247" s="47"/>
      <c r="HD247" s="47"/>
      <c r="HE247" s="47"/>
      <c r="HF247" s="47"/>
      <c r="HG247" s="47"/>
      <c r="HH247" s="47"/>
      <c r="HI247" s="47"/>
      <c r="HJ247" s="47"/>
      <c r="HK247" s="47"/>
      <c r="HL247" s="47"/>
      <c r="HM247" s="47"/>
      <c r="HN247" s="47"/>
      <c r="HO247" s="47"/>
      <c r="HP247" s="47"/>
      <c r="HQ247" s="47"/>
      <c r="HR247" s="47"/>
      <c r="HS247" s="47"/>
      <c r="HT247" s="47"/>
      <c r="HU247" s="47"/>
      <c r="HV247" s="47"/>
      <c r="HW247" s="47"/>
      <c r="HX247" s="47"/>
      <c r="HY247" s="47"/>
      <c r="HZ247" s="47"/>
      <c r="IA247" s="47"/>
      <c r="IB247" s="47"/>
      <c r="IC247" s="47"/>
      <c r="ID247" s="47"/>
      <c r="IE247" s="47"/>
      <c r="IF247" s="47"/>
      <c r="IG247" s="47"/>
      <c r="IH247" s="47"/>
      <c r="II247" s="47"/>
      <c r="IJ247" s="47"/>
      <c r="IK247" s="47"/>
      <c r="IL247" s="47"/>
      <c r="IM247" s="47"/>
      <c r="IN247" s="47"/>
      <c r="IO247" s="47"/>
      <c r="IP247" s="47"/>
    </row>
    <row r="248" spans="1:250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  <c r="EQ248" s="47"/>
      <c r="ER248" s="47"/>
      <c r="ES248" s="47"/>
      <c r="ET248" s="47"/>
      <c r="EU248" s="47"/>
      <c r="EV248" s="47"/>
      <c r="EW248" s="47"/>
      <c r="EX248" s="47"/>
      <c r="EY248" s="47"/>
      <c r="EZ248" s="47"/>
      <c r="FA248" s="47"/>
      <c r="FB248" s="47"/>
      <c r="FC248" s="47"/>
      <c r="FD248" s="47"/>
      <c r="FE248" s="47"/>
      <c r="FF248" s="47"/>
      <c r="FG248" s="47"/>
      <c r="FH248" s="47"/>
      <c r="FI248" s="47"/>
      <c r="FJ248" s="47"/>
      <c r="FK248" s="47"/>
      <c r="FL248" s="47"/>
      <c r="FM248" s="47"/>
      <c r="FN248" s="47"/>
      <c r="FO248" s="47"/>
      <c r="FP248" s="47"/>
      <c r="FQ248" s="47"/>
      <c r="FR248" s="47"/>
      <c r="FS248" s="47"/>
      <c r="FT248" s="47"/>
      <c r="FU248" s="47"/>
      <c r="FV248" s="47"/>
      <c r="FW248" s="47"/>
      <c r="FX248" s="47"/>
      <c r="FY248" s="47"/>
      <c r="FZ248" s="47"/>
      <c r="GA248" s="47"/>
      <c r="GB248" s="47"/>
      <c r="GC248" s="47"/>
      <c r="GD248" s="47"/>
      <c r="GE248" s="47"/>
      <c r="GF248" s="47"/>
      <c r="GG248" s="47"/>
      <c r="GH248" s="47"/>
      <c r="GI248" s="47"/>
      <c r="GJ248" s="47"/>
      <c r="GK248" s="47"/>
      <c r="GL248" s="47"/>
      <c r="GM248" s="47"/>
      <c r="GN248" s="47"/>
      <c r="GO248" s="47"/>
      <c r="GP248" s="47"/>
      <c r="GQ248" s="47"/>
      <c r="GR248" s="47"/>
      <c r="GS248" s="47"/>
      <c r="GT248" s="47"/>
      <c r="GU248" s="47"/>
      <c r="GV248" s="47"/>
      <c r="GW248" s="47"/>
      <c r="GX248" s="47"/>
      <c r="GY248" s="47"/>
      <c r="GZ248" s="47"/>
      <c r="HA248" s="47"/>
      <c r="HB248" s="47"/>
      <c r="HC248" s="47"/>
      <c r="HD248" s="47"/>
      <c r="HE248" s="47"/>
      <c r="HF248" s="47"/>
      <c r="HG248" s="47"/>
      <c r="HH248" s="47"/>
      <c r="HI248" s="47"/>
      <c r="HJ248" s="47"/>
      <c r="HK248" s="47"/>
      <c r="HL248" s="47"/>
      <c r="HM248" s="47"/>
      <c r="HN248" s="47"/>
      <c r="HO248" s="47"/>
      <c r="HP248" s="47"/>
      <c r="HQ248" s="47"/>
      <c r="HR248" s="47"/>
      <c r="HS248" s="47"/>
      <c r="HT248" s="47"/>
      <c r="HU248" s="47"/>
      <c r="HV248" s="47"/>
      <c r="HW248" s="47"/>
      <c r="HX248" s="47"/>
      <c r="HY248" s="47"/>
      <c r="HZ248" s="47"/>
      <c r="IA248" s="47"/>
      <c r="IB248" s="47"/>
      <c r="IC248" s="47"/>
      <c r="ID248" s="47"/>
      <c r="IE248" s="47"/>
      <c r="IF248" s="47"/>
      <c r="IG248" s="47"/>
      <c r="IH248" s="47"/>
      <c r="II248" s="47"/>
      <c r="IJ248" s="47"/>
      <c r="IK248" s="47"/>
      <c r="IL248" s="47"/>
      <c r="IM248" s="47"/>
      <c r="IN248" s="47"/>
      <c r="IO248" s="47"/>
      <c r="IP248" s="47"/>
    </row>
    <row r="249" spans="1:250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  <c r="EQ249" s="47"/>
      <c r="ER249" s="47"/>
      <c r="ES249" s="47"/>
      <c r="ET249" s="47"/>
      <c r="EU249" s="47"/>
      <c r="EV249" s="47"/>
      <c r="EW249" s="47"/>
      <c r="EX249" s="47"/>
      <c r="EY249" s="47"/>
      <c r="EZ249" s="47"/>
      <c r="FA249" s="47"/>
      <c r="FB249" s="47"/>
      <c r="FC249" s="47"/>
      <c r="FD249" s="47"/>
      <c r="FE249" s="47"/>
      <c r="FF249" s="47"/>
      <c r="FG249" s="47"/>
      <c r="FH249" s="47"/>
      <c r="FI249" s="47"/>
      <c r="FJ249" s="47"/>
      <c r="FK249" s="47"/>
      <c r="FL249" s="47"/>
      <c r="FM249" s="47"/>
      <c r="FN249" s="47"/>
      <c r="FO249" s="47"/>
      <c r="FP249" s="47"/>
      <c r="FQ249" s="47"/>
      <c r="FR249" s="47"/>
      <c r="FS249" s="47"/>
      <c r="FT249" s="47"/>
      <c r="FU249" s="47"/>
      <c r="FV249" s="47"/>
      <c r="FW249" s="47"/>
      <c r="FX249" s="47"/>
      <c r="FY249" s="47"/>
      <c r="FZ249" s="47"/>
      <c r="GA249" s="47"/>
      <c r="GB249" s="47"/>
      <c r="GC249" s="47"/>
      <c r="GD249" s="47"/>
      <c r="GE249" s="47"/>
      <c r="GF249" s="47"/>
      <c r="GG249" s="47"/>
      <c r="GH249" s="47"/>
      <c r="GI249" s="47"/>
      <c r="GJ249" s="47"/>
      <c r="GK249" s="47"/>
      <c r="GL249" s="47"/>
      <c r="GM249" s="47"/>
      <c r="GN249" s="47"/>
      <c r="GO249" s="47"/>
      <c r="GP249" s="47"/>
      <c r="GQ249" s="47"/>
      <c r="GR249" s="47"/>
      <c r="GS249" s="47"/>
      <c r="GT249" s="47"/>
      <c r="GU249" s="47"/>
      <c r="GV249" s="47"/>
      <c r="GW249" s="47"/>
      <c r="GX249" s="47"/>
      <c r="GY249" s="47"/>
      <c r="GZ249" s="47"/>
      <c r="HA249" s="47"/>
      <c r="HB249" s="47"/>
      <c r="HC249" s="47"/>
      <c r="HD249" s="47"/>
      <c r="HE249" s="47"/>
      <c r="HF249" s="47"/>
      <c r="HG249" s="47"/>
      <c r="HH249" s="47"/>
      <c r="HI249" s="47"/>
      <c r="HJ249" s="47"/>
      <c r="HK249" s="47"/>
      <c r="HL249" s="47"/>
      <c r="HM249" s="47"/>
      <c r="HN249" s="47"/>
      <c r="HO249" s="47"/>
      <c r="HP249" s="47"/>
      <c r="HQ249" s="47"/>
      <c r="HR249" s="47"/>
      <c r="HS249" s="47"/>
      <c r="HT249" s="47"/>
      <c r="HU249" s="47"/>
      <c r="HV249" s="47"/>
      <c r="HW249" s="47"/>
      <c r="HX249" s="47"/>
      <c r="HY249" s="47"/>
      <c r="HZ249" s="47"/>
      <c r="IA249" s="47"/>
      <c r="IB249" s="47"/>
      <c r="IC249" s="47"/>
      <c r="ID249" s="47"/>
      <c r="IE249" s="47"/>
      <c r="IF249" s="47"/>
      <c r="IG249" s="47"/>
      <c r="IH249" s="47"/>
      <c r="II249" s="47"/>
      <c r="IJ249" s="47"/>
      <c r="IK249" s="47"/>
      <c r="IL249" s="47"/>
      <c r="IM249" s="47"/>
      <c r="IN249" s="47"/>
      <c r="IO249" s="47"/>
      <c r="IP249" s="47"/>
    </row>
    <row r="250" spans="1: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  <c r="FJ250" s="47"/>
      <c r="FK250" s="47"/>
      <c r="FL250" s="47"/>
      <c r="FM250" s="47"/>
      <c r="FN250" s="47"/>
      <c r="FO250" s="47"/>
      <c r="FP250" s="47"/>
      <c r="FQ250" s="47"/>
      <c r="FR250" s="47"/>
      <c r="FS250" s="47"/>
      <c r="FT250" s="47"/>
      <c r="FU250" s="47"/>
      <c r="FV250" s="47"/>
      <c r="FW250" s="47"/>
      <c r="FX250" s="47"/>
      <c r="FY250" s="47"/>
      <c r="FZ250" s="47"/>
      <c r="GA250" s="47"/>
      <c r="GB250" s="47"/>
      <c r="GC250" s="47"/>
      <c r="GD250" s="47"/>
      <c r="GE250" s="47"/>
      <c r="GF250" s="47"/>
      <c r="GG250" s="47"/>
      <c r="GH250" s="47"/>
      <c r="GI250" s="47"/>
      <c r="GJ250" s="47"/>
      <c r="GK250" s="47"/>
      <c r="GL250" s="47"/>
      <c r="GM250" s="47"/>
      <c r="GN250" s="47"/>
      <c r="GO250" s="47"/>
      <c r="GP250" s="47"/>
      <c r="GQ250" s="47"/>
      <c r="GR250" s="47"/>
      <c r="GS250" s="47"/>
      <c r="GT250" s="47"/>
      <c r="GU250" s="47"/>
      <c r="GV250" s="47"/>
      <c r="GW250" s="47"/>
      <c r="GX250" s="47"/>
      <c r="GY250" s="47"/>
      <c r="GZ250" s="47"/>
      <c r="HA250" s="47"/>
      <c r="HB250" s="47"/>
      <c r="HC250" s="47"/>
      <c r="HD250" s="47"/>
      <c r="HE250" s="47"/>
      <c r="HF250" s="47"/>
      <c r="HG250" s="47"/>
      <c r="HH250" s="47"/>
      <c r="HI250" s="47"/>
      <c r="HJ250" s="47"/>
      <c r="HK250" s="47"/>
      <c r="HL250" s="47"/>
      <c r="HM250" s="47"/>
      <c r="HN250" s="47"/>
      <c r="HO250" s="47"/>
      <c r="HP250" s="47"/>
      <c r="HQ250" s="47"/>
      <c r="HR250" s="47"/>
      <c r="HS250" s="47"/>
      <c r="HT250" s="47"/>
      <c r="HU250" s="47"/>
      <c r="HV250" s="47"/>
      <c r="HW250" s="47"/>
      <c r="HX250" s="47"/>
      <c r="HY250" s="47"/>
      <c r="HZ250" s="47"/>
      <c r="IA250" s="47"/>
      <c r="IB250" s="47"/>
      <c r="IC250" s="47"/>
      <c r="ID250" s="47"/>
      <c r="IE250" s="47"/>
      <c r="IF250" s="47"/>
      <c r="IG250" s="47"/>
      <c r="IH250" s="47"/>
      <c r="II250" s="47"/>
      <c r="IJ250" s="47"/>
      <c r="IK250" s="47"/>
      <c r="IL250" s="47"/>
      <c r="IM250" s="47"/>
      <c r="IN250" s="47"/>
      <c r="IO250" s="47"/>
      <c r="IP250" s="47"/>
    </row>
    <row r="251" spans="1:250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  <c r="FJ251" s="47"/>
      <c r="FK251" s="47"/>
      <c r="FL251" s="47"/>
      <c r="FM251" s="47"/>
      <c r="FN251" s="47"/>
      <c r="FO251" s="47"/>
      <c r="FP251" s="47"/>
      <c r="FQ251" s="47"/>
      <c r="FR251" s="47"/>
      <c r="FS251" s="47"/>
      <c r="FT251" s="47"/>
      <c r="FU251" s="47"/>
      <c r="FV251" s="47"/>
      <c r="FW251" s="47"/>
      <c r="FX251" s="47"/>
      <c r="FY251" s="47"/>
      <c r="FZ251" s="47"/>
      <c r="GA251" s="47"/>
      <c r="GB251" s="47"/>
      <c r="GC251" s="47"/>
      <c r="GD251" s="47"/>
      <c r="GE251" s="47"/>
      <c r="GF251" s="47"/>
      <c r="GG251" s="47"/>
      <c r="GH251" s="47"/>
      <c r="GI251" s="47"/>
      <c r="GJ251" s="47"/>
      <c r="GK251" s="47"/>
      <c r="GL251" s="47"/>
      <c r="GM251" s="47"/>
      <c r="GN251" s="47"/>
      <c r="GO251" s="47"/>
      <c r="GP251" s="47"/>
      <c r="GQ251" s="47"/>
      <c r="GR251" s="47"/>
      <c r="GS251" s="47"/>
      <c r="GT251" s="47"/>
      <c r="GU251" s="47"/>
      <c r="GV251" s="47"/>
      <c r="GW251" s="47"/>
      <c r="GX251" s="47"/>
      <c r="GY251" s="47"/>
      <c r="GZ251" s="47"/>
      <c r="HA251" s="47"/>
      <c r="HB251" s="47"/>
      <c r="HC251" s="47"/>
      <c r="HD251" s="47"/>
      <c r="HE251" s="47"/>
      <c r="HF251" s="47"/>
      <c r="HG251" s="47"/>
      <c r="HH251" s="47"/>
      <c r="HI251" s="47"/>
      <c r="HJ251" s="47"/>
      <c r="HK251" s="47"/>
      <c r="HL251" s="47"/>
      <c r="HM251" s="47"/>
      <c r="HN251" s="47"/>
      <c r="HO251" s="47"/>
      <c r="HP251" s="47"/>
      <c r="HQ251" s="47"/>
      <c r="HR251" s="47"/>
      <c r="HS251" s="47"/>
      <c r="HT251" s="47"/>
      <c r="HU251" s="47"/>
      <c r="HV251" s="47"/>
      <c r="HW251" s="47"/>
      <c r="HX251" s="47"/>
      <c r="HY251" s="47"/>
      <c r="HZ251" s="47"/>
      <c r="IA251" s="47"/>
      <c r="IB251" s="47"/>
      <c r="IC251" s="47"/>
      <c r="ID251" s="47"/>
      <c r="IE251" s="47"/>
      <c r="IF251" s="47"/>
      <c r="IG251" s="47"/>
      <c r="IH251" s="47"/>
      <c r="II251" s="47"/>
      <c r="IJ251" s="47"/>
      <c r="IK251" s="47"/>
      <c r="IL251" s="47"/>
      <c r="IM251" s="47"/>
      <c r="IN251" s="47"/>
      <c r="IO251" s="47"/>
      <c r="IP251" s="47"/>
    </row>
    <row r="252" spans="1:250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  <c r="FJ252" s="47"/>
      <c r="FK252" s="47"/>
      <c r="FL252" s="47"/>
      <c r="FM252" s="47"/>
      <c r="FN252" s="47"/>
      <c r="FO252" s="47"/>
      <c r="FP252" s="47"/>
      <c r="FQ252" s="47"/>
      <c r="FR252" s="47"/>
      <c r="FS252" s="47"/>
      <c r="FT252" s="47"/>
      <c r="FU252" s="47"/>
      <c r="FV252" s="47"/>
      <c r="FW252" s="47"/>
      <c r="FX252" s="47"/>
      <c r="FY252" s="47"/>
      <c r="FZ252" s="47"/>
      <c r="GA252" s="47"/>
      <c r="GB252" s="47"/>
      <c r="GC252" s="47"/>
      <c r="GD252" s="47"/>
      <c r="GE252" s="47"/>
      <c r="GF252" s="47"/>
      <c r="GG252" s="47"/>
      <c r="GH252" s="47"/>
      <c r="GI252" s="47"/>
      <c r="GJ252" s="47"/>
      <c r="GK252" s="47"/>
      <c r="GL252" s="47"/>
      <c r="GM252" s="47"/>
      <c r="GN252" s="47"/>
      <c r="GO252" s="47"/>
      <c r="GP252" s="47"/>
      <c r="GQ252" s="47"/>
      <c r="GR252" s="47"/>
      <c r="GS252" s="47"/>
      <c r="GT252" s="47"/>
      <c r="GU252" s="47"/>
      <c r="GV252" s="47"/>
      <c r="GW252" s="47"/>
      <c r="GX252" s="47"/>
      <c r="GY252" s="47"/>
      <c r="GZ252" s="47"/>
      <c r="HA252" s="47"/>
      <c r="HB252" s="47"/>
      <c r="HC252" s="47"/>
      <c r="HD252" s="47"/>
      <c r="HE252" s="47"/>
      <c r="HF252" s="47"/>
      <c r="HG252" s="47"/>
      <c r="HH252" s="47"/>
      <c r="HI252" s="47"/>
      <c r="HJ252" s="47"/>
      <c r="HK252" s="47"/>
      <c r="HL252" s="47"/>
      <c r="HM252" s="47"/>
      <c r="HN252" s="47"/>
      <c r="HO252" s="47"/>
      <c r="HP252" s="47"/>
      <c r="HQ252" s="47"/>
      <c r="HR252" s="47"/>
      <c r="HS252" s="47"/>
      <c r="HT252" s="47"/>
      <c r="HU252" s="47"/>
      <c r="HV252" s="47"/>
      <c r="HW252" s="47"/>
      <c r="HX252" s="47"/>
      <c r="HY252" s="47"/>
      <c r="HZ252" s="47"/>
      <c r="IA252" s="47"/>
      <c r="IB252" s="47"/>
      <c r="IC252" s="47"/>
      <c r="ID252" s="47"/>
      <c r="IE252" s="47"/>
      <c r="IF252" s="47"/>
      <c r="IG252" s="47"/>
      <c r="IH252" s="47"/>
      <c r="II252" s="47"/>
      <c r="IJ252" s="47"/>
      <c r="IK252" s="47"/>
      <c r="IL252" s="47"/>
      <c r="IM252" s="47"/>
      <c r="IN252" s="47"/>
      <c r="IO252" s="47"/>
      <c r="IP252" s="47"/>
    </row>
    <row r="253" spans="1:250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  <c r="FJ253" s="47"/>
      <c r="FK253" s="47"/>
      <c r="FL253" s="47"/>
      <c r="FM253" s="47"/>
      <c r="FN253" s="47"/>
      <c r="FO253" s="47"/>
      <c r="FP253" s="47"/>
      <c r="FQ253" s="47"/>
      <c r="FR253" s="47"/>
      <c r="FS253" s="47"/>
      <c r="FT253" s="47"/>
      <c r="FU253" s="47"/>
      <c r="FV253" s="47"/>
      <c r="FW253" s="47"/>
      <c r="FX253" s="47"/>
      <c r="FY253" s="47"/>
      <c r="FZ253" s="47"/>
      <c r="GA253" s="47"/>
      <c r="GB253" s="47"/>
      <c r="GC253" s="47"/>
      <c r="GD253" s="47"/>
      <c r="GE253" s="47"/>
      <c r="GF253" s="47"/>
      <c r="GG253" s="47"/>
      <c r="GH253" s="47"/>
      <c r="GI253" s="47"/>
      <c r="GJ253" s="47"/>
      <c r="GK253" s="47"/>
      <c r="GL253" s="47"/>
      <c r="GM253" s="47"/>
      <c r="GN253" s="47"/>
      <c r="GO253" s="47"/>
      <c r="GP253" s="47"/>
      <c r="GQ253" s="47"/>
      <c r="GR253" s="47"/>
      <c r="GS253" s="47"/>
      <c r="GT253" s="47"/>
      <c r="GU253" s="47"/>
      <c r="GV253" s="47"/>
      <c r="GW253" s="47"/>
      <c r="GX253" s="47"/>
      <c r="GY253" s="47"/>
      <c r="GZ253" s="47"/>
      <c r="HA253" s="47"/>
      <c r="HB253" s="47"/>
      <c r="HC253" s="47"/>
      <c r="HD253" s="47"/>
      <c r="HE253" s="47"/>
      <c r="HF253" s="47"/>
      <c r="HG253" s="47"/>
      <c r="HH253" s="47"/>
      <c r="HI253" s="47"/>
      <c r="HJ253" s="47"/>
      <c r="HK253" s="47"/>
      <c r="HL253" s="47"/>
      <c r="HM253" s="47"/>
      <c r="HN253" s="47"/>
      <c r="HO253" s="47"/>
      <c r="HP253" s="47"/>
      <c r="HQ253" s="47"/>
      <c r="HR253" s="47"/>
      <c r="HS253" s="47"/>
      <c r="HT253" s="47"/>
      <c r="HU253" s="47"/>
      <c r="HV253" s="47"/>
      <c r="HW253" s="47"/>
      <c r="HX253" s="47"/>
      <c r="HY253" s="47"/>
      <c r="HZ253" s="47"/>
      <c r="IA253" s="47"/>
      <c r="IB253" s="47"/>
      <c r="IC253" s="47"/>
      <c r="ID253" s="47"/>
      <c r="IE253" s="47"/>
      <c r="IF253" s="47"/>
      <c r="IG253" s="47"/>
      <c r="IH253" s="47"/>
      <c r="II253" s="47"/>
      <c r="IJ253" s="47"/>
      <c r="IK253" s="47"/>
      <c r="IL253" s="47"/>
      <c r="IM253" s="47"/>
      <c r="IN253" s="47"/>
      <c r="IO253" s="47"/>
      <c r="IP253" s="47"/>
    </row>
    <row r="254" spans="1:250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  <c r="FJ254" s="47"/>
      <c r="FK254" s="47"/>
      <c r="FL254" s="47"/>
      <c r="FM254" s="47"/>
      <c r="FN254" s="47"/>
      <c r="FO254" s="47"/>
      <c r="FP254" s="47"/>
      <c r="FQ254" s="47"/>
      <c r="FR254" s="47"/>
      <c r="FS254" s="47"/>
      <c r="FT254" s="47"/>
      <c r="FU254" s="47"/>
      <c r="FV254" s="47"/>
      <c r="FW254" s="47"/>
      <c r="FX254" s="47"/>
      <c r="FY254" s="47"/>
      <c r="FZ254" s="47"/>
      <c r="GA254" s="47"/>
      <c r="GB254" s="47"/>
      <c r="GC254" s="47"/>
      <c r="GD254" s="47"/>
      <c r="GE254" s="47"/>
      <c r="GF254" s="47"/>
      <c r="GG254" s="47"/>
      <c r="GH254" s="47"/>
      <c r="GI254" s="47"/>
      <c r="GJ254" s="47"/>
      <c r="GK254" s="47"/>
      <c r="GL254" s="47"/>
      <c r="GM254" s="47"/>
      <c r="GN254" s="47"/>
      <c r="GO254" s="47"/>
      <c r="GP254" s="47"/>
      <c r="GQ254" s="47"/>
      <c r="GR254" s="47"/>
      <c r="GS254" s="47"/>
      <c r="GT254" s="47"/>
      <c r="GU254" s="47"/>
      <c r="GV254" s="47"/>
      <c r="GW254" s="47"/>
      <c r="GX254" s="47"/>
      <c r="GY254" s="47"/>
      <c r="GZ254" s="47"/>
      <c r="HA254" s="47"/>
      <c r="HB254" s="47"/>
      <c r="HC254" s="47"/>
      <c r="HD254" s="47"/>
      <c r="HE254" s="47"/>
      <c r="HF254" s="47"/>
      <c r="HG254" s="47"/>
      <c r="HH254" s="47"/>
      <c r="HI254" s="47"/>
      <c r="HJ254" s="47"/>
      <c r="HK254" s="47"/>
      <c r="HL254" s="47"/>
      <c r="HM254" s="47"/>
      <c r="HN254" s="47"/>
      <c r="HO254" s="47"/>
      <c r="HP254" s="47"/>
      <c r="HQ254" s="47"/>
      <c r="HR254" s="47"/>
      <c r="HS254" s="47"/>
      <c r="HT254" s="47"/>
      <c r="HU254" s="47"/>
      <c r="HV254" s="47"/>
      <c r="HW254" s="47"/>
      <c r="HX254" s="47"/>
      <c r="HY254" s="47"/>
      <c r="HZ254" s="47"/>
      <c r="IA254" s="47"/>
      <c r="IB254" s="47"/>
      <c r="IC254" s="47"/>
      <c r="ID254" s="47"/>
      <c r="IE254" s="47"/>
      <c r="IF254" s="47"/>
      <c r="IG254" s="47"/>
      <c r="IH254" s="47"/>
      <c r="II254" s="47"/>
      <c r="IJ254" s="47"/>
      <c r="IK254" s="47"/>
      <c r="IL254" s="47"/>
      <c r="IM254" s="47"/>
      <c r="IN254" s="47"/>
      <c r="IO254" s="47"/>
      <c r="IP254" s="47"/>
    </row>
    <row r="255" spans="1:250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  <c r="FJ255" s="47"/>
      <c r="FK255" s="47"/>
      <c r="FL255" s="47"/>
      <c r="FM255" s="47"/>
      <c r="FN255" s="47"/>
      <c r="FO255" s="47"/>
      <c r="FP255" s="47"/>
      <c r="FQ255" s="47"/>
      <c r="FR255" s="47"/>
      <c r="FS255" s="47"/>
      <c r="FT255" s="47"/>
      <c r="FU255" s="47"/>
      <c r="FV255" s="47"/>
      <c r="FW255" s="47"/>
      <c r="FX255" s="47"/>
      <c r="FY255" s="47"/>
      <c r="FZ255" s="47"/>
      <c r="GA255" s="47"/>
      <c r="GB255" s="47"/>
      <c r="GC255" s="47"/>
      <c r="GD255" s="47"/>
      <c r="GE255" s="47"/>
      <c r="GF255" s="47"/>
      <c r="GG255" s="47"/>
      <c r="GH255" s="47"/>
      <c r="GI255" s="47"/>
      <c r="GJ255" s="47"/>
      <c r="GK255" s="47"/>
      <c r="GL255" s="47"/>
      <c r="GM255" s="47"/>
      <c r="GN255" s="47"/>
      <c r="GO255" s="47"/>
      <c r="GP255" s="47"/>
      <c r="GQ255" s="47"/>
      <c r="GR255" s="47"/>
      <c r="GS255" s="47"/>
      <c r="GT255" s="47"/>
      <c r="GU255" s="47"/>
      <c r="GV255" s="47"/>
      <c r="GW255" s="47"/>
      <c r="GX255" s="47"/>
      <c r="GY255" s="47"/>
      <c r="GZ255" s="47"/>
      <c r="HA255" s="47"/>
      <c r="HB255" s="47"/>
      <c r="HC255" s="47"/>
      <c r="HD255" s="47"/>
      <c r="HE255" s="47"/>
      <c r="HF255" s="47"/>
      <c r="HG255" s="47"/>
      <c r="HH255" s="47"/>
      <c r="HI255" s="47"/>
      <c r="HJ255" s="47"/>
      <c r="HK255" s="47"/>
      <c r="HL255" s="47"/>
      <c r="HM255" s="47"/>
      <c r="HN255" s="47"/>
      <c r="HO255" s="47"/>
      <c r="HP255" s="47"/>
      <c r="HQ255" s="47"/>
      <c r="HR255" s="47"/>
      <c r="HS255" s="47"/>
      <c r="HT255" s="47"/>
      <c r="HU255" s="47"/>
      <c r="HV255" s="47"/>
      <c r="HW255" s="47"/>
      <c r="HX255" s="47"/>
      <c r="HY255" s="47"/>
      <c r="HZ255" s="47"/>
      <c r="IA255" s="47"/>
      <c r="IB255" s="47"/>
      <c r="IC255" s="47"/>
      <c r="ID255" s="47"/>
      <c r="IE255" s="47"/>
      <c r="IF255" s="47"/>
      <c r="IG255" s="47"/>
      <c r="IH255" s="47"/>
      <c r="II255" s="47"/>
      <c r="IJ255" s="47"/>
      <c r="IK255" s="47"/>
      <c r="IL255" s="47"/>
      <c r="IM255" s="47"/>
      <c r="IN255" s="47"/>
      <c r="IO255" s="47"/>
      <c r="IP255" s="47"/>
    </row>
    <row r="256" spans="1:250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  <c r="FJ256" s="47"/>
      <c r="FK256" s="47"/>
      <c r="FL256" s="47"/>
      <c r="FM256" s="47"/>
      <c r="FN256" s="47"/>
      <c r="FO256" s="47"/>
      <c r="FP256" s="47"/>
      <c r="FQ256" s="47"/>
      <c r="FR256" s="47"/>
      <c r="FS256" s="47"/>
      <c r="FT256" s="47"/>
      <c r="FU256" s="47"/>
      <c r="FV256" s="47"/>
      <c r="FW256" s="47"/>
      <c r="FX256" s="47"/>
      <c r="FY256" s="47"/>
      <c r="FZ256" s="47"/>
      <c r="GA256" s="47"/>
      <c r="GB256" s="47"/>
      <c r="GC256" s="47"/>
      <c r="GD256" s="47"/>
      <c r="GE256" s="47"/>
      <c r="GF256" s="47"/>
      <c r="GG256" s="47"/>
      <c r="GH256" s="47"/>
      <c r="GI256" s="47"/>
      <c r="GJ256" s="47"/>
      <c r="GK256" s="47"/>
      <c r="GL256" s="47"/>
      <c r="GM256" s="47"/>
      <c r="GN256" s="47"/>
      <c r="GO256" s="47"/>
      <c r="GP256" s="47"/>
      <c r="GQ256" s="47"/>
      <c r="GR256" s="47"/>
      <c r="GS256" s="47"/>
      <c r="GT256" s="47"/>
      <c r="GU256" s="47"/>
      <c r="GV256" s="47"/>
      <c r="GW256" s="47"/>
      <c r="GX256" s="47"/>
      <c r="GY256" s="47"/>
      <c r="GZ256" s="47"/>
      <c r="HA256" s="47"/>
      <c r="HB256" s="47"/>
      <c r="HC256" s="47"/>
      <c r="HD256" s="47"/>
      <c r="HE256" s="47"/>
      <c r="HF256" s="47"/>
      <c r="HG256" s="47"/>
      <c r="HH256" s="47"/>
      <c r="HI256" s="47"/>
      <c r="HJ256" s="47"/>
      <c r="HK256" s="47"/>
      <c r="HL256" s="47"/>
      <c r="HM256" s="47"/>
      <c r="HN256" s="47"/>
      <c r="HO256" s="47"/>
      <c r="HP256" s="47"/>
      <c r="HQ256" s="47"/>
      <c r="HR256" s="47"/>
      <c r="HS256" s="47"/>
      <c r="HT256" s="47"/>
      <c r="HU256" s="47"/>
      <c r="HV256" s="47"/>
      <c r="HW256" s="47"/>
      <c r="HX256" s="47"/>
      <c r="HY256" s="47"/>
      <c r="HZ256" s="47"/>
      <c r="IA256" s="47"/>
      <c r="IB256" s="47"/>
      <c r="IC256" s="47"/>
      <c r="ID256" s="47"/>
      <c r="IE256" s="47"/>
      <c r="IF256" s="47"/>
      <c r="IG256" s="47"/>
      <c r="IH256" s="47"/>
      <c r="II256" s="47"/>
      <c r="IJ256" s="47"/>
      <c r="IK256" s="47"/>
      <c r="IL256" s="47"/>
      <c r="IM256" s="47"/>
      <c r="IN256" s="47"/>
      <c r="IO256" s="47"/>
      <c r="IP256" s="47"/>
    </row>
  </sheetData>
  <mergeCells count="18">
    <mergeCell ref="A39:E39"/>
    <mergeCell ref="A2:A3"/>
    <mergeCell ref="A13:A14"/>
    <mergeCell ref="B2:B3"/>
    <mergeCell ref="B13:B14"/>
    <mergeCell ref="C2:C3"/>
    <mergeCell ref="C13:C14"/>
    <mergeCell ref="D2:D3"/>
    <mergeCell ref="D13:D14"/>
    <mergeCell ref="E2:E3"/>
    <mergeCell ref="E13:E14"/>
    <mergeCell ref="A1:I1"/>
    <mergeCell ref="G2:I2"/>
    <mergeCell ref="G4:I4"/>
    <mergeCell ref="A12:I12"/>
    <mergeCell ref="G13:I13"/>
    <mergeCell ref="F2:F3"/>
    <mergeCell ref="F13:F14"/>
  </mergeCells>
  <phoneticPr fontId="3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S224"/>
  <sheetViews>
    <sheetView topLeftCell="A199" workbookViewId="0">
      <selection activeCell="B4" sqref="B4"/>
    </sheetView>
  </sheetViews>
  <sheetFormatPr defaultColWidth="9" defaultRowHeight="14.4"/>
  <cols>
    <col min="1" max="1" width="9" style="1"/>
    <col min="2" max="2" width="10.88671875" style="1" customWidth="1"/>
    <col min="3" max="7" width="9" style="1"/>
    <col min="8" max="8" width="27.33203125" style="1" customWidth="1"/>
    <col min="9" max="16384" width="9" style="1"/>
  </cols>
  <sheetData>
    <row r="1" spans="1:12" ht="29.25" customHeight="1">
      <c r="A1" s="244" t="s">
        <v>10</v>
      </c>
      <c r="B1" s="244" t="s">
        <v>11</v>
      </c>
      <c r="C1" s="244" t="s">
        <v>12</v>
      </c>
      <c r="D1" s="242" t="s">
        <v>13</v>
      </c>
      <c r="E1" s="243"/>
      <c r="F1" s="244" t="s">
        <v>14</v>
      </c>
      <c r="G1" s="244" t="s">
        <v>15</v>
      </c>
      <c r="H1" s="244" t="s">
        <v>16</v>
      </c>
      <c r="I1" s="244" t="s">
        <v>354</v>
      </c>
      <c r="J1" s="244" t="s">
        <v>17</v>
      </c>
      <c r="K1" s="252" t="s">
        <v>675</v>
      </c>
      <c r="L1" s="244" t="s">
        <v>676</v>
      </c>
    </row>
    <row r="2" spans="1:12" ht="37.5" customHeight="1">
      <c r="A2" s="245"/>
      <c r="B2" s="245"/>
      <c r="C2" s="245"/>
      <c r="D2" s="247" t="s">
        <v>24</v>
      </c>
      <c r="E2" s="247" t="s">
        <v>25</v>
      </c>
      <c r="F2" s="245"/>
      <c r="G2" s="245"/>
      <c r="H2" s="245"/>
      <c r="I2" s="245"/>
      <c r="J2" s="245"/>
      <c r="K2" s="253"/>
      <c r="L2" s="245"/>
    </row>
    <row r="3" spans="1:12" ht="33.75" customHeight="1">
      <c r="A3" s="246"/>
      <c r="B3" s="246"/>
      <c r="C3" s="246"/>
      <c r="D3" s="248"/>
      <c r="E3" s="248"/>
      <c r="F3" s="246"/>
      <c r="G3" s="246"/>
      <c r="H3" s="246"/>
      <c r="I3" s="246"/>
      <c r="J3" s="246"/>
      <c r="K3" s="254"/>
      <c r="L3" s="246"/>
    </row>
    <row r="4" spans="1:12" ht="72" customHeight="1">
      <c r="A4" s="2">
        <v>1</v>
      </c>
      <c r="B4" s="3" t="s">
        <v>677</v>
      </c>
      <c r="C4" s="3">
        <v>1</v>
      </c>
      <c r="D4" s="4">
        <v>8</v>
      </c>
      <c r="E4" s="5">
        <v>1</v>
      </c>
      <c r="F4" s="4" t="s">
        <v>41</v>
      </c>
      <c r="G4" s="4" t="s">
        <v>272</v>
      </c>
      <c r="H4" s="6" t="s">
        <v>678</v>
      </c>
      <c r="I4" s="249" t="s">
        <v>679</v>
      </c>
      <c r="J4" s="249" t="s">
        <v>680</v>
      </c>
      <c r="K4" s="255" t="s">
        <v>681</v>
      </c>
      <c r="L4" s="7" t="s">
        <v>682</v>
      </c>
    </row>
    <row r="5" spans="1:12" ht="78" customHeight="1">
      <c r="A5" s="2">
        <v>2</v>
      </c>
      <c r="B5" s="3" t="s">
        <v>683</v>
      </c>
      <c r="C5" s="3">
        <v>2</v>
      </c>
      <c r="D5" s="4">
        <v>8</v>
      </c>
      <c r="E5" s="5">
        <v>1</v>
      </c>
      <c r="F5" s="4" t="s">
        <v>41</v>
      </c>
      <c r="G5" s="4" t="s">
        <v>272</v>
      </c>
      <c r="H5" s="6" t="s">
        <v>684</v>
      </c>
      <c r="I5" s="250"/>
      <c r="J5" s="250"/>
      <c r="K5" s="256"/>
      <c r="L5" s="7" t="s">
        <v>682</v>
      </c>
    </row>
    <row r="6" spans="1:12" ht="84" customHeight="1">
      <c r="A6" s="2">
        <v>3</v>
      </c>
      <c r="B6" s="3" t="s">
        <v>685</v>
      </c>
      <c r="C6" s="3">
        <v>3</v>
      </c>
      <c r="D6" s="4">
        <v>8</v>
      </c>
      <c r="E6" s="5">
        <v>1</v>
      </c>
      <c r="F6" s="4" t="s">
        <v>41</v>
      </c>
      <c r="G6" s="4" t="s">
        <v>272</v>
      </c>
      <c r="H6" s="6" t="s">
        <v>686</v>
      </c>
      <c r="I6" s="250"/>
      <c r="J6" s="250"/>
      <c r="K6" s="256"/>
      <c r="L6" s="7" t="s">
        <v>682</v>
      </c>
    </row>
    <row r="7" spans="1:12" ht="96.75" customHeight="1">
      <c r="A7" s="2">
        <v>4</v>
      </c>
      <c r="B7" s="3" t="s">
        <v>687</v>
      </c>
      <c r="C7" s="3">
        <v>4</v>
      </c>
      <c r="D7" s="4">
        <v>8</v>
      </c>
      <c r="E7" s="5">
        <v>1</v>
      </c>
      <c r="F7" s="4" t="s">
        <v>41</v>
      </c>
      <c r="G7" s="4" t="s">
        <v>272</v>
      </c>
      <c r="H7" s="6" t="s">
        <v>688</v>
      </c>
      <c r="I7" s="250"/>
      <c r="J7" s="250"/>
      <c r="K7" s="256"/>
      <c r="L7" s="7" t="s">
        <v>682</v>
      </c>
    </row>
    <row r="8" spans="1:12" ht="75" customHeight="1">
      <c r="A8" s="2">
        <v>5</v>
      </c>
      <c r="B8" s="3" t="s">
        <v>689</v>
      </c>
      <c r="C8" s="3">
        <v>5</v>
      </c>
      <c r="D8" s="4">
        <v>8</v>
      </c>
      <c r="E8" s="5">
        <v>1</v>
      </c>
      <c r="F8" s="4" t="s">
        <v>41</v>
      </c>
      <c r="G8" s="4" t="s">
        <v>272</v>
      </c>
      <c r="H8" s="6" t="s">
        <v>690</v>
      </c>
      <c r="I8" s="250"/>
      <c r="J8" s="250"/>
      <c r="K8" s="256"/>
      <c r="L8" s="7" t="s">
        <v>682</v>
      </c>
    </row>
    <row r="9" spans="1:12" ht="94.5" customHeight="1">
      <c r="A9" s="2">
        <v>6</v>
      </c>
      <c r="B9" s="3" t="s">
        <v>691</v>
      </c>
      <c r="C9" s="3">
        <v>6</v>
      </c>
      <c r="D9" s="4">
        <v>8</v>
      </c>
      <c r="E9" s="5">
        <v>1</v>
      </c>
      <c r="F9" s="4" t="s">
        <v>41</v>
      </c>
      <c r="G9" s="4" t="s">
        <v>272</v>
      </c>
      <c r="H9" s="6" t="s">
        <v>692</v>
      </c>
      <c r="I9" s="250"/>
      <c r="J9" s="250"/>
      <c r="K9" s="256"/>
      <c r="L9" s="7" t="s">
        <v>682</v>
      </c>
    </row>
    <row r="10" spans="1:12" ht="84.75" customHeight="1">
      <c r="A10" s="2">
        <v>7</v>
      </c>
      <c r="B10" s="3" t="s">
        <v>693</v>
      </c>
      <c r="C10" s="3">
        <v>7</v>
      </c>
      <c r="D10" s="4">
        <v>8</v>
      </c>
      <c r="E10" s="5">
        <v>1</v>
      </c>
      <c r="F10" s="4" t="s">
        <v>41</v>
      </c>
      <c r="G10" s="4" t="s">
        <v>272</v>
      </c>
      <c r="H10" s="6" t="s">
        <v>694</v>
      </c>
      <c r="I10" s="250"/>
      <c r="J10" s="250"/>
      <c r="K10" s="256"/>
      <c r="L10" s="7" t="s">
        <v>682</v>
      </c>
    </row>
    <row r="11" spans="1:12" ht="88.5" customHeight="1">
      <c r="A11" s="2">
        <v>8</v>
      </c>
      <c r="B11" s="3" t="s">
        <v>695</v>
      </c>
      <c r="C11" s="3">
        <v>8</v>
      </c>
      <c r="D11" s="4">
        <v>8</v>
      </c>
      <c r="E11" s="5">
        <v>1</v>
      </c>
      <c r="F11" s="4" t="s">
        <v>41</v>
      </c>
      <c r="G11" s="4" t="s">
        <v>272</v>
      </c>
      <c r="H11" s="6" t="s">
        <v>696</v>
      </c>
      <c r="I11" s="250"/>
      <c r="J11" s="250"/>
      <c r="K11" s="256"/>
      <c r="L11" s="7" t="s">
        <v>682</v>
      </c>
    </row>
    <row r="12" spans="1:12" ht="73.5" customHeight="1">
      <c r="A12" s="2">
        <v>9</v>
      </c>
      <c r="B12" s="3" t="s">
        <v>697</v>
      </c>
      <c r="C12" s="3">
        <v>9</v>
      </c>
      <c r="D12" s="4">
        <v>8</v>
      </c>
      <c r="E12" s="5">
        <v>1</v>
      </c>
      <c r="F12" s="4" t="s">
        <v>41</v>
      </c>
      <c r="G12" s="4" t="s">
        <v>272</v>
      </c>
      <c r="H12" s="6" t="s">
        <v>698</v>
      </c>
      <c r="I12" s="250"/>
      <c r="J12" s="250"/>
      <c r="K12" s="256"/>
      <c r="L12" s="7" t="s">
        <v>682</v>
      </c>
    </row>
    <row r="13" spans="1:12" ht="85.5" customHeight="1">
      <c r="A13" s="2">
        <v>10</v>
      </c>
      <c r="B13" s="3" t="s">
        <v>699</v>
      </c>
      <c r="C13" s="3">
        <v>10</v>
      </c>
      <c r="D13" s="4">
        <v>8</v>
      </c>
      <c r="E13" s="5">
        <v>1</v>
      </c>
      <c r="F13" s="4" t="s">
        <v>41</v>
      </c>
      <c r="G13" s="4" t="s">
        <v>272</v>
      </c>
      <c r="H13" s="6" t="s">
        <v>700</v>
      </c>
      <c r="I13" s="250"/>
      <c r="J13" s="250"/>
      <c r="K13" s="256"/>
      <c r="L13" s="7" t="s">
        <v>682</v>
      </c>
    </row>
    <row r="14" spans="1:12" ht="88.5" customHeight="1">
      <c r="A14" s="2">
        <v>11</v>
      </c>
      <c r="B14" s="3" t="s">
        <v>701</v>
      </c>
      <c r="C14" s="3">
        <v>11</v>
      </c>
      <c r="D14" s="4">
        <v>8</v>
      </c>
      <c r="E14" s="5">
        <v>1</v>
      </c>
      <c r="F14" s="4" t="s">
        <v>41</v>
      </c>
      <c r="G14" s="4" t="s">
        <v>272</v>
      </c>
      <c r="H14" s="6" t="s">
        <v>702</v>
      </c>
      <c r="I14" s="250"/>
      <c r="J14" s="250"/>
      <c r="K14" s="256"/>
      <c r="L14" s="7" t="s">
        <v>682</v>
      </c>
    </row>
    <row r="15" spans="1:12" ht="88.5" customHeight="1">
      <c r="A15" s="2">
        <v>12</v>
      </c>
      <c r="B15" s="3" t="s">
        <v>703</v>
      </c>
      <c r="C15" s="3">
        <v>12</v>
      </c>
      <c r="D15" s="4">
        <v>8</v>
      </c>
      <c r="E15" s="5">
        <v>1</v>
      </c>
      <c r="F15" s="4" t="s">
        <v>41</v>
      </c>
      <c r="G15" s="4" t="s">
        <v>272</v>
      </c>
      <c r="H15" s="6" t="s">
        <v>704</v>
      </c>
      <c r="I15" s="250"/>
      <c r="J15" s="250"/>
      <c r="K15" s="256"/>
      <c r="L15" s="7" t="s">
        <v>682</v>
      </c>
    </row>
    <row r="16" spans="1:12" ht="86.25" customHeight="1">
      <c r="A16" s="2">
        <v>13</v>
      </c>
      <c r="B16" s="3" t="s">
        <v>705</v>
      </c>
      <c r="C16" s="3">
        <v>13</v>
      </c>
      <c r="D16" s="4">
        <v>8</v>
      </c>
      <c r="E16" s="5">
        <v>1</v>
      </c>
      <c r="F16" s="4" t="s">
        <v>41</v>
      </c>
      <c r="G16" s="4" t="s">
        <v>272</v>
      </c>
      <c r="H16" s="6" t="s">
        <v>706</v>
      </c>
      <c r="I16" s="250"/>
      <c r="J16" s="250"/>
      <c r="K16" s="256"/>
      <c r="L16" s="7" t="s">
        <v>682</v>
      </c>
    </row>
    <row r="17" spans="1:12" ht="75" customHeight="1">
      <c r="A17" s="2">
        <v>14</v>
      </c>
      <c r="B17" s="3" t="s">
        <v>707</v>
      </c>
      <c r="C17" s="3">
        <v>14</v>
      </c>
      <c r="D17" s="4">
        <v>8</v>
      </c>
      <c r="E17" s="5">
        <v>1</v>
      </c>
      <c r="F17" s="4" t="s">
        <v>41</v>
      </c>
      <c r="G17" s="4" t="s">
        <v>272</v>
      </c>
      <c r="H17" s="6" t="s">
        <v>708</v>
      </c>
      <c r="I17" s="250"/>
      <c r="J17" s="250"/>
      <c r="K17" s="256"/>
      <c r="L17" s="7" t="s">
        <v>682</v>
      </c>
    </row>
    <row r="18" spans="1:12" ht="92.25" customHeight="1">
      <c r="A18" s="2">
        <v>15</v>
      </c>
      <c r="B18" s="3" t="s">
        <v>709</v>
      </c>
      <c r="C18" s="3">
        <v>15</v>
      </c>
      <c r="D18" s="4">
        <v>8</v>
      </c>
      <c r="E18" s="5">
        <v>1</v>
      </c>
      <c r="F18" s="4" t="s">
        <v>41</v>
      </c>
      <c r="G18" s="4" t="s">
        <v>272</v>
      </c>
      <c r="H18" s="6" t="s">
        <v>710</v>
      </c>
      <c r="I18" s="250"/>
      <c r="J18" s="250"/>
      <c r="K18" s="256"/>
      <c r="L18" s="7" t="s">
        <v>682</v>
      </c>
    </row>
    <row r="19" spans="1:12" ht="79.5" customHeight="1">
      <c r="A19" s="2">
        <v>16</v>
      </c>
      <c r="B19" s="3" t="s">
        <v>711</v>
      </c>
      <c r="C19" s="3">
        <v>16</v>
      </c>
      <c r="D19" s="4">
        <v>8</v>
      </c>
      <c r="E19" s="5">
        <v>1</v>
      </c>
      <c r="F19" s="4" t="s">
        <v>41</v>
      </c>
      <c r="G19" s="4" t="s">
        <v>272</v>
      </c>
      <c r="H19" s="6" t="s">
        <v>712</v>
      </c>
      <c r="I19" s="250"/>
      <c r="J19" s="250"/>
      <c r="K19" s="256"/>
      <c r="L19" s="7" t="s">
        <v>682</v>
      </c>
    </row>
    <row r="20" spans="1:12" ht="77.25" customHeight="1">
      <c r="A20" s="2">
        <v>17</v>
      </c>
      <c r="B20" s="3" t="s">
        <v>713</v>
      </c>
      <c r="C20" s="3">
        <v>17</v>
      </c>
      <c r="D20" s="4">
        <v>8</v>
      </c>
      <c r="E20" s="5">
        <v>1</v>
      </c>
      <c r="F20" s="4" t="s">
        <v>41</v>
      </c>
      <c r="G20" s="4" t="s">
        <v>272</v>
      </c>
      <c r="H20" s="6" t="s">
        <v>714</v>
      </c>
      <c r="I20" s="250"/>
      <c r="J20" s="250"/>
      <c r="K20" s="256"/>
      <c r="L20" s="7" t="s">
        <v>682</v>
      </c>
    </row>
    <row r="21" spans="1:12" ht="74.25" customHeight="1">
      <c r="A21" s="2">
        <v>18</v>
      </c>
      <c r="B21" s="3" t="s">
        <v>715</v>
      </c>
      <c r="C21" s="3">
        <v>18</v>
      </c>
      <c r="D21" s="4">
        <v>8</v>
      </c>
      <c r="E21" s="5">
        <v>1</v>
      </c>
      <c r="F21" s="4" t="s">
        <v>41</v>
      </c>
      <c r="G21" s="4" t="s">
        <v>272</v>
      </c>
      <c r="H21" s="6" t="s">
        <v>716</v>
      </c>
      <c r="I21" s="250"/>
      <c r="J21" s="250"/>
      <c r="K21" s="256"/>
      <c r="L21" s="7" t="s">
        <v>682</v>
      </c>
    </row>
    <row r="22" spans="1:12" ht="85.5" customHeight="1">
      <c r="A22" s="2">
        <v>19</v>
      </c>
      <c r="B22" s="3" t="s">
        <v>717</v>
      </c>
      <c r="C22" s="3">
        <v>19</v>
      </c>
      <c r="D22" s="4">
        <v>8</v>
      </c>
      <c r="E22" s="5">
        <v>1</v>
      </c>
      <c r="F22" s="4" t="s">
        <v>41</v>
      </c>
      <c r="G22" s="4" t="s">
        <v>272</v>
      </c>
      <c r="H22" s="6" t="s">
        <v>718</v>
      </c>
      <c r="I22" s="250"/>
      <c r="J22" s="250"/>
      <c r="K22" s="256"/>
      <c r="L22" s="7" t="s">
        <v>682</v>
      </c>
    </row>
    <row r="23" spans="1:12" ht="73.5" customHeight="1">
      <c r="A23" s="2">
        <v>20</v>
      </c>
      <c r="B23" s="3" t="s">
        <v>719</v>
      </c>
      <c r="C23" s="3">
        <v>20</v>
      </c>
      <c r="D23" s="4">
        <v>8</v>
      </c>
      <c r="E23" s="5">
        <v>1</v>
      </c>
      <c r="F23" s="4" t="s">
        <v>41</v>
      </c>
      <c r="G23" s="4" t="s">
        <v>272</v>
      </c>
      <c r="H23" s="6" t="s">
        <v>720</v>
      </c>
      <c r="I23" s="250"/>
      <c r="J23" s="250"/>
      <c r="K23" s="256"/>
      <c r="L23" s="7" t="s">
        <v>682</v>
      </c>
    </row>
    <row r="24" spans="1:12" ht="84" customHeight="1">
      <c r="A24" s="2">
        <v>21</v>
      </c>
      <c r="B24" s="3" t="s">
        <v>721</v>
      </c>
      <c r="C24" s="3">
        <v>21</v>
      </c>
      <c r="D24" s="4">
        <v>8</v>
      </c>
      <c r="E24" s="5">
        <v>1</v>
      </c>
      <c r="F24" s="4" t="s">
        <v>41</v>
      </c>
      <c r="G24" s="4" t="s">
        <v>272</v>
      </c>
      <c r="H24" s="6" t="s">
        <v>722</v>
      </c>
      <c r="I24" s="250"/>
      <c r="J24" s="250"/>
      <c r="K24" s="256"/>
      <c r="L24" s="7" t="s">
        <v>682</v>
      </c>
    </row>
    <row r="25" spans="1:12" ht="81" customHeight="1">
      <c r="A25" s="2">
        <v>22</v>
      </c>
      <c r="B25" s="3" t="s">
        <v>723</v>
      </c>
      <c r="C25" s="3">
        <v>22</v>
      </c>
      <c r="D25" s="4">
        <v>8</v>
      </c>
      <c r="E25" s="5">
        <v>1</v>
      </c>
      <c r="F25" s="4" t="s">
        <v>41</v>
      </c>
      <c r="G25" s="4" t="s">
        <v>272</v>
      </c>
      <c r="H25" s="6" t="s">
        <v>724</v>
      </c>
      <c r="I25" s="250"/>
      <c r="J25" s="250"/>
      <c r="K25" s="256"/>
      <c r="L25" s="7" t="s">
        <v>682</v>
      </c>
    </row>
    <row r="26" spans="1:12" ht="79.5" customHeight="1">
      <c r="A26" s="2">
        <v>23</v>
      </c>
      <c r="B26" s="3" t="s">
        <v>725</v>
      </c>
      <c r="C26" s="3">
        <v>23</v>
      </c>
      <c r="D26" s="4">
        <v>8</v>
      </c>
      <c r="E26" s="5">
        <v>1</v>
      </c>
      <c r="F26" s="4" t="s">
        <v>41</v>
      </c>
      <c r="G26" s="4" t="s">
        <v>272</v>
      </c>
      <c r="H26" s="6" t="s">
        <v>726</v>
      </c>
      <c r="I26" s="250"/>
      <c r="J26" s="250"/>
      <c r="K26" s="256"/>
      <c r="L26" s="7" t="s">
        <v>682</v>
      </c>
    </row>
    <row r="27" spans="1:12" ht="79.5" customHeight="1">
      <c r="A27" s="2">
        <v>24</v>
      </c>
      <c r="B27" s="3" t="s">
        <v>727</v>
      </c>
      <c r="C27" s="3">
        <v>24</v>
      </c>
      <c r="D27" s="4">
        <v>8</v>
      </c>
      <c r="E27" s="5">
        <v>1</v>
      </c>
      <c r="F27" s="4" t="s">
        <v>41</v>
      </c>
      <c r="G27" s="4" t="s">
        <v>272</v>
      </c>
      <c r="H27" s="6" t="s">
        <v>728</v>
      </c>
      <c r="I27" s="250"/>
      <c r="J27" s="250"/>
      <c r="K27" s="256"/>
      <c r="L27" s="7" t="s">
        <v>682</v>
      </c>
    </row>
    <row r="28" spans="1:12" ht="80.25" customHeight="1">
      <c r="A28" s="2">
        <v>25</v>
      </c>
      <c r="B28" s="3" t="s">
        <v>729</v>
      </c>
      <c r="C28" s="3">
        <v>25</v>
      </c>
      <c r="D28" s="4">
        <v>8</v>
      </c>
      <c r="E28" s="5">
        <v>1</v>
      </c>
      <c r="F28" s="4" t="s">
        <v>41</v>
      </c>
      <c r="G28" s="4" t="s">
        <v>272</v>
      </c>
      <c r="H28" s="6" t="s">
        <v>730</v>
      </c>
      <c r="I28" s="250"/>
      <c r="J28" s="250"/>
      <c r="K28" s="256"/>
      <c r="L28" s="7" t="s">
        <v>682</v>
      </c>
    </row>
    <row r="29" spans="1:12" ht="75" customHeight="1">
      <c r="A29" s="2">
        <v>26</v>
      </c>
      <c r="B29" s="3" t="s">
        <v>731</v>
      </c>
      <c r="C29" s="3">
        <v>26</v>
      </c>
      <c r="D29" s="4">
        <v>8</v>
      </c>
      <c r="E29" s="5">
        <v>1</v>
      </c>
      <c r="F29" s="4" t="s">
        <v>41</v>
      </c>
      <c r="G29" s="4" t="s">
        <v>272</v>
      </c>
      <c r="H29" s="6" t="s">
        <v>732</v>
      </c>
      <c r="I29" s="250"/>
      <c r="J29" s="250"/>
      <c r="K29" s="256"/>
      <c r="L29" s="7" t="s">
        <v>682</v>
      </c>
    </row>
    <row r="30" spans="1:12" ht="71.25" customHeight="1">
      <c r="A30" s="2">
        <v>27</v>
      </c>
      <c r="B30" s="3" t="s">
        <v>733</v>
      </c>
      <c r="C30" s="3">
        <v>27</v>
      </c>
      <c r="D30" s="4">
        <v>8</v>
      </c>
      <c r="E30" s="5">
        <v>1</v>
      </c>
      <c r="F30" s="4" t="s">
        <v>41</v>
      </c>
      <c r="G30" s="4" t="s">
        <v>272</v>
      </c>
      <c r="H30" s="6" t="s">
        <v>714</v>
      </c>
      <c r="I30" s="250"/>
      <c r="J30" s="250"/>
      <c r="K30" s="256"/>
      <c r="L30" s="7" t="s">
        <v>682</v>
      </c>
    </row>
    <row r="31" spans="1:12" ht="73.5" customHeight="1">
      <c r="A31" s="2">
        <v>28</v>
      </c>
      <c r="B31" s="3" t="s">
        <v>734</v>
      </c>
      <c r="C31" s="3">
        <v>28</v>
      </c>
      <c r="D31" s="4">
        <v>8</v>
      </c>
      <c r="E31" s="5">
        <v>1</v>
      </c>
      <c r="F31" s="4" t="s">
        <v>41</v>
      </c>
      <c r="G31" s="4" t="s">
        <v>272</v>
      </c>
      <c r="H31" s="6" t="s">
        <v>735</v>
      </c>
      <c r="I31" s="250"/>
      <c r="J31" s="250"/>
      <c r="K31" s="256"/>
      <c r="L31" s="7" t="s">
        <v>682</v>
      </c>
    </row>
    <row r="32" spans="1:12" ht="77.25" customHeight="1">
      <c r="A32" s="2">
        <v>29</v>
      </c>
      <c r="B32" s="3" t="s">
        <v>736</v>
      </c>
      <c r="C32" s="3">
        <v>29</v>
      </c>
      <c r="D32" s="4">
        <v>8</v>
      </c>
      <c r="E32" s="5">
        <v>1</v>
      </c>
      <c r="F32" s="4" t="s">
        <v>41</v>
      </c>
      <c r="G32" s="4" t="s">
        <v>272</v>
      </c>
      <c r="H32" s="6" t="s">
        <v>737</v>
      </c>
      <c r="I32" s="250"/>
      <c r="J32" s="250"/>
      <c r="K32" s="256"/>
      <c r="L32" s="7" t="s">
        <v>682</v>
      </c>
    </row>
    <row r="33" spans="1:12" ht="74.25" customHeight="1">
      <c r="A33" s="2">
        <v>30</v>
      </c>
      <c r="B33" s="3" t="s">
        <v>738</v>
      </c>
      <c r="C33" s="3">
        <v>30</v>
      </c>
      <c r="D33" s="4">
        <v>8</v>
      </c>
      <c r="E33" s="5">
        <v>1</v>
      </c>
      <c r="F33" s="4" t="s">
        <v>41</v>
      </c>
      <c r="G33" s="4" t="s">
        <v>272</v>
      </c>
      <c r="H33" s="6" t="s">
        <v>739</v>
      </c>
      <c r="I33" s="250"/>
      <c r="J33" s="250"/>
      <c r="K33" s="256"/>
      <c r="L33" s="7" t="s">
        <v>682</v>
      </c>
    </row>
    <row r="34" spans="1:12" ht="75" customHeight="1">
      <c r="A34" s="2">
        <v>31</v>
      </c>
      <c r="B34" s="3" t="s">
        <v>740</v>
      </c>
      <c r="C34" s="3">
        <v>31</v>
      </c>
      <c r="D34" s="4">
        <v>8</v>
      </c>
      <c r="E34" s="5">
        <v>1</v>
      </c>
      <c r="F34" s="4" t="s">
        <v>41</v>
      </c>
      <c r="G34" s="4" t="s">
        <v>272</v>
      </c>
      <c r="H34" s="6" t="s">
        <v>741</v>
      </c>
      <c r="I34" s="250"/>
      <c r="J34" s="250"/>
      <c r="K34" s="256"/>
      <c r="L34" s="7" t="s">
        <v>682</v>
      </c>
    </row>
    <row r="35" spans="1:12" ht="66.75" customHeight="1">
      <c r="A35" s="2">
        <v>32</v>
      </c>
      <c r="B35" s="3" t="s">
        <v>742</v>
      </c>
      <c r="C35" s="3">
        <v>32</v>
      </c>
      <c r="D35" s="4">
        <v>8</v>
      </c>
      <c r="E35" s="5">
        <v>1</v>
      </c>
      <c r="F35" s="4" t="s">
        <v>41</v>
      </c>
      <c r="G35" s="4" t="s">
        <v>272</v>
      </c>
      <c r="H35" s="6" t="s">
        <v>743</v>
      </c>
      <c r="I35" s="250"/>
      <c r="J35" s="250"/>
      <c r="K35" s="256"/>
      <c r="L35" s="7" t="s">
        <v>682</v>
      </c>
    </row>
    <row r="36" spans="1:12" ht="78" customHeight="1">
      <c r="A36" s="2">
        <v>33</v>
      </c>
      <c r="B36" s="3" t="s">
        <v>744</v>
      </c>
      <c r="C36" s="3">
        <v>33</v>
      </c>
      <c r="D36" s="4">
        <v>8</v>
      </c>
      <c r="E36" s="5">
        <v>1</v>
      </c>
      <c r="F36" s="4" t="s">
        <v>41</v>
      </c>
      <c r="G36" s="4" t="s">
        <v>272</v>
      </c>
      <c r="H36" s="6" t="s">
        <v>745</v>
      </c>
      <c r="I36" s="250"/>
      <c r="J36" s="250"/>
      <c r="K36" s="256"/>
      <c r="L36" s="7" t="s">
        <v>682</v>
      </c>
    </row>
    <row r="37" spans="1:12" ht="75" customHeight="1">
      <c r="A37" s="2">
        <v>34</v>
      </c>
      <c r="B37" s="3" t="s">
        <v>746</v>
      </c>
      <c r="C37" s="3">
        <v>34</v>
      </c>
      <c r="D37" s="4">
        <v>8</v>
      </c>
      <c r="E37" s="5">
        <v>1</v>
      </c>
      <c r="F37" s="4" t="s">
        <v>41</v>
      </c>
      <c r="G37" s="4" t="s">
        <v>272</v>
      </c>
      <c r="H37" s="6" t="s">
        <v>747</v>
      </c>
      <c r="I37" s="250"/>
      <c r="J37" s="250"/>
      <c r="K37" s="256"/>
      <c r="L37" s="7" t="s">
        <v>682</v>
      </c>
    </row>
    <row r="38" spans="1:12" ht="75" customHeight="1">
      <c r="A38" s="2">
        <v>35</v>
      </c>
      <c r="B38" s="3" t="s">
        <v>748</v>
      </c>
      <c r="C38" s="3">
        <v>35</v>
      </c>
      <c r="D38" s="4">
        <v>8</v>
      </c>
      <c r="E38" s="5">
        <v>1</v>
      </c>
      <c r="F38" s="4" t="s">
        <v>41</v>
      </c>
      <c r="G38" s="4" t="s">
        <v>272</v>
      </c>
      <c r="H38" s="6" t="s">
        <v>749</v>
      </c>
      <c r="I38" s="250"/>
      <c r="J38" s="250"/>
      <c r="K38" s="256"/>
      <c r="L38" s="7" t="s">
        <v>682</v>
      </c>
    </row>
    <row r="39" spans="1:12" ht="75.75" customHeight="1">
      <c r="A39" s="2">
        <v>36</v>
      </c>
      <c r="B39" s="3" t="s">
        <v>750</v>
      </c>
      <c r="C39" s="3">
        <v>36</v>
      </c>
      <c r="D39" s="4">
        <v>8</v>
      </c>
      <c r="E39" s="5">
        <v>1</v>
      </c>
      <c r="F39" s="4" t="s">
        <v>41</v>
      </c>
      <c r="G39" s="4" t="s">
        <v>272</v>
      </c>
      <c r="H39" s="6" t="s">
        <v>751</v>
      </c>
      <c r="I39" s="250"/>
      <c r="J39" s="250"/>
      <c r="K39" s="256"/>
      <c r="L39" s="7" t="s">
        <v>682</v>
      </c>
    </row>
    <row r="40" spans="1:12" ht="75.75" customHeight="1">
      <c r="A40" s="2">
        <v>37</v>
      </c>
      <c r="B40" s="3" t="s">
        <v>752</v>
      </c>
      <c r="C40" s="3">
        <v>37</v>
      </c>
      <c r="D40" s="4">
        <v>8</v>
      </c>
      <c r="E40" s="5">
        <v>1</v>
      </c>
      <c r="F40" s="4" t="s">
        <v>41</v>
      </c>
      <c r="G40" s="4" t="s">
        <v>272</v>
      </c>
      <c r="H40" s="6" t="s">
        <v>753</v>
      </c>
      <c r="I40" s="250"/>
      <c r="J40" s="250"/>
      <c r="K40" s="256"/>
      <c r="L40" s="7" t="s">
        <v>682</v>
      </c>
    </row>
    <row r="41" spans="1:12" ht="75.75" customHeight="1">
      <c r="A41" s="2">
        <v>38</v>
      </c>
      <c r="B41" s="3" t="s">
        <v>754</v>
      </c>
      <c r="C41" s="3">
        <v>38</v>
      </c>
      <c r="D41" s="4">
        <v>8</v>
      </c>
      <c r="E41" s="5">
        <v>1</v>
      </c>
      <c r="F41" s="4" t="s">
        <v>41</v>
      </c>
      <c r="G41" s="4" t="s">
        <v>272</v>
      </c>
      <c r="H41" s="6" t="s">
        <v>755</v>
      </c>
      <c r="I41" s="250"/>
      <c r="J41" s="250"/>
      <c r="K41" s="256"/>
      <c r="L41" s="7" t="s">
        <v>682</v>
      </c>
    </row>
    <row r="42" spans="1:12" ht="75.75" customHeight="1">
      <c r="A42" s="2">
        <v>39</v>
      </c>
      <c r="B42" s="3" t="s">
        <v>756</v>
      </c>
      <c r="C42" s="3">
        <v>39</v>
      </c>
      <c r="D42" s="4">
        <v>8</v>
      </c>
      <c r="E42" s="5">
        <v>1</v>
      </c>
      <c r="F42" s="4" t="s">
        <v>41</v>
      </c>
      <c r="G42" s="4" t="s">
        <v>272</v>
      </c>
      <c r="H42" s="6" t="s">
        <v>757</v>
      </c>
      <c r="I42" s="250"/>
      <c r="J42" s="250"/>
      <c r="K42" s="256"/>
      <c r="L42" s="7" t="s">
        <v>682</v>
      </c>
    </row>
    <row r="43" spans="1:12" ht="74.25" customHeight="1">
      <c r="A43" s="2">
        <v>40</v>
      </c>
      <c r="B43" s="3" t="s">
        <v>758</v>
      </c>
      <c r="C43" s="3">
        <v>40</v>
      </c>
      <c r="D43" s="4">
        <v>8</v>
      </c>
      <c r="E43" s="5">
        <v>1</v>
      </c>
      <c r="F43" s="4" t="s">
        <v>41</v>
      </c>
      <c r="G43" s="4" t="s">
        <v>272</v>
      </c>
      <c r="H43" s="6" t="s">
        <v>759</v>
      </c>
      <c r="I43" s="250"/>
      <c r="J43" s="250"/>
      <c r="K43" s="256"/>
      <c r="L43" s="7" t="s">
        <v>682</v>
      </c>
    </row>
    <row r="44" spans="1:12" ht="75" customHeight="1">
      <c r="A44" s="2">
        <v>41</v>
      </c>
      <c r="B44" s="3" t="s">
        <v>760</v>
      </c>
      <c r="C44" s="3">
        <v>41</v>
      </c>
      <c r="D44" s="4">
        <v>8</v>
      </c>
      <c r="E44" s="5">
        <v>1</v>
      </c>
      <c r="F44" s="4" t="s">
        <v>41</v>
      </c>
      <c r="G44" s="4" t="s">
        <v>272</v>
      </c>
      <c r="H44" s="6" t="s">
        <v>761</v>
      </c>
      <c r="I44" s="250"/>
      <c r="J44" s="250"/>
      <c r="K44" s="256"/>
      <c r="L44" s="7" t="s">
        <v>682</v>
      </c>
    </row>
    <row r="45" spans="1:12" ht="78.75" customHeight="1">
      <c r="A45" s="2">
        <v>42</v>
      </c>
      <c r="B45" s="3" t="s">
        <v>762</v>
      </c>
      <c r="C45" s="3">
        <v>42</v>
      </c>
      <c r="D45" s="4">
        <v>8</v>
      </c>
      <c r="E45" s="5">
        <v>1</v>
      </c>
      <c r="F45" s="4" t="s">
        <v>41</v>
      </c>
      <c r="G45" s="4" t="s">
        <v>272</v>
      </c>
      <c r="H45" s="6" t="s">
        <v>763</v>
      </c>
      <c r="I45" s="250"/>
      <c r="J45" s="250"/>
      <c r="K45" s="256"/>
      <c r="L45" s="7" t="s">
        <v>682</v>
      </c>
    </row>
    <row r="46" spans="1:12" ht="78" customHeight="1">
      <c r="A46" s="2">
        <v>43</v>
      </c>
      <c r="B46" s="3" t="s">
        <v>764</v>
      </c>
      <c r="C46" s="3">
        <v>43</v>
      </c>
      <c r="D46" s="4">
        <v>8</v>
      </c>
      <c r="E46" s="5">
        <v>1</v>
      </c>
      <c r="F46" s="4" t="s">
        <v>41</v>
      </c>
      <c r="G46" s="4" t="s">
        <v>272</v>
      </c>
      <c r="H46" s="6" t="s">
        <v>765</v>
      </c>
      <c r="I46" s="250"/>
      <c r="J46" s="250"/>
      <c r="K46" s="256"/>
      <c r="L46" s="7" t="s">
        <v>682</v>
      </c>
    </row>
    <row r="47" spans="1:12" ht="79.5" customHeight="1">
      <c r="A47" s="2">
        <v>44</v>
      </c>
      <c r="B47" s="3" t="s">
        <v>766</v>
      </c>
      <c r="C47" s="3">
        <v>44</v>
      </c>
      <c r="D47" s="4">
        <v>8</v>
      </c>
      <c r="E47" s="5">
        <v>1</v>
      </c>
      <c r="F47" s="4" t="s">
        <v>41</v>
      </c>
      <c r="G47" s="4" t="s">
        <v>272</v>
      </c>
      <c r="H47" s="6" t="s">
        <v>767</v>
      </c>
      <c r="I47" s="250"/>
      <c r="J47" s="250"/>
      <c r="K47" s="256"/>
      <c r="L47" s="7" t="s">
        <v>682</v>
      </c>
    </row>
    <row r="48" spans="1:12" ht="81" customHeight="1">
      <c r="A48" s="2">
        <v>45</v>
      </c>
      <c r="B48" s="3" t="s">
        <v>768</v>
      </c>
      <c r="C48" s="3">
        <v>45</v>
      </c>
      <c r="D48" s="4">
        <v>8</v>
      </c>
      <c r="E48" s="5">
        <v>1</v>
      </c>
      <c r="F48" s="4" t="s">
        <v>41</v>
      </c>
      <c r="G48" s="4" t="s">
        <v>272</v>
      </c>
      <c r="H48" s="6" t="s">
        <v>769</v>
      </c>
      <c r="I48" s="250"/>
      <c r="J48" s="250"/>
      <c r="K48" s="256"/>
      <c r="L48" s="7" t="s">
        <v>682</v>
      </c>
    </row>
    <row r="49" spans="1:12" ht="80.25" customHeight="1">
      <c r="A49" s="2">
        <v>46</v>
      </c>
      <c r="B49" s="3" t="s">
        <v>770</v>
      </c>
      <c r="C49" s="3">
        <v>46</v>
      </c>
      <c r="D49" s="4">
        <v>8</v>
      </c>
      <c r="E49" s="5">
        <v>1</v>
      </c>
      <c r="F49" s="4" t="s">
        <v>41</v>
      </c>
      <c r="G49" s="4" t="s">
        <v>272</v>
      </c>
      <c r="H49" s="6" t="s">
        <v>771</v>
      </c>
      <c r="I49" s="250"/>
      <c r="J49" s="250"/>
      <c r="K49" s="256"/>
      <c r="L49" s="7" t="s">
        <v>682</v>
      </c>
    </row>
    <row r="50" spans="1:12" ht="78" customHeight="1">
      <c r="A50" s="2">
        <v>47</v>
      </c>
      <c r="B50" s="3" t="s">
        <v>772</v>
      </c>
      <c r="C50" s="3">
        <v>47</v>
      </c>
      <c r="D50" s="4">
        <v>8</v>
      </c>
      <c r="E50" s="5">
        <v>1</v>
      </c>
      <c r="F50" s="4" t="s">
        <v>41</v>
      </c>
      <c r="G50" s="4" t="s">
        <v>272</v>
      </c>
      <c r="H50" s="6" t="s">
        <v>773</v>
      </c>
      <c r="I50" s="250"/>
      <c r="J50" s="250"/>
      <c r="K50" s="256"/>
      <c r="L50" s="7" t="s">
        <v>682</v>
      </c>
    </row>
    <row r="51" spans="1:12" ht="81" customHeight="1">
      <c r="A51" s="2">
        <v>48</v>
      </c>
      <c r="B51" s="3" t="s">
        <v>774</v>
      </c>
      <c r="C51" s="3">
        <v>48</v>
      </c>
      <c r="D51" s="4">
        <v>8</v>
      </c>
      <c r="E51" s="5">
        <v>1</v>
      </c>
      <c r="F51" s="4" t="s">
        <v>41</v>
      </c>
      <c r="G51" s="4" t="s">
        <v>272</v>
      </c>
      <c r="H51" s="6" t="s">
        <v>775</v>
      </c>
      <c r="I51" s="250"/>
      <c r="J51" s="250"/>
      <c r="K51" s="256"/>
      <c r="L51" s="7" t="s">
        <v>682</v>
      </c>
    </row>
    <row r="52" spans="1:12" ht="79.2">
      <c r="A52" s="2">
        <v>49</v>
      </c>
      <c r="B52" s="3" t="s">
        <v>776</v>
      </c>
      <c r="C52" s="3">
        <v>49</v>
      </c>
      <c r="D52" s="4">
        <v>8</v>
      </c>
      <c r="E52" s="5">
        <v>1</v>
      </c>
      <c r="F52" s="4" t="s">
        <v>41</v>
      </c>
      <c r="G52" s="4" t="s">
        <v>272</v>
      </c>
      <c r="H52" s="6" t="s">
        <v>777</v>
      </c>
      <c r="I52" s="250"/>
      <c r="J52" s="250"/>
      <c r="K52" s="256"/>
      <c r="L52" s="7" t="s">
        <v>682</v>
      </c>
    </row>
    <row r="53" spans="1:12" ht="79.2">
      <c r="A53" s="2">
        <v>50</v>
      </c>
      <c r="B53" s="3" t="s">
        <v>778</v>
      </c>
      <c r="C53" s="3">
        <v>50</v>
      </c>
      <c r="D53" s="4">
        <v>8</v>
      </c>
      <c r="E53" s="5">
        <v>1</v>
      </c>
      <c r="F53" s="4" t="s">
        <v>41</v>
      </c>
      <c r="G53" s="4" t="s">
        <v>272</v>
      </c>
      <c r="H53" s="6" t="s">
        <v>779</v>
      </c>
      <c r="I53" s="250"/>
      <c r="J53" s="250"/>
      <c r="K53" s="256"/>
      <c r="L53" s="7" t="s">
        <v>682</v>
      </c>
    </row>
    <row r="54" spans="1:12" ht="79.2">
      <c r="A54" s="2">
        <v>51</v>
      </c>
      <c r="B54" s="3" t="s">
        <v>780</v>
      </c>
      <c r="C54" s="3">
        <v>51</v>
      </c>
      <c r="D54" s="4">
        <v>8</v>
      </c>
      <c r="E54" s="5">
        <v>1</v>
      </c>
      <c r="F54" s="4" t="s">
        <v>41</v>
      </c>
      <c r="G54" s="4" t="s">
        <v>272</v>
      </c>
      <c r="H54" s="6" t="s">
        <v>781</v>
      </c>
      <c r="I54" s="250"/>
      <c r="J54" s="250"/>
      <c r="K54" s="256"/>
      <c r="L54" s="7" t="s">
        <v>682</v>
      </c>
    </row>
    <row r="55" spans="1:12" ht="84.75" customHeight="1">
      <c r="A55" s="2">
        <v>52</v>
      </c>
      <c r="B55" s="3" t="s">
        <v>782</v>
      </c>
      <c r="C55" s="3">
        <v>52</v>
      </c>
      <c r="D55" s="4">
        <v>8</v>
      </c>
      <c r="E55" s="5">
        <v>1</v>
      </c>
      <c r="F55" s="4" t="s">
        <v>41</v>
      </c>
      <c r="G55" s="4" t="s">
        <v>272</v>
      </c>
      <c r="H55" s="6" t="s">
        <v>783</v>
      </c>
      <c r="I55" s="250"/>
      <c r="J55" s="250"/>
      <c r="K55" s="256"/>
      <c r="L55" s="7" t="s">
        <v>682</v>
      </c>
    </row>
    <row r="56" spans="1:12" ht="79.2">
      <c r="A56" s="2">
        <v>53</v>
      </c>
      <c r="B56" s="3" t="s">
        <v>784</v>
      </c>
      <c r="C56" s="3">
        <v>53</v>
      </c>
      <c r="D56" s="4">
        <v>8</v>
      </c>
      <c r="E56" s="5">
        <v>1</v>
      </c>
      <c r="F56" s="4" t="s">
        <v>41</v>
      </c>
      <c r="G56" s="4" t="s">
        <v>272</v>
      </c>
      <c r="H56" s="6" t="s">
        <v>785</v>
      </c>
      <c r="I56" s="250"/>
      <c r="J56" s="250"/>
      <c r="K56" s="256"/>
      <c r="L56" s="7" t="s">
        <v>682</v>
      </c>
    </row>
    <row r="57" spans="1:12" ht="79.2">
      <c r="A57" s="2">
        <v>54</v>
      </c>
      <c r="B57" s="3" t="s">
        <v>786</v>
      </c>
      <c r="C57" s="3">
        <v>54</v>
      </c>
      <c r="D57" s="4">
        <v>8</v>
      </c>
      <c r="E57" s="5">
        <v>1</v>
      </c>
      <c r="F57" s="4" t="s">
        <v>41</v>
      </c>
      <c r="G57" s="4" t="s">
        <v>272</v>
      </c>
      <c r="H57" s="6" t="s">
        <v>787</v>
      </c>
      <c r="I57" s="250"/>
      <c r="J57" s="250"/>
      <c r="K57" s="256"/>
      <c r="L57" s="7" t="s">
        <v>682</v>
      </c>
    </row>
    <row r="58" spans="1:12" ht="79.2">
      <c r="A58" s="2">
        <v>55</v>
      </c>
      <c r="B58" s="3" t="s">
        <v>788</v>
      </c>
      <c r="C58" s="3">
        <v>55</v>
      </c>
      <c r="D58" s="4">
        <v>8</v>
      </c>
      <c r="E58" s="5">
        <v>1</v>
      </c>
      <c r="F58" s="4" t="s">
        <v>41</v>
      </c>
      <c r="G58" s="4" t="s">
        <v>272</v>
      </c>
      <c r="H58" s="6" t="s">
        <v>789</v>
      </c>
      <c r="I58" s="250"/>
      <c r="J58" s="250"/>
      <c r="K58" s="256"/>
      <c r="L58" s="7" t="s">
        <v>682</v>
      </c>
    </row>
    <row r="59" spans="1:12" ht="79.2">
      <c r="A59" s="2">
        <v>56</v>
      </c>
      <c r="B59" s="3" t="s">
        <v>790</v>
      </c>
      <c r="C59" s="3">
        <v>56</v>
      </c>
      <c r="D59" s="4">
        <v>8</v>
      </c>
      <c r="E59" s="5">
        <v>1</v>
      </c>
      <c r="F59" s="4" t="s">
        <v>41</v>
      </c>
      <c r="G59" s="4" t="s">
        <v>272</v>
      </c>
      <c r="H59" s="6" t="s">
        <v>791</v>
      </c>
      <c r="I59" s="250"/>
      <c r="J59" s="250"/>
      <c r="K59" s="256"/>
      <c r="L59" s="7" t="s">
        <v>682</v>
      </c>
    </row>
    <row r="60" spans="1:12" ht="79.2">
      <c r="A60" s="2">
        <v>57</v>
      </c>
      <c r="B60" s="3" t="s">
        <v>792</v>
      </c>
      <c r="C60" s="3">
        <v>57</v>
      </c>
      <c r="D60" s="4">
        <v>8</v>
      </c>
      <c r="E60" s="5">
        <v>1</v>
      </c>
      <c r="F60" s="4" t="s">
        <v>41</v>
      </c>
      <c r="G60" s="4" t="s">
        <v>272</v>
      </c>
      <c r="H60" s="6" t="s">
        <v>793</v>
      </c>
      <c r="I60" s="250"/>
      <c r="J60" s="250"/>
      <c r="K60" s="256"/>
      <c r="L60" s="7" t="s">
        <v>682</v>
      </c>
    </row>
    <row r="61" spans="1:12" ht="79.2">
      <c r="A61" s="2">
        <v>58</v>
      </c>
      <c r="B61" s="3" t="s">
        <v>794</v>
      </c>
      <c r="C61" s="3">
        <v>58</v>
      </c>
      <c r="D61" s="4">
        <v>8</v>
      </c>
      <c r="E61" s="5">
        <v>1</v>
      </c>
      <c r="F61" s="4" t="s">
        <v>41</v>
      </c>
      <c r="G61" s="4" t="s">
        <v>272</v>
      </c>
      <c r="H61" s="6" t="s">
        <v>795</v>
      </c>
      <c r="I61" s="250"/>
      <c r="J61" s="250"/>
      <c r="K61" s="256"/>
      <c r="L61" s="7" t="s">
        <v>682</v>
      </c>
    </row>
    <row r="62" spans="1:12" ht="79.2">
      <c r="A62" s="2">
        <v>59</v>
      </c>
      <c r="B62" s="3" t="s">
        <v>796</v>
      </c>
      <c r="C62" s="3">
        <v>59</v>
      </c>
      <c r="D62" s="4">
        <v>8</v>
      </c>
      <c r="E62" s="5">
        <v>1</v>
      </c>
      <c r="F62" s="4" t="s">
        <v>41</v>
      </c>
      <c r="G62" s="4" t="s">
        <v>272</v>
      </c>
      <c r="H62" s="6" t="s">
        <v>797</v>
      </c>
      <c r="I62" s="250"/>
      <c r="J62" s="250"/>
      <c r="K62" s="256"/>
      <c r="L62" s="7" t="s">
        <v>682</v>
      </c>
    </row>
    <row r="63" spans="1:12" ht="79.2">
      <c r="A63" s="2">
        <v>60</v>
      </c>
      <c r="B63" s="3" t="s">
        <v>798</v>
      </c>
      <c r="C63" s="3">
        <v>60</v>
      </c>
      <c r="D63" s="4">
        <v>8</v>
      </c>
      <c r="E63" s="5">
        <v>1</v>
      </c>
      <c r="F63" s="4" t="s">
        <v>41</v>
      </c>
      <c r="G63" s="4" t="s">
        <v>272</v>
      </c>
      <c r="H63" s="6" t="s">
        <v>799</v>
      </c>
      <c r="I63" s="250"/>
      <c r="J63" s="250"/>
      <c r="K63" s="256"/>
      <c r="L63" s="7" t="s">
        <v>682</v>
      </c>
    </row>
    <row r="64" spans="1:12" ht="79.2">
      <c r="A64" s="2">
        <v>61</v>
      </c>
      <c r="B64" s="3" t="s">
        <v>800</v>
      </c>
      <c r="C64" s="3">
        <v>61</v>
      </c>
      <c r="D64" s="4">
        <v>8</v>
      </c>
      <c r="E64" s="5">
        <v>1</v>
      </c>
      <c r="F64" s="4" t="s">
        <v>41</v>
      </c>
      <c r="G64" s="4" t="s">
        <v>272</v>
      </c>
      <c r="H64" s="6" t="s">
        <v>801</v>
      </c>
      <c r="I64" s="250"/>
      <c r="J64" s="250"/>
      <c r="K64" s="256"/>
      <c r="L64" s="7" t="s">
        <v>682</v>
      </c>
    </row>
    <row r="65" spans="1:12" ht="79.2">
      <c r="A65" s="2">
        <v>62</v>
      </c>
      <c r="B65" s="3" t="s">
        <v>802</v>
      </c>
      <c r="C65" s="3">
        <v>62</v>
      </c>
      <c r="D65" s="4">
        <v>8</v>
      </c>
      <c r="E65" s="5">
        <v>1</v>
      </c>
      <c r="F65" s="4" t="s">
        <v>41</v>
      </c>
      <c r="G65" s="4" t="s">
        <v>272</v>
      </c>
      <c r="H65" s="6" t="s">
        <v>803</v>
      </c>
      <c r="I65" s="250"/>
      <c r="J65" s="250"/>
      <c r="K65" s="256"/>
      <c r="L65" s="7" t="s">
        <v>682</v>
      </c>
    </row>
    <row r="66" spans="1:12" ht="79.2">
      <c r="A66" s="2">
        <v>63</v>
      </c>
      <c r="B66" s="3" t="s">
        <v>804</v>
      </c>
      <c r="C66" s="3">
        <v>63</v>
      </c>
      <c r="D66" s="4">
        <v>8</v>
      </c>
      <c r="E66" s="5">
        <v>1</v>
      </c>
      <c r="F66" s="4" t="s">
        <v>41</v>
      </c>
      <c r="G66" s="4" t="s">
        <v>272</v>
      </c>
      <c r="H66" s="6" t="s">
        <v>805</v>
      </c>
      <c r="I66" s="250"/>
      <c r="J66" s="250"/>
      <c r="K66" s="256"/>
      <c r="L66" s="7" t="s">
        <v>682</v>
      </c>
    </row>
    <row r="67" spans="1:12" ht="79.2">
      <c r="A67" s="2">
        <v>64</v>
      </c>
      <c r="B67" s="3" t="s">
        <v>806</v>
      </c>
      <c r="C67" s="3">
        <v>64</v>
      </c>
      <c r="D67" s="4">
        <v>8</v>
      </c>
      <c r="E67" s="5">
        <v>1</v>
      </c>
      <c r="F67" s="4" t="s">
        <v>41</v>
      </c>
      <c r="G67" s="4" t="s">
        <v>272</v>
      </c>
      <c r="H67" s="6" t="s">
        <v>807</v>
      </c>
      <c r="I67" s="250"/>
      <c r="J67" s="250"/>
      <c r="K67" s="256"/>
      <c r="L67" s="7" t="s">
        <v>682</v>
      </c>
    </row>
    <row r="68" spans="1:12" ht="79.2">
      <c r="A68" s="2">
        <v>65</v>
      </c>
      <c r="B68" s="3" t="s">
        <v>808</v>
      </c>
      <c r="C68" s="3">
        <v>65</v>
      </c>
      <c r="D68" s="4">
        <v>8</v>
      </c>
      <c r="E68" s="5">
        <v>1</v>
      </c>
      <c r="F68" s="4" t="s">
        <v>41</v>
      </c>
      <c r="G68" s="4" t="s">
        <v>272</v>
      </c>
      <c r="H68" s="6" t="s">
        <v>809</v>
      </c>
      <c r="I68" s="250"/>
      <c r="J68" s="250"/>
      <c r="K68" s="256"/>
      <c r="L68" s="7" t="s">
        <v>682</v>
      </c>
    </row>
    <row r="69" spans="1:12" ht="79.2">
      <c r="A69" s="2">
        <v>66</v>
      </c>
      <c r="B69" s="3" t="s">
        <v>810</v>
      </c>
      <c r="C69" s="3">
        <v>66</v>
      </c>
      <c r="D69" s="4">
        <v>8</v>
      </c>
      <c r="E69" s="5">
        <v>1</v>
      </c>
      <c r="F69" s="4" t="s">
        <v>41</v>
      </c>
      <c r="G69" s="4" t="s">
        <v>272</v>
      </c>
      <c r="H69" s="6" t="s">
        <v>811</v>
      </c>
      <c r="I69" s="250"/>
      <c r="J69" s="250"/>
      <c r="K69" s="256"/>
      <c r="L69" s="7" t="s">
        <v>682</v>
      </c>
    </row>
    <row r="70" spans="1:12" ht="79.2">
      <c r="A70" s="2">
        <v>67</v>
      </c>
      <c r="B70" s="3" t="s">
        <v>812</v>
      </c>
      <c r="C70" s="3">
        <v>67</v>
      </c>
      <c r="D70" s="4">
        <v>8</v>
      </c>
      <c r="E70" s="5">
        <v>1</v>
      </c>
      <c r="F70" s="4" t="s">
        <v>41</v>
      </c>
      <c r="G70" s="4" t="s">
        <v>272</v>
      </c>
      <c r="H70" s="6" t="s">
        <v>813</v>
      </c>
      <c r="I70" s="250"/>
      <c r="J70" s="250"/>
      <c r="K70" s="256"/>
      <c r="L70" s="7" t="s">
        <v>682</v>
      </c>
    </row>
    <row r="71" spans="1:12" ht="79.2">
      <c r="A71" s="2">
        <v>68</v>
      </c>
      <c r="B71" s="3" t="s">
        <v>814</v>
      </c>
      <c r="C71" s="3">
        <v>68</v>
      </c>
      <c r="D71" s="4">
        <v>8</v>
      </c>
      <c r="E71" s="5">
        <v>1</v>
      </c>
      <c r="F71" s="4" t="s">
        <v>41</v>
      </c>
      <c r="G71" s="4" t="s">
        <v>272</v>
      </c>
      <c r="H71" s="6" t="s">
        <v>815</v>
      </c>
      <c r="I71" s="250"/>
      <c r="J71" s="250"/>
      <c r="K71" s="256"/>
      <c r="L71" s="7" t="s">
        <v>682</v>
      </c>
    </row>
    <row r="72" spans="1:12" ht="79.2">
      <c r="A72" s="2">
        <v>69</v>
      </c>
      <c r="B72" s="3" t="s">
        <v>816</v>
      </c>
      <c r="C72" s="3">
        <v>69</v>
      </c>
      <c r="D72" s="4">
        <v>8</v>
      </c>
      <c r="E72" s="5">
        <v>1</v>
      </c>
      <c r="F72" s="4" t="s">
        <v>41</v>
      </c>
      <c r="G72" s="4" t="s">
        <v>272</v>
      </c>
      <c r="H72" s="6" t="s">
        <v>817</v>
      </c>
      <c r="I72" s="250"/>
      <c r="J72" s="250"/>
      <c r="K72" s="256"/>
      <c r="L72" s="7" t="s">
        <v>682</v>
      </c>
    </row>
    <row r="73" spans="1:12" ht="79.2">
      <c r="A73" s="2">
        <v>70</v>
      </c>
      <c r="B73" s="3" t="s">
        <v>818</v>
      </c>
      <c r="C73" s="3">
        <v>70</v>
      </c>
      <c r="D73" s="4">
        <v>8</v>
      </c>
      <c r="E73" s="5">
        <v>1</v>
      </c>
      <c r="F73" s="4" t="s">
        <v>41</v>
      </c>
      <c r="G73" s="4" t="s">
        <v>272</v>
      </c>
      <c r="H73" s="6" t="s">
        <v>819</v>
      </c>
      <c r="I73" s="250"/>
      <c r="J73" s="250"/>
      <c r="K73" s="256"/>
      <c r="L73" s="7" t="s">
        <v>682</v>
      </c>
    </row>
    <row r="74" spans="1:12" ht="79.2">
      <c r="A74" s="2">
        <v>71</v>
      </c>
      <c r="B74" s="3" t="s">
        <v>820</v>
      </c>
      <c r="C74" s="3">
        <v>71</v>
      </c>
      <c r="D74" s="4">
        <v>8</v>
      </c>
      <c r="E74" s="5">
        <v>1</v>
      </c>
      <c r="F74" s="4" t="s">
        <v>41</v>
      </c>
      <c r="G74" s="4" t="s">
        <v>272</v>
      </c>
      <c r="H74" s="6" t="s">
        <v>821</v>
      </c>
      <c r="I74" s="250"/>
      <c r="J74" s="250"/>
      <c r="K74" s="256"/>
      <c r="L74" s="7" t="s">
        <v>682</v>
      </c>
    </row>
    <row r="75" spans="1:12" ht="79.2">
      <c r="A75" s="2">
        <v>72</v>
      </c>
      <c r="B75" s="3" t="s">
        <v>822</v>
      </c>
      <c r="C75" s="3">
        <v>72</v>
      </c>
      <c r="D75" s="4">
        <v>8</v>
      </c>
      <c r="E75" s="5">
        <v>1</v>
      </c>
      <c r="F75" s="4" t="s">
        <v>41</v>
      </c>
      <c r="G75" s="4" t="s">
        <v>272</v>
      </c>
      <c r="H75" s="6" t="s">
        <v>823</v>
      </c>
      <c r="I75" s="250"/>
      <c r="J75" s="250"/>
      <c r="K75" s="256"/>
      <c r="L75" s="7" t="s">
        <v>682</v>
      </c>
    </row>
    <row r="76" spans="1:12" ht="79.2">
      <c r="A76" s="2">
        <v>73</v>
      </c>
      <c r="B76" s="3" t="s">
        <v>824</v>
      </c>
      <c r="C76" s="3">
        <v>73</v>
      </c>
      <c r="D76" s="4">
        <v>8</v>
      </c>
      <c r="E76" s="5">
        <v>1</v>
      </c>
      <c r="F76" s="4" t="s">
        <v>41</v>
      </c>
      <c r="G76" s="4" t="s">
        <v>272</v>
      </c>
      <c r="H76" s="6" t="s">
        <v>825</v>
      </c>
      <c r="I76" s="250"/>
      <c r="J76" s="250"/>
      <c r="K76" s="256"/>
      <c r="L76" s="7" t="s">
        <v>682</v>
      </c>
    </row>
    <row r="77" spans="1:12" ht="79.2">
      <c r="A77" s="2">
        <v>74</v>
      </c>
      <c r="B77" s="3" t="s">
        <v>826</v>
      </c>
      <c r="C77" s="3">
        <v>74</v>
      </c>
      <c r="D77" s="4">
        <v>8</v>
      </c>
      <c r="E77" s="5">
        <v>1</v>
      </c>
      <c r="F77" s="4" t="s">
        <v>41</v>
      </c>
      <c r="G77" s="4" t="s">
        <v>272</v>
      </c>
      <c r="H77" s="6" t="s">
        <v>827</v>
      </c>
      <c r="I77" s="250"/>
      <c r="J77" s="250"/>
      <c r="K77" s="256"/>
      <c r="L77" s="7" t="s">
        <v>682</v>
      </c>
    </row>
    <row r="78" spans="1:12" ht="79.2">
      <c r="A78" s="2">
        <v>75</v>
      </c>
      <c r="B78" s="3" t="s">
        <v>828</v>
      </c>
      <c r="C78" s="3">
        <v>75</v>
      </c>
      <c r="D78" s="4">
        <v>8</v>
      </c>
      <c r="E78" s="5">
        <v>1</v>
      </c>
      <c r="F78" s="4" t="s">
        <v>41</v>
      </c>
      <c r="G78" s="4" t="s">
        <v>272</v>
      </c>
      <c r="H78" s="6" t="s">
        <v>829</v>
      </c>
      <c r="I78" s="250"/>
      <c r="J78" s="250"/>
      <c r="K78" s="256"/>
      <c r="L78" s="7" t="s">
        <v>682</v>
      </c>
    </row>
    <row r="79" spans="1:12" ht="79.2">
      <c r="A79" s="2">
        <v>76</v>
      </c>
      <c r="B79" s="3" t="s">
        <v>830</v>
      </c>
      <c r="C79" s="3">
        <v>76</v>
      </c>
      <c r="D79" s="4">
        <v>8</v>
      </c>
      <c r="E79" s="5">
        <v>1</v>
      </c>
      <c r="F79" s="4" t="s">
        <v>41</v>
      </c>
      <c r="G79" s="4" t="s">
        <v>272</v>
      </c>
      <c r="H79" s="6" t="s">
        <v>831</v>
      </c>
      <c r="I79" s="250"/>
      <c r="J79" s="250"/>
      <c r="K79" s="256"/>
      <c r="L79" s="7" t="s">
        <v>682</v>
      </c>
    </row>
    <row r="80" spans="1:12" ht="79.2">
      <c r="A80" s="2">
        <v>77</v>
      </c>
      <c r="B80" s="3" t="s">
        <v>832</v>
      </c>
      <c r="C80" s="3">
        <v>77</v>
      </c>
      <c r="D80" s="4">
        <v>8</v>
      </c>
      <c r="E80" s="5">
        <v>1</v>
      </c>
      <c r="F80" s="4" t="s">
        <v>41</v>
      </c>
      <c r="G80" s="4" t="s">
        <v>272</v>
      </c>
      <c r="H80" s="6" t="s">
        <v>833</v>
      </c>
      <c r="I80" s="250"/>
      <c r="J80" s="250"/>
      <c r="K80" s="256"/>
      <c r="L80" s="7" t="s">
        <v>682</v>
      </c>
    </row>
    <row r="81" spans="1:12" ht="79.2">
      <c r="A81" s="2">
        <v>78</v>
      </c>
      <c r="B81" s="3" t="s">
        <v>834</v>
      </c>
      <c r="C81" s="3">
        <v>78</v>
      </c>
      <c r="D81" s="4">
        <v>8</v>
      </c>
      <c r="E81" s="5">
        <v>1</v>
      </c>
      <c r="F81" s="4" t="s">
        <v>41</v>
      </c>
      <c r="G81" s="4" t="s">
        <v>272</v>
      </c>
      <c r="H81" s="6" t="s">
        <v>835</v>
      </c>
      <c r="I81" s="250"/>
      <c r="J81" s="250"/>
      <c r="K81" s="256"/>
      <c r="L81" s="7" t="s">
        <v>682</v>
      </c>
    </row>
    <row r="82" spans="1:12" ht="79.2">
      <c r="A82" s="2">
        <v>79</v>
      </c>
      <c r="B82" s="3" t="s">
        <v>836</v>
      </c>
      <c r="C82" s="3">
        <v>79</v>
      </c>
      <c r="D82" s="4">
        <v>8</v>
      </c>
      <c r="E82" s="5">
        <v>1</v>
      </c>
      <c r="F82" s="4" t="s">
        <v>41</v>
      </c>
      <c r="G82" s="4" t="s">
        <v>272</v>
      </c>
      <c r="H82" s="6" t="s">
        <v>837</v>
      </c>
      <c r="I82" s="250"/>
      <c r="J82" s="250"/>
      <c r="K82" s="256"/>
      <c r="L82" s="7" t="s">
        <v>682</v>
      </c>
    </row>
    <row r="83" spans="1:12" ht="79.2">
      <c r="A83" s="2">
        <v>80</v>
      </c>
      <c r="B83" s="3" t="s">
        <v>838</v>
      </c>
      <c r="C83" s="3">
        <v>80</v>
      </c>
      <c r="D83" s="4">
        <v>8</v>
      </c>
      <c r="E83" s="5">
        <v>1</v>
      </c>
      <c r="F83" s="4" t="s">
        <v>41</v>
      </c>
      <c r="G83" s="4" t="s">
        <v>272</v>
      </c>
      <c r="H83" s="6" t="s">
        <v>839</v>
      </c>
      <c r="I83" s="250"/>
      <c r="J83" s="250"/>
      <c r="K83" s="256"/>
      <c r="L83" s="7" t="s">
        <v>682</v>
      </c>
    </row>
    <row r="84" spans="1:12" ht="79.2">
      <c r="A84" s="2">
        <v>81</v>
      </c>
      <c r="B84" s="3" t="s">
        <v>840</v>
      </c>
      <c r="C84" s="3">
        <v>81</v>
      </c>
      <c r="D84" s="4">
        <v>8</v>
      </c>
      <c r="E84" s="5">
        <v>1</v>
      </c>
      <c r="F84" s="4" t="s">
        <v>41</v>
      </c>
      <c r="G84" s="4" t="s">
        <v>272</v>
      </c>
      <c r="H84" s="6" t="s">
        <v>841</v>
      </c>
      <c r="I84" s="250"/>
      <c r="J84" s="250"/>
      <c r="K84" s="256"/>
      <c r="L84" s="7" t="s">
        <v>682</v>
      </c>
    </row>
    <row r="85" spans="1:12" ht="79.2">
      <c r="A85" s="2">
        <v>82</v>
      </c>
      <c r="B85" s="3" t="s">
        <v>842</v>
      </c>
      <c r="C85" s="3">
        <v>82</v>
      </c>
      <c r="D85" s="4">
        <v>8</v>
      </c>
      <c r="E85" s="5">
        <v>1</v>
      </c>
      <c r="F85" s="4" t="s">
        <v>41</v>
      </c>
      <c r="G85" s="4" t="s">
        <v>272</v>
      </c>
      <c r="H85" s="6" t="s">
        <v>843</v>
      </c>
      <c r="I85" s="250"/>
      <c r="J85" s="250"/>
      <c r="K85" s="256"/>
      <c r="L85" s="7" t="s">
        <v>682</v>
      </c>
    </row>
    <row r="86" spans="1:12" ht="79.2">
      <c r="A86" s="2">
        <v>83</v>
      </c>
      <c r="B86" s="3" t="s">
        <v>844</v>
      </c>
      <c r="C86" s="3">
        <v>83</v>
      </c>
      <c r="D86" s="4">
        <v>8</v>
      </c>
      <c r="E86" s="5">
        <v>1</v>
      </c>
      <c r="F86" s="4" t="s">
        <v>41</v>
      </c>
      <c r="G86" s="4" t="s">
        <v>272</v>
      </c>
      <c r="H86" s="6" t="s">
        <v>845</v>
      </c>
      <c r="I86" s="250"/>
      <c r="J86" s="250"/>
      <c r="K86" s="256"/>
      <c r="L86" s="7" t="s">
        <v>682</v>
      </c>
    </row>
    <row r="87" spans="1:12" ht="79.2">
      <c r="A87" s="2">
        <v>84</v>
      </c>
      <c r="B87" s="3" t="s">
        <v>846</v>
      </c>
      <c r="C87" s="3">
        <v>84</v>
      </c>
      <c r="D87" s="4">
        <v>8</v>
      </c>
      <c r="E87" s="5">
        <v>1</v>
      </c>
      <c r="F87" s="4" t="s">
        <v>41</v>
      </c>
      <c r="G87" s="4" t="s">
        <v>272</v>
      </c>
      <c r="H87" s="6" t="s">
        <v>847</v>
      </c>
      <c r="I87" s="250"/>
      <c r="J87" s="250"/>
      <c r="K87" s="256"/>
      <c r="L87" s="7" t="s">
        <v>682</v>
      </c>
    </row>
    <row r="88" spans="1:12" ht="79.2">
      <c r="A88" s="2">
        <v>85</v>
      </c>
      <c r="B88" s="3" t="s">
        <v>848</v>
      </c>
      <c r="C88" s="3">
        <v>85</v>
      </c>
      <c r="D88" s="4">
        <v>8</v>
      </c>
      <c r="E88" s="5">
        <v>1</v>
      </c>
      <c r="F88" s="4" t="s">
        <v>41</v>
      </c>
      <c r="G88" s="4" t="s">
        <v>272</v>
      </c>
      <c r="H88" s="6" t="s">
        <v>849</v>
      </c>
      <c r="I88" s="250"/>
      <c r="J88" s="250"/>
      <c r="K88" s="256"/>
      <c r="L88" s="7" t="s">
        <v>682</v>
      </c>
    </row>
    <row r="89" spans="1:12" ht="79.2">
      <c r="A89" s="2">
        <v>86</v>
      </c>
      <c r="B89" s="3" t="s">
        <v>850</v>
      </c>
      <c r="C89" s="3">
        <v>86</v>
      </c>
      <c r="D89" s="4">
        <v>8</v>
      </c>
      <c r="E89" s="5">
        <v>1</v>
      </c>
      <c r="F89" s="4" t="s">
        <v>41</v>
      </c>
      <c r="G89" s="4" t="s">
        <v>272</v>
      </c>
      <c r="H89" s="6" t="s">
        <v>851</v>
      </c>
      <c r="I89" s="250"/>
      <c r="J89" s="250"/>
      <c r="K89" s="256"/>
      <c r="L89" s="7" t="s">
        <v>682</v>
      </c>
    </row>
    <row r="90" spans="1:12" ht="79.2">
      <c r="A90" s="2">
        <v>87</v>
      </c>
      <c r="B90" s="3" t="s">
        <v>852</v>
      </c>
      <c r="C90" s="3">
        <v>87</v>
      </c>
      <c r="D90" s="4">
        <v>8</v>
      </c>
      <c r="E90" s="5">
        <v>1</v>
      </c>
      <c r="F90" s="4" t="s">
        <v>41</v>
      </c>
      <c r="G90" s="4" t="s">
        <v>272</v>
      </c>
      <c r="H90" s="6" t="s">
        <v>853</v>
      </c>
      <c r="I90" s="250"/>
      <c r="J90" s="250"/>
      <c r="K90" s="256"/>
      <c r="L90" s="7" t="s">
        <v>682</v>
      </c>
    </row>
    <row r="91" spans="1:12" ht="79.2">
      <c r="A91" s="2">
        <v>88</v>
      </c>
      <c r="B91" s="3" t="s">
        <v>854</v>
      </c>
      <c r="C91" s="3">
        <v>88</v>
      </c>
      <c r="D91" s="4">
        <v>8</v>
      </c>
      <c r="E91" s="5">
        <v>1</v>
      </c>
      <c r="F91" s="4" t="s">
        <v>41</v>
      </c>
      <c r="G91" s="4" t="s">
        <v>272</v>
      </c>
      <c r="H91" s="6" t="s">
        <v>855</v>
      </c>
      <c r="I91" s="250"/>
      <c r="J91" s="250"/>
      <c r="K91" s="256"/>
      <c r="L91" s="7" t="s">
        <v>682</v>
      </c>
    </row>
    <row r="92" spans="1:12" ht="79.2">
      <c r="A92" s="2">
        <v>89</v>
      </c>
      <c r="B92" s="3" t="s">
        <v>856</v>
      </c>
      <c r="C92" s="3">
        <v>89</v>
      </c>
      <c r="D92" s="4">
        <v>8</v>
      </c>
      <c r="E92" s="5">
        <v>1</v>
      </c>
      <c r="F92" s="4" t="s">
        <v>41</v>
      </c>
      <c r="G92" s="4" t="s">
        <v>272</v>
      </c>
      <c r="H92" s="6" t="s">
        <v>857</v>
      </c>
      <c r="I92" s="250"/>
      <c r="J92" s="250"/>
      <c r="K92" s="256"/>
      <c r="L92" s="7" t="s">
        <v>682</v>
      </c>
    </row>
    <row r="93" spans="1:12" ht="79.2">
      <c r="A93" s="2">
        <v>90</v>
      </c>
      <c r="B93" s="3" t="s">
        <v>858</v>
      </c>
      <c r="C93" s="3">
        <v>90</v>
      </c>
      <c r="D93" s="4">
        <v>8</v>
      </c>
      <c r="E93" s="5">
        <v>1</v>
      </c>
      <c r="F93" s="4" t="s">
        <v>41</v>
      </c>
      <c r="G93" s="4" t="s">
        <v>272</v>
      </c>
      <c r="H93" s="6" t="s">
        <v>859</v>
      </c>
      <c r="I93" s="250"/>
      <c r="J93" s="250"/>
      <c r="K93" s="256"/>
      <c r="L93" s="7" t="s">
        <v>682</v>
      </c>
    </row>
    <row r="94" spans="1:12" ht="79.2">
      <c r="A94" s="2">
        <v>91</v>
      </c>
      <c r="B94" s="3" t="s">
        <v>860</v>
      </c>
      <c r="C94" s="3">
        <v>91</v>
      </c>
      <c r="D94" s="4">
        <v>8</v>
      </c>
      <c r="E94" s="5">
        <v>1</v>
      </c>
      <c r="F94" s="4" t="s">
        <v>41</v>
      </c>
      <c r="G94" s="4" t="s">
        <v>272</v>
      </c>
      <c r="H94" s="6" t="s">
        <v>861</v>
      </c>
      <c r="I94" s="250"/>
      <c r="J94" s="250"/>
      <c r="K94" s="256"/>
      <c r="L94" s="7" t="s">
        <v>682</v>
      </c>
    </row>
    <row r="95" spans="1:12" ht="79.2">
      <c r="A95" s="2">
        <v>92</v>
      </c>
      <c r="B95" s="3" t="s">
        <v>862</v>
      </c>
      <c r="C95" s="3">
        <v>92</v>
      </c>
      <c r="D95" s="4">
        <v>8</v>
      </c>
      <c r="E95" s="5">
        <v>1</v>
      </c>
      <c r="F95" s="4" t="s">
        <v>41</v>
      </c>
      <c r="G95" s="4" t="s">
        <v>272</v>
      </c>
      <c r="H95" s="6" t="s">
        <v>863</v>
      </c>
      <c r="I95" s="250"/>
      <c r="J95" s="250"/>
      <c r="K95" s="256"/>
      <c r="L95" s="7" t="s">
        <v>682</v>
      </c>
    </row>
    <row r="96" spans="1:12" ht="79.2">
      <c r="A96" s="2">
        <v>93</v>
      </c>
      <c r="B96" s="3" t="s">
        <v>864</v>
      </c>
      <c r="C96" s="3">
        <v>93</v>
      </c>
      <c r="D96" s="4">
        <v>8</v>
      </c>
      <c r="E96" s="5">
        <v>1</v>
      </c>
      <c r="F96" s="4" t="s">
        <v>41</v>
      </c>
      <c r="G96" s="4" t="s">
        <v>272</v>
      </c>
      <c r="H96" s="6" t="s">
        <v>865</v>
      </c>
      <c r="I96" s="250"/>
      <c r="J96" s="250"/>
      <c r="K96" s="256"/>
      <c r="L96" s="7" t="s">
        <v>682</v>
      </c>
    </row>
    <row r="97" spans="1:12" ht="79.2">
      <c r="A97" s="2">
        <v>94</v>
      </c>
      <c r="B97" s="3" t="s">
        <v>866</v>
      </c>
      <c r="C97" s="3">
        <v>94</v>
      </c>
      <c r="D97" s="4">
        <v>8</v>
      </c>
      <c r="E97" s="5">
        <v>1</v>
      </c>
      <c r="F97" s="4" t="s">
        <v>41</v>
      </c>
      <c r="G97" s="4" t="s">
        <v>272</v>
      </c>
      <c r="H97" s="6" t="s">
        <v>867</v>
      </c>
      <c r="I97" s="250"/>
      <c r="J97" s="250"/>
      <c r="K97" s="256"/>
      <c r="L97" s="7" t="s">
        <v>682</v>
      </c>
    </row>
    <row r="98" spans="1:12" ht="79.2">
      <c r="A98" s="2">
        <v>95</v>
      </c>
      <c r="B98" s="3" t="s">
        <v>868</v>
      </c>
      <c r="C98" s="3">
        <v>95</v>
      </c>
      <c r="D98" s="4">
        <v>8</v>
      </c>
      <c r="E98" s="5">
        <v>1</v>
      </c>
      <c r="F98" s="4" t="s">
        <v>41</v>
      </c>
      <c r="G98" s="4" t="s">
        <v>272</v>
      </c>
      <c r="H98" s="6" t="s">
        <v>869</v>
      </c>
      <c r="I98" s="250"/>
      <c r="J98" s="250"/>
      <c r="K98" s="256"/>
      <c r="L98" s="7" t="s">
        <v>682</v>
      </c>
    </row>
    <row r="99" spans="1:12" ht="79.2">
      <c r="A99" s="2">
        <v>96</v>
      </c>
      <c r="B99" s="3" t="s">
        <v>870</v>
      </c>
      <c r="C99" s="3">
        <v>96</v>
      </c>
      <c r="D99" s="4">
        <v>8</v>
      </c>
      <c r="E99" s="5">
        <v>1</v>
      </c>
      <c r="F99" s="4" t="s">
        <v>41</v>
      </c>
      <c r="G99" s="4" t="s">
        <v>272</v>
      </c>
      <c r="H99" s="6" t="s">
        <v>871</v>
      </c>
      <c r="I99" s="250"/>
      <c r="J99" s="250"/>
      <c r="K99" s="256"/>
      <c r="L99" s="7" t="s">
        <v>682</v>
      </c>
    </row>
    <row r="100" spans="1:12" ht="79.2">
      <c r="A100" s="2">
        <v>97</v>
      </c>
      <c r="B100" s="3" t="s">
        <v>872</v>
      </c>
      <c r="C100" s="3">
        <v>97</v>
      </c>
      <c r="D100" s="4">
        <v>8</v>
      </c>
      <c r="E100" s="5">
        <v>1</v>
      </c>
      <c r="F100" s="4" t="s">
        <v>41</v>
      </c>
      <c r="G100" s="4" t="s">
        <v>272</v>
      </c>
      <c r="H100" s="6" t="s">
        <v>873</v>
      </c>
      <c r="I100" s="250"/>
      <c r="J100" s="250"/>
      <c r="K100" s="256"/>
      <c r="L100" s="7" t="s">
        <v>682</v>
      </c>
    </row>
    <row r="101" spans="1:12" ht="79.2">
      <c r="A101" s="2">
        <v>98</v>
      </c>
      <c r="B101" s="3" t="s">
        <v>874</v>
      </c>
      <c r="C101" s="3">
        <v>98</v>
      </c>
      <c r="D101" s="4">
        <v>8</v>
      </c>
      <c r="E101" s="5">
        <v>1</v>
      </c>
      <c r="F101" s="4" t="s">
        <v>41</v>
      </c>
      <c r="G101" s="4" t="s">
        <v>272</v>
      </c>
      <c r="H101" s="6" t="s">
        <v>875</v>
      </c>
      <c r="I101" s="250"/>
      <c r="J101" s="250"/>
      <c r="K101" s="256"/>
      <c r="L101" s="7" t="s">
        <v>682</v>
      </c>
    </row>
    <row r="102" spans="1:12" ht="79.2">
      <c r="A102" s="2">
        <v>99</v>
      </c>
      <c r="B102" s="3" t="s">
        <v>876</v>
      </c>
      <c r="C102" s="3">
        <v>99</v>
      </c>
      <c r="D102" s="4">
        <v>8</v>
      </c>
      <c r="E102" s="5">
        <v>1</v>
      </c>
      <c r="F102" s="4" t="s">
        <v>41</v>
      </c>
      <c r="G102" s="4" t="s">
        <v>272</v>
      </c>
      <c r="H102" s="6" t="s">
        <v>877</v>
      </c>
      <c r="I102" s="250"/>
      <c r="J102" s="250"/>
      <c r="K102" s="256"/>
      <c r="L102" s="7" t="s">
        <v>682</v>
      </c>
    </row>
    <row r="103" spans="1:12" ht="79.2">
      <c r="A103" s="2">
        <v>100</v>
      </c>
      <c r="B103" s="3" t="s">
        <v>878</v>
      </c>
      <c r="C103" s="3">
        <v>100</v>
      </c>
      <c r="D103" s="4">
        <v>8</v>
      </c>
      <c r="E103" s="5">
        <v>1</v>
      </c>
      <c r="F103" s="4" t="s">
        <v>41</v>
      </c>
      <c r="G103" s="4" t="s">
        <v>272</v>
      </c>
      <c r="H103" s="6" t="s">
        <v>879</v>
      </c>
      <c r="I103" s="250"/>
      <c r="J103" s="250"/>
      <c r="K103" s="256"/>
      <c r="L103" s="7" t="s">
        <v>682</v>
      </c>
    </row>
    <row r="104" spans="1:12" ht="79.2">
      <c r="A104" s="2">
        <v>101</v>
      </c>
      <c r="B104" s="3" t="s">
        <v>880</v>
      </c>
      <c r="C104" s="3">
        <v>101</v>
      </c>
      <c r="D104" s="4">
        <v>8</v>
      </c>
      <c r="E104" s="5">
        <v>1</v>
      </c>
      <c r="F104" s="4" t="s">
        <v>41</v>
      </c>
      <c r="G104" s="4" t="s">
        <v>272</v>
      </c>
      <c r="H104" s="6" t="s">
        <v>881</v>
      </c>
      <c r="I104" s="250"/>
      <c r="J104" s="250"/>
      <c r="K104" s="256"/>
      <c r="L104" s="7" t="s">
        <v>682</v>
      </c>
    </row>
    <row r="105" spans="1:12" ht="79.2">
      <c r="A105" s="2">
        <v>102</v>
      </c>
      <c r="B105" s="3" t="s">
        <v>882</v>
      </c>
      <c r="C105" s="3">
        <v>102</v>
      </c>
      <c r="D105" s="4">
        <v>8</v>
      </c>
      <c r="E105" s="5">
        <v>1</v>
      </c>
      <c r="F105" s="4" t="s">
        <v>41</v>
      </c>
      <c r="G105" s="4" t="s">
        <v>272</v>
      </c>
      <c r="H105" s="6" t="s">
        <v>883</v>
      </c>
      <c r="I105" s="250"/>
      <c r="J105" s="250"/>
      <c r="K105" s="256"/>
      <c r="L105" s="7" t="s">
        <v>682</v>
      </c>
    </row>
    <row r="106" spans="1:12" ht="79.2">
      <c r="A106" s="2">
        <v>103</v>
      </c>
      <c r="B106" s="3" t="s">
        <v>884</v>
      </c>
      <c r="C106" s="3">
        <v>103</v>
      </c>
      <c r="D106" s="4">
        <v>8</v>
      </c>
      <c r="E106" s="5">
        <v>1</v>
      </c>
      <c r="F106" s="4" t="s">
        <v>41</v>
      </c>
      <c r="G106" s="4" t="s">
        <v>272</v>
      </c>
      <c r="H106" s="6" t="s">
        <v>885</v>
      </c>
      <c r="I106" s="250"/>
      <c r="J106" s="250"/>
      <c r="K106" s="256"/>
      <c r="L106" s="7" t="s">
        <v>682</v>
      </c>
    </row>
    <row r="107" spans="1:12" ht="79.2">
      <c r="A107" s="2">
        <v>104</v>
      </c>
      <c r="B107" s="3" t="s">
        <v>886</v>
      </c>
      <c r="C107" s="3">
        <v>104</v>
      </c>
      <c r="D107" s="4">
        <v>8</v>
      </c>
      <c r="E107" s="5">
        <v>1</v>
      </c>
      <c r="F107" s="4" t="s">
        <v>41</v>
      </c>
      <c r="G107" s="4" t="s">
        <v>272</v>
      </c>
      <c r="H107" s="6" t="s">
        <v>887</v>
      </c>
      <c r="I107" s="250"/>
      <c r="J107" s="250"/>
      <c r="K107" s="256"/>
      <c r="L107" s="7" t="s">
        <v>682</v>
      </c>
    </row>
    <row r="108" spans="1:12" ht="79.2">
      <c r="A108" s="2">
        <v>105</v>
      </c>
      <c r="B108" s="3" t="s">
        <v>888</v>
      </c>
      <c r="C108" s="3">
        <v>105</v>
      </c>
      <c r="D108" s="4">
        <v>8</v>
      </c>
      <c r="E108" s="5">
        <v>1</v>
      </c>
      <c r="F108" s="4" t="s">
        <v>41</v>
      </c>
      <c r="G108" s="4" t="s">
        <v>272</v>
      </c>
      <c r="H108" s="6" t="s">
        <v>889</v>
      </c>
      <c r="I108" s="250"/>
      <c r="J108" s="250"/>
      <c r="K108" s="256"/>
      <c r="L108" s="7" t="s">
        <v>682</v>
      </c>
    </row>
    <row r="109" spans="1:12" ht="79.2">
      <c r="A109" s="2">
        <v>106</v>
      </c>
      <c r="B109" s="3" t="s">
        <v>890</v>
      </c>
      <c r="C109" s="3">
        <v>106</v>
      </c>
      <c r="D109" s="4">
        <v>8</v>
      </c>
      <c r="E109" s="5">
        <v>1</v>
      </c>
      <c r="F109" s="4" t="s">
        <v>41</v>
      </c>
      <c r="G109" s="4" t="s">
        <v>272</v>
      </c>
      <c r="H109" s="6" t="s">
        <v>891</v>
      </c>
      <c r="I109" s="250"/>
      <c r="J109" s="250"/>
      <c r="K109" s="256"/>
      <c r="L109" s="7" t="s">
        <v>682</v>
      </c>
    </row>
    <row r="110" spans="1:12" ht="79.2">
      <c r="A110" s="2">
        <v>107</v>
      </c>
      <c r="B110" s="3" t="s">
        <v>892</v>
      </c>
      <c r="C110" s="3">
        <v>107</v>
      </c>
      <c r="D110" s="4">
        <v>8</v>
      </c>
      <c r="E110" s="5">
        <v>1</v>
      </c>
      <c r="F110" s="4" t="s">
        <v>41</v>
      </c>
      <c r="G110" s="4" t="s">
        <v>272</v>
      </c>
      <c r="H110" s="6" t="s">
        <v>893</v>
      </c>
      <c r="I110" s="250"/>
      <c r="J110" s="250"/>
      <c r="K110" s="256"/>
      <c r="L110" s="7" t="s">
        <v>682</v>
      </c>
    </row>
    <row r="111" spans="1:12" ht="79.2">
      <c r="A111" s="2">
        <v>108</v>
      </c>
      <c r="B111" s="3" t="s">
        <v>894</v>
      </c>
      <c r="C111" s="3">
        <v>108</v>
      </c>
      <c r="D111" s="4">
        <v>8</v>
      </c>
      <c r="E111" s="5">
        <v>1</v>
      </c>
      <c r="F111" s="4" t="s">
        <v>41</v>
      </c>
      <c r="G111" s="4" t="s">
        <v>272</v>
      </c>
      <c r="H111" s="6" t="s">
        <v>895</v>
      </c>
      <c r="I111" s="250"/>
      <c r="J111" s="250"/>
      <c r="K111" s="256"/>
      <c r="L111" s="7" t="s">
        <v>682</v>
      </c>
    </row>
    <row r="112" spans="1:12" ht="79.2">
      <c r="A112" s="2">
        <v>109</v>
      </c>
      <c r="B112" s="3" t="s">
        <v>896</v>
      </c>
      <c r="C112" s="3">
        <v>109</v>
      </c>
      <c r="D112" s="4">
        <v>8</v>
      </c>
      <c r="E112" s="5">
        <v>1</v>
      </c>
      <c r="F112" s="4" t="s">
        <v>41</v>
      </c>
      <c r="G112" s="4" t="s">
        <v>272</v>
      </c>
      <c r="H112" s="6" t="s">
        <v>897</v>
      </c>
      <c r="I112" s="250"/>
      <c r="J112" s="250"/>
      <c r="K112" s="256"/>
      <c r="L112" s="7" t="s">
        <v>682</v>
      </c>
    </row>
    <row r="113" spans="1:12" ht="79.2">
      <c r="A113" s="2">
        <v>110</v>
      </c>
      <c r="B113" s="3" t="s">
        <v>898</v>
      </c>
      <c r="C113" s="3">
        <v>110</v>
      </c>
      <c r="D113" s="4">
        <v>8</v>
      </c>
      <c r="E113" s="5">
        <v>1</v>
      </c>
      <c r="F113" s="4" t="s">
        <v>41</v>
      </c>
      <c r="G113" s="4" t="s">
        <v>272</v>
      </c>
      <c r="H113" s="6" t="s">
        <v>899</v>
      </c>
      <c r="I113" s="250"/>
      <c r="J113" s="250"/>
      <c r="K113" s="256"/>
      <c r="L113" s="7" t="s">
        <v>682</v>
      </c>
    </row>
    <row r="114" spans="1:12" ht="79.2">
      <c r="A114" s="2">
        <v>111</v>
      </c>
      <c r="B114" s="3" t="s">
        <v>900</v>
      </c>
      <c r="C114" s="3">
        <v>111</v>
      </c>
      <c r="D114" s="4">
        <v>8</v>
      </c>
      <c r="E114" s="5">
        <v>1</v>
      </c>
      <c r="F114" s="4" t="s">
        <v>41</v>
      </c>
      <c r="G114" s="4" t="s">
        <v>272</v>
      </c>
      <c r="H114" s="6" t="s">
        <v>901</v>
      </c>
      <c r="I114" s="250"/>
      <c r="J114" s="250"/>
      <c r="K114" s="256"/>
      <c r="L114" s="7" t="s">
        <v>682</v>
      </c>
    </row>
    <row r="115" spans="1:12" ht="79.2">
      <c r="A115" s="2">
        <v>112</v>
      </c>
      <c r="B115" s="3" t="s">
        <v>902</v>
      </c>
      <c r="C115" s="3">
        <v>112</v>
      </c>
      <c r="D115" s="4">
        <v>8</v>
      </c>
      <c r="E115" s="5">
        <v>1</v>
      </c>
      <c r="F115" s="4" t="s">
        <v>41</v>
      </c>
      <c r="G115" s="4" t="s">
        <v>272</v>
      </c>
      <c r="H115" s="6" t="s">
        <v>903</v>
      </c>
      <c r="I115" s="250"/>
      <c r="J115" s="250"/>
      <c r="K115" s="256"/>
      <c r="L115" s="7" t="s">
        <v>682</v>
      </c>
    </row>
    <row r="116" spans="1:12" ht="79.2">
      <c r="A116" s="2">
        <v>113</v>
      </c>
      <c r="B116" s="3" t="s">
        <v>904</v>
      </c>
      <c r="C116" s="3">
        <v>113</v>
      </c>
      <c r="D116" s="4">
        <v>8</v>
      </c>
      <c r="E116" s="5">
        <v>1</v>
      </c>
      <c r="F116" s="4" t="s">
        <v>41</v>
      </c>
      <c r="G116" s="4" t="s">
        <v>272</v>
      </c>
      <c r="H116" s="6" t="s">
        <v>905</v>
      </c>
      <c r="I116" s="250"/>
      <c r="J116" s="250"/>
      <c r="K116" s="256"/>
      <c r="L116" s="7" t="s">
        <v>682</v>
      </c>
    </row>
    <row r="117" spans="1:12" ht="79.2">
      <c r="A117" s="2">
        <v>114</v>
      </c>
      <c r="B117" s="3" t="s">
        <v>906</v>
      </c>
      <c r="C117" s="3">
        <v>114</v>
      </c>
      <c r="D117" s="4">
        <v>8</v>
      </c>
      <c r="E117" s="5">
        <v>1</v>
      </c>
      <c r="F117" s="4" t="s">
        <v>41</v>
      </c>
      <c r="G117" s="4" t="s">
        <v>272</v>
      </c>
      <c r="H117" s="6" t="s">
        <v>907</v>
      </c>
      <c r="I117" s="250"/>
      <c r="J117" s="250"/>
      <c r="K117" s="256"/>
      <c r="L117" s="7" t="s">
        <v>682</v>
      </c>
    </row>
    <row r="118" spans="1:12" ht="79.2">
      <c r="A118" s="2">
        <v>115</v>
      </c>
      <c r="B118" s="3" t="s">
        <v>908</v>
      </c>
      <c r="C118" s="3">
        <v>115</v>
      </c>
      <c r="D118" s="4">
        <v>8</v>
      </c>
      <c r="E118" s="5">
        <v>1</v>
      </c>
      <c r="F118" s="4" t="s">
        <v>41</v>
      </c>
      <c r="G118" s="4" t="s">
        <v>272</v>
      </c>
      <c r="H118" s="6" t="s">
        <v>909</v>
      </c>
      <c r="I118" s="250"/>
      <c r="J118" s="250"/>
      <c r="K118" s="256"/>
      <c r="L118" s="7" t="s">
        <v>682</v>
      </c>
    </row>
    <row r="119" spans="1:12" ht="79.2">
      <c r="A119" s="2">
        <v>116</v>
      </c>
      <c r="B119" s="3" t="s">
        <v>910</v>
      </c>
      <c r="C119" s="3">
        <v>116</v>
      </c>
      <c r="D119" s="4">
        <v>8</v>
      </c>
      <c r="E119" s="5">
        <v>1</v>
      </c>
      <c r="F119" s="4" t="s">
        <v>41</v>
      </c>
      <c r="G119" s="4" t="s">
        <v>272</v>
      </c>
      <c r="H119" s="6" t="s">
        <v>911</v>
      </c>
      <c r="I119" s="250"/>
      <c r="J119" s="250"/>
      <c r="K119" s="256"/>
      <c r="L119" s="7" t="s">
        <v>682</v>
      </c>
    </row>
    <row r="120" spans="1:12" ht="79.2">
      <c r="A120" s="2">
        <v>117</v>
      </c>
      <c r="B120" s="3" t="s">
        <v>912</v>
      </c>
      <c r="C120" s="3">
        <v>117</v>
      </c>
      <c r="D120" s="4">
        <v>8</v>
      </c>
      <c r="E120" s="5">
        <v>1</v>
      </c>
      <c r="F120" s="4" t="s">
        <v>41</v>
      </c>
      <c r="G120" s="4" t="s">
        <v>272</v>
      </c>
      <c r="H120" s="6" t="s">
        <v>913</v>
      </c>
      <c r="I120" s="250"/>
      <c r="J120" s="250"/>
      <c r="K120" s="256"/>
      <c r="L120" s="7" t="s">
        <v>682</v>
      </c>
    </row>
    <row r="121" spans="1:12" ht="79.2">
      <c r="A121" s="2">
        <v>118</v>
      </c>
      <c r="B121" s="3" t="s">
        <v>914</v>
      </c>
      <c r="C121" s="3">
        <v>118</v>
      </c>
      <c r="D121" s="4">
        <v>8</v>
      </c>
      <c r="E121" s="5">
        <v>1</v>
      </c>
      <c r="F121" s="4" t="s">
        <v>41</v>
      </c>
      <c r="G121" s="4" t="s">
        <v>272</v>
      </c>
      <c r="H121" s="6" t="s">
        <v>915</v>
      </c>
      <c r="I121" s="250"/>
      <c r="J121" s="250"/>
      <c r="K121" s="256"/>
      <c r="L121" s="7" t="s">
        <v>682</v>
      </c>
    </row>
    <row r="122" spans="1:12" ht="79.2">
      <c r="A122" s="2">
        <v>119</v>
      </c>
      <c r="B122" s="3" t="s">
        <v>916</v>
      </c>
      <c r="C122" s="3">
        <v>119</v>
      </c>
      <c r="D122" s="4">
        <v>8</v>
      </c>
      <c r="E122" s="5">
        <v>1</v>
      </c>
      <c r="F122" s="4" t="s">
        <v>41</v>
      </c>
      <c r="G122" s="4" t="s">
        <v>272</v>
      </c>
      <c r="H122" s="6" t="s">
        <v>917</v>
      </c>
      <c r="I122" s="250"/>
      <c r="J122" s="250"/>
      <c r="K122" s="256"/>
      <c r="L122" s="7" t="s">
        <v>682</v>
      </c>
    </row>
    <row r="123" spans="1:12" ht="79.2">
      <c r="A123" s="2">
        <v>120</v>
      </c>
      <c r="B123" s="3" t="s">
        <v>918</v>
      </c>
      <c r="C123" s="3">
        <v>120</v>
      </c>
      <c r="D123" s="4">
        <v>8</v>
      </c>
      <c r="E123" s="5">
        <v>1</v>
      </c>
      <c r="F123" s="4" t="s">
        <v>41</v>
      </c>
      <c r="G123" s="4" t="s">
        <v>272</v>
      </c>
      <c r="H123" s="6" t="s">
        <v>919</v>
      </c>
      <c r="I123" s="250"/>
      <c r="J123" s="250"/>
      <c r="K123" s="256"/>
      <c r="L123" s="7" t="s">
        <v>682</v>
      </c>
    </row>
    <row r="124" spans="1:12" ht="79.2">
      <c r="A124" s="2">
        <v>121</v>
      </c>
      <c r="B124" s="3" t="s">
        <v>920</v>
      </c>
      <c r="C124" s="3">
        <v>121</v>
      </c>
      <c r="D124" s="4">
        <v>8</v>
      </c>
      <c r="E124" s="5">
        <v>1</v>
      </c>
      <c r="F124" s="4" t="s">
        <v>41</v>
      </c>
      <c r="G124" s="4" t="s">
        <v>272</v>
      </c>
      <c r="H124" s="6" t="s">
        <v>921</v>
      </c>
      <c r="I124" s="250"/>
      <c r="J124" s="250"/>
      <c r="K124" s="256"/>
      <c r="L124" s="7" t="s">
        <v>682</v>
      </c>
    </row>
    <row r="125" spans="1:12" ht="79.2">
      <c r="A125" s="2">
        <v>122</v>
      </c>
      <c r="B125" s="3" t="s">
        <v>922</v>
      </c>
      <c r="C125" s="3">
        <v>122</v>
      </c>
      <c r="D125" s="4">
        <v>8</v>
      </c>
      <c r="E125" s="5">
        <v>1</v>
      </c>
      <c r="F125" s="4" t="s">
        <v>41</v>
      </c>
      <c r="G125" s="4" t="s">
        <v>272</v>
      </c>
      <c r="H125" s="6" t="s">
        <v>923</v>
      </c>
      <c r="I125" s="250"/>
      <c r="J125" s="250"/>
      <c r="K125" s="256"/>
      <c r="L125" s="7" t="s">
        <v>682</v>
      </c>
    </row>
    <row r="126" spans="1:12" ht="79.2">
      <c r="A126" s="2">
        <v>123</v>
      </c>
      <c r="B126" s="3" t="s">
        <v>924</v>
      </c>
      <c r="C126" s="3">
        <v>123</v>
      </c>
      <c r="D126" s="4">
        <v>8</v>
      </c>
      <c r="E126" s="5">
        <v>1</v>
      </c>
      <c r="F126" s="4" t="s">
        <v>41</v>
      </c>
      <c r="G126" s="4" t="s">
        <v>272</v>
      </c>
      <c r="H126" s="6" t="s">
        <v>925</v>
      </c>
      <c r="I126" s="250"/>
      <c r="J126" s="250"/>
      <c r="K126" s="256"/>
      <c r="L126" s="7" t="s">
        <v>682</v>
      </c>
    </row>
    <row r="127" spans="1:12" ht="79.2">
      <c r="A127" s="2">
        <v>124</v>
      </c>
      <c r="B127" s="3" t="s">
        <v>926</v>
      </c>
      <c r="C127" s="3">
        <v>124</v>
      </c>
      <c r="D127" s="4">
        <v>8</v>
      </c>
      <c r="E127" s="5">
        <v>1</v>
      </c>
      <c r="F127" s="4" t="s">
        <v>41</v>
      </c>
      <c r="G127" s="4" t="s">
        <v>272</v>
      </c>
      <c r="H127" s="6" t="s">
        <v>927</v>
      </c>
      <c r="I127" s="250"/>
      <c r="J127" s="250"/>
      <c r="K127" s="256"/>
      <c r="L127" s="7" t="s">
        <v>682</v>
      </c>
    </row>
    <row r="128" spans="1:12" ht="79.2">
      <c r="A128" s="2">
        <v>125</v>
      </c>
      <c r="B128" s="3" t="s">
        <v>928</v>
      </c>
      <c r="C128" s="3">
        <v>125</v>
      </c>
      <c r="D128" s="4">
        <v>8</v>
      </c>
      <c r="E128" s="5">
        <v>1</v>
      </c>
      <c r="F128" s="4" t="s">
        <v>41</v>
      </c>
      <c r="G128" s="4" t="s">
        <v>272</v>
      </c>
      <c r="H128" s="6" t="s">
        <v>929</v>
      </c>
      <c r="I128" s="250"/>
      <c r="J128" s="250"/>
      <c r="K128" s="256"/>
      <c r="L128" s="7" t="s">
        <v>682</v>
      </c>
    </row>
    <row r="129" spans="1:12" ht="79.2">
      <c r="A129" s="2">
        <v>126</v>
      </c>
      <c r="B129" s="3" t="s">
        <v>930</v>
      </c>
      <c r="C129" s="3">
        <v>126</v>
      </c>
      <c r="D129" s="4">
        <v>8</v>
      </c>
      <c r="E129" s="5">
        <v>1</v>
      </c>
      <c r="F129" s="4" t="s">
        <v>41</v>
      </c>
      <c r="G129" s="4" t="s">
        <v>272</v>
      </c>
      <c r="H129" s="6" t="s">
        <v>931</v>
      </c>
      <c r="I129" s="250"/>
      <c r="J129" s="250"/>
      <c r="K129" s="256"/>
      <c r="L129" s="7" t="s">
        <v>682</v>
      </c>
    </row>
    <row r="130" spans="1:12" ht="79.2">
      <c r="A130" s="2">
        <v>127</v>
      </c>
      <c r="B130" s="3" t="s">
        <v>932</v>
      </c>
      <c r="C130" s="3">
        <v>127</v>
      </c>
      <c r="D130" s="4">
        <v>8</v>
      </c>
      <c r="E130" s="5">
        <v>1</v>
      </c>
      <c r="F130" s="4" t="s">
        <v>41</v>
      </c>
      <c r="G130" s="4" t="s">
        <v>272</v>
      </c>
      <c r="H130" s="6" t="s">
        <v>933</v>
      </c>
      <c r="I130" s="250"/>
      <c r="J130" s="250"/>
      <c r="K130" s="256"/>
      <c r="L130" s="7" t="s">
        <v>682</v>
      </c>
    </row>
    <row r="131" spans="1:12" ht="79.2">
      <c r="A131" s="2">
        <v>128</v>
      </c>
      <c r="B131" s="3" t="s">
        <v>934</v>
      </c>
      <c r="C131" s="3">
        <v>128</v>
      </c>
      <c r="D131" s="4">
        <v>8</v>
      </c>
      <c r="E131" s="5">
        <v>1</v>
      </c>
      <c r="F131" s="4" t="s">
        <v>41</v>
      </c>
      <c r="G131" s="4" t="s">
        <v>272</v>
      </c>
      <c r="H131" s="6" t="s">
        <v>935</v>
      </c>
      <c r="I131" s="250"/>
      <c r="J131" s="250"/>
      <c r="K131" s="256"/>
      <c r="L131" s="7" t="s">
        <v>682</v>
      </c>
    </row>
    <row r="132" spans="1:12" ht="79.2">
      <c r="A132" s="2">
        <v>129</v>
      </c>
      <c r="B132" s="3" t="s">
        <v>936</v>
      </c>
      <c r="C132" s="3">
        <v>129</v>
      </c>
      <c r="D132" s="4">
        <v>8</v>
      </c>
      <c r="E132" s="5">
        <v>1</v>
      </c>
      <c r="F132" s="4" t="s">
        <v>41</v>
      </c>
      <c r="G132" s="4" t="s">
        <v>272</v>
      </c>
      <c r="H132" s="6" t="s">
        <v>937</v>
      </c>
      <c r="I132" s="250"/>
      <c r="J132" s="250"/>
      <c r="K132" s="256"/>
      <c r="L132" s="7" t="s">
        <v>682</v>
      </c>
    </row>
    <row r="133" spans="1:12" ht="79.2">
      <c r="A133" s="2">
        <v>130</v>
      </c>
      <c r="B133" s="3" t="s">
        <v>938</v>
      </c>
      <c r="C133" s="3">
        <v>130</v>
      </c>
      <c r="D133" s="4">
        <v>8</v>
      </c>
      <c r="E133" s="5">
        <v>1</v>
      </c>
      <c r="F133" s="4" t="s">
        <v>41</v>
      </c>
      <c r="G133" s="4" t="s">
        <v>272</v>
      </c>
      <c r="H133" s="6" t="s">
        <v>939</v>
      </c>
      <c r="I133" s="250"/>
      <c r="J133" s="250"/>
      <c r="K133" s="256"/>
      <c r="L133" s="7" t="s">
        <v>682</v>
      </c>
    </row>
    <row r="134" spans="1:12" ht="79.2">
      <c r="A134" s="2">
        <v>131</v>
      </c>
      <c r="B134" s="3" t="s">
        <v>940</v>
      </c>
      <c r="C134" s="3">
        <v>131</v>
      </c>
      <c r="D134" s="4">
        <v>8</v>
      </c>
      <c r="E134" s="5">
        <v>1</v>
      </c>
      <c r="F134" s="4" t="s">
        <v>41</v>
      </c>
      <c r="G134" s="4" t="s">
        <v>272</v>
      </c>
      <c r="H134" s="6" t="s">
        <v>941</v>
      </c>
      <c r="I134" s="250"/>
      <c r="J134" s="250"/>
      <c r="K134" s="256"/>
      <c r="L134" s="7" t="s">
        <v>682</v>
      </c>
    </row>
    <row r="135" spans="1:12" ht="79.2">
      <c r="A135" s="2">
        <v>132</v>
      </c>
      <c r="B135" s="3" t="s">
        <v>942</v>
      </c>
      <c r="C135" s="3">
        <v>132</v>
      </c>
      <c r="D135" s="4">
        <v>8</v>
      </c>
      <c r="E135" s="5">
        <v>1</v>
      </c>
      <c r="F135" s="4" t="s">
        <v>41</v>
      </c>
      <c r="G135" s="4" t="s">
        <v>272</v>
      </c>
      <c r="H135" s="6" t="s">
        <v>943</v>
      </c>
      <c r="I135" s="250"/>
      <c r="J135" s="250"/>
      <c r="K135" s="256"/>
      <c r="L135" s="7" t="s">
        <v>682</v>
      </c>
    </row>
    <row r="136" spans="1:12" ht="79.2">
      <c r="A136" s="2">
        <v>133</v>
      </c>
      <c r="B136" s="3" t="s">
        <v>944</v>
      </c>
      <c r="C136" s="3">
        <v>133</v>
      </c>
      <c r="D136" s="4">
        <v>8</v>
      </c>
      <c r="E136" s="5">
        <v>1</v>
      </c>
      <c r="F136" s="4" t="s">
        <v>41</v>
      </c>
      <c r="G136" s="4" t="s">
        <v>272</v>
      </c>
      <c r="H136" s="6" t="s">
        <v>945</v>
      </c>
      <c r="I136" s="250"/>
      <c r="J136" s="250"/>
      <c r="K136" s="256"/>
      <c r="L136" s="7" t="s">
        <v>682</v>
      </c>
    </row>
    <row r="137" spans="1:12" ht="79.2">
      <c r="A137" s="2">
        <v>134</v>
      </c>
      <c r="B137" s="3" t="s">
        <v>946</v>
      </c>
      <c r="C137" s="3">
        <v>134</v>
      </c>
      <c r="D137" s="4">
        <v>8</v>
      </c>
      <c r="E137" s="5">
        <v>1</v>
      </c>
      <c r="F137" s="4" t="s">
        <v>41</v>
      </c>
      <c r="G137" s="4" t="s">
        <v>272</v>
      </c>
      <c r="H137" s="6" t="s">
        <v>947</v>
      </c>
      <c r="I137" s="250"/>
      <c r="J137" s="250"/>
      <c r="K137" s="256"/>
      <c r="L137" s="7" t="s">
        <v>682</v>
      </c>
    </row>
    <row r="138" spans="1:12" ht="79.2">
      <c r="A138" s="2">
        <v>135</v>
      </c>
      <c r="B138" s="3" t="s">
        <v>948</v>
      </c>
      <c r="C138" s="3">
        <v>135</v>
      </c>
      <c r="D138" s="4">
        <v>8</v>
      </c>
      <c r="E138" s="5">
        <v>1</v>
      </c>
      <c r="F138" s="4" t="s">
        <v>41</v>
      </c>
      <c r="G138" s="4" t="s">
        <v>272</v>
      </c>
      <c r="H138" s="6" t="s">
        <v>949</v>
      </c>
      <c r="I138" s="250"/>
      <c r="J138" s="250"/>
      <c r="K138" s="256"/>
      <c r="L138" s="7" t="s">
        <v>682</v>
      </c>
    </row>
    <row r="139" spans="1:12" ht="79.2">
      <c r="A139" s="2">
        <v>136</v>
      </c>
      <c r="B139" s="3" t="s">
        <v>950</v>
      </c>
      <c r="C139" s="3">
        <v>136</v>
      </c>
      <c r="D139" s="4">
        <v>8</v>
      </c>
      <c r="E139" s="5">
        <v>1</v>
      </c>
      <c r="F139" s="4" t="s">
        <v>41</v>
      </c>
      <c r="G139" s="4" t="s">
        <v>272</v>
      </c>
      <c r="H139" s="6" t="s">
        <v>951</v>
      </c>
      <c r="I139" s="250"/>
      <c r="J139" s="250"/>
      <c r="K139" s="256"/>
      <c r="L139" s="7" t="s">
        <v>682</v>
      </c>
    </row>
    <row r="140" spans="1:12" ht="79.2">
      <c r="A140" s="2">
        <v>137</v>
      </c>
      <c r="B140" s="3" t="s">
        <v>952</v>
      </c>
      <c r="C140" s="3">
        <v>137</v>
      </c>
      <c r="D140" s="4">
        <v>8</v>
      </c>
      <c r="E140" s="5">
        <v>1</v>
      </c>
      <c r="F140" s="4" t="s">
        <v>41</v>
      </c>
      <c r="G140" s="4" t="s">
        <v>272</v>
      </c>
      <c r="H140" s="6" t="s">
        <v>953</v>
      </c>
      <c r="I140" s="250"/>
      <c r="J140" s="250"/>
      <c r="K140" s="256"/>
      <c r="L140" s="7" t="s">
        <v>682</v>
      </c>
    </row>
    <row r="141" spans="1:12" ht="79.2">
      <c r="A141" s="2">
        <v>138</v>
      </c>
      <c r="B141" s="3" t="s">
        <v>954</v>
      </c>
      <c r="C141" s="3">
        <v>138</v>
      </c>
      <c r="D141" s="4">
        <v>8</v>
      </c>
      <c r="E141" s="5">
        <v>1</v>
      </c>
      <c r="F141" s="4" t="s">
        <v>41</v>
      </c>
      <c r="G141" s="4" t="s">
        <v>272</v>
      </c>
      <c r="H141" s="6" t="s">
        <v>955</v>
      </c>
      <c r="I141" s="250"/>
      <c r="J141" s="250"/>
      <c r="K141" s="256"/>
      <c r="L141" s="7" t="s">
        <v>682</v>
      </c>
    </row>
    <row r="142" spans="1:12" ht="79.2">
      <c r="A142" s="2">
        <v>139</v>
      </c>
      <c r="B142" s="3" t="s">
        <v>956</v>
      </c>
      <c r="C142" s="3">
        <v>139</v>
      </c>
      <c r="D142" s="4">
        <v>8</v>
      </c>
      <c r="E142" s="5">
        <v>1</v>
      </c>
      <c r="F142" s="4" t="s">
        <v>41</v>
      </c>
      <c r="G142" s="4" t="s">
        <v>272</v>
      </c>
      <c r="H142" s="6" t="s">
        <v>957</v>
      </c>
      <c r="I142" s="250"/>
      <c r="J142" s="250"/>
      <c r="K142" s="256"/>
      <c r="L142" s="7" t="s">
        <v>682</v>
      </c>
    </row>
    <row r="143" spans="1:12" ht="79.2">
      <c r="A143" s="2">
        <v>140</v>
      </c>
      <c r="B143" s="3" t="s">
        <v>958</v>
      </c>
      <c r="C143" s="3">
        <v>140</v>
      </c>
      <c r="D143" s="4">
        <v>8</v>
      </c>
      <c r="E143" s="5">
        <v>1</v>
      </c>
      <c r="F143" s="4" t="s">
        <v>41</v>
      </c>
      <c r="G143" s="4" t="s">
        <v>272</v>
      </c>
      <c r="H143" s="6" t="s">
        <v>959</v>
      </c>
      <c r="I143" s="250"/>
      <c r="J143" s="250"/>
      <c r="K143" s="256"/>
      <c r="L143" s="7" t="s">
        <v>682</v>
      </c>
    </row>
    <row r="144" spans="1:12" ht="79.2">
      <c r="A144" s="2">
        <v>141</v>
      </c>
      <c r="B144" s="3" t="s">
        <v>960</v>
      </c>
      <c r="C144" s="3">
        <v>141</v>
      </c>
      <c r="D144" s="4">
        <v>8</v>
      </c>
      <c r="E144" s="5">
        <v>1</v>
      </c>
      <c r="F144" s="4" t="s">
        <v>41</v>
      </c>
      <c r="G144" s="4" t="s">
        <v>272</v>
      </c>
      <c r="H144" s="6" t="s">
        <v>961</v>
      </c>
      <c r="I144" s="250"/>
      <c r="J144" s="250"/>
      <c r="K144" s="256"/>
      <c r="L144" s="7" t="s">
        <v>682</v>
      </c>
    </row>
    <row r="145" spans="1:12" ht="79.2">
      <c r="A145" s="2">
        <v>142</v>
      </c>
      <c r="B145" s="3" t="s">
        <v>962</v>
      </c>
      <c r="C145" s="3">
        <v>142</v>
      </c>
      <c r="D145" s="4">
        <v>8</v>
      </c>
      <c r="E145" s="5">
        <v>1</v>
      </c>
      <c r="F145" s="4" t="s">
        <v>41</v>
      </c>
      <c r="G145" s="4" t="s">
        <v>272</v>
      </c>
      <c r="H145" s="6" t="s">
        <v>963</v>
      </c>
      <c r="I145" s="250"/>
      <c r="J145" s="250"/>
      <c r="K145" s="256"/>
      <c r="L145" s="7" t="s">
        <v>682</v>
      </c>
    </row>
    <row r="146" spans="1:12" ht="79.2">
      <c r="A146" s="2">
        <v>143</v>
      </c>
      <c r="B146" s="3" t="s">
        <v>964</v>
      </c>
      <c r="C146" s="3">
        <v>143</v>
      </c>
      <c r="D146" s="4">
        <v>8</v>
      </c>
      <c r="E146" s="5">
        <v>1</v>
      </c>
      <c r="F146" s="4" t="s">
        <v>41</v>
      </c>
      <c r="G146" s="4" t="s">
        <v>272</v>
      </c>
      <c r="H146" s="6" t="s">
        <v>965</v>
      </c>
      <c r="I146" s="250"/>
      <c r="J146" s="250"/>
      <c r="K146" s="256"/>
      <c r="L146" s="7" t="s">
        <v>682</v>
      </c>
    </row>
    <row r="147" spans="1:12" ht="79.2">
      <c r="A147" s="2">
        <v>144</v>
      </c>
      <c r="B147" s="3" t="s">
        <v>966</v>
      </c>
      <c r="C147" s="3">
        <v>144</v>
      </c>
      <c r="D147" s="4">
        <v>8</v>
      </c>
      <c r="E147" s="5">
        <v>1</v>
      </c>
      <c r="F147" s="4" t="s">
        <v>41</v>
      </c>
      <c r="G147" s="4" t="s">
        <v>272</v>
      </c>
      <c r="H147" s="6" t="s">
        <v>967</v>
      </c>
      <c r="I147" s="250"/>
      <c r="J147" s="250"/>
      <c r="K147" s="256"/>
      <c r="L147" s="7" t="s">
        <v>682</v>
      </c>
    </row>
    <row r="148" spans="1:12" ht="79.2">
      <c r="A148" s="2">
        <v>145</v>
      </c>
      <c r="B148" s="3" t="s">
        <v>968</v>
      </c>
      <c r="C148" s="3">
        <v>145</v>
      </c>
      <c r="D148" s="4">
        <v>8</v>
      </c>
      <c r="E148" s="5">
        <v>1</v>
      </c>
      <c r="F148" s="4" t="s">
        <v>41</v>
      </c>
      <c r="G148" s="4" t="s">
        <v>272</v>
      </c>
      <c r="H148" s="6" t="s">
        <v>969</v>
      </c>
      <c r="I148" s="250"/>
      <c r="J148" s="250"/>
      <c r="K148" s="256"/>
      <c r="L148" s="7" t="s">
        <v>682</v>
      </c>
    </row>
    <row r="149" spans="1:12" ht="79.2">
      <c r="A149" s="2">
        <v>146</v>
      </c>
      <c r="B149" s="3" t="s">
        <v>970</v>
      </c>
      <c r="C149" s="3">
        <v>146</v>
      </c>
      <c r="D149" s="4">
        <v>8</v>
      </c>
      <c r="E149" s="5">
        <v>1</v>
      </c>
      <c r="F149" s="4" t="s">
        <v>41</v>
      </c>
      <c r="G149" s="4" t="s">
        <v>272</v>
      </c>
      <c r="H149" s="6" t="s">
        <v>971</v>
      </c>
      <c r="I149" s="250"/>
      <c r="J149" s="250"/>
      <c r="K149" s="256"/>
      <c r="L149" s="7" t="s">
        <v>682</v>
      </c>
    </row>
    <row r="150" spans="1:12" ht="79.2">
      <c r="A150" s="2">
        <v>147</v>
      </c>
      <c r="B150" s="3" t="s">
        <v>972</v>
      </c>
      <c r="C150" s="3">
        <v>147</v>
      </c>
      <c r="D150" s="4">
        <v>8</v>
      </c>
      <c r="E150" s="5">
        <v>1</v>
      </c>
      <c r="F150" s="4" t="s">
        <v>41</v>
      </c>
      <c r="G150" s="4" t="s">
        <v>272</v>
      </c>
      <c r="H150" s="6" t="s">
        <v>973</v>
      </c>
      <c r="I150" s="250"/>
      <c r="J150" s="250"/>
      <c r="K150" s="256"/>
      <c r="L150" s="7" t="s">
        <v>682</v>
      </c>
    </row>
    <row r="151" spans="1:12" ht="79.2">
      <c r="A151" s="2">
        <v>148</v>
      </c>
      <c r="B151" s="3" t="s">
        <v>974</v>
      </c>
      <c r="C151" s="3">
        <v>148</v>
      </c>
      <c r="D151" s="4">
        <v>8</v>
      </c>
      <c r="E151" s="5">
        <v>1</v>
      </c>
      <c r="F151" s="4" t="s">
        <v>41</v>
      </c>
      <c r="G151" s="4" t="s">
        <v>272</v>
      </c>
      <c r="H151" s="6" t="s">
        <v>975</v>
      </c>
      <c r="I151" s="250"/>
      <c r="J151" s="250"/>
      <c r="K151" s="256"/>
      <c r="L151" s="7" t="s">
        <v>682</v>
      </c>
    </row>
    <row r="152" spans="1:12" ht="79.2">
      <c r="A152" s="2">
        <v>149</v>
      </c>
      <c r="B152" s="3" t="s">
        <v>976</v>
      </c>
      <c r="C152" s="3">
        <v>149</v>
      </c>
      <c r="D152" s="4">
        <v>8</v>
      </c>
      <c r="E152" s="5">
        <v>1</v>
      </c>
      <c r="F152" s="4" t="s">
        <v>41</v>
      </c>
      <c r="G152" s="4" t="s">
        <v>272</v>
      </c>
      <c r="H152" s="6" t="s">
        <v>977</v>
      </c>
      <c r="I152" s="250"/>
      <c r="J152" s="250"/>
      <c r="K152" s="256"/>
      <c r="L152" s="7" t="s">
        <v>682</v>
      </c>
    </row>
    <row r="153" spans="1:12" ht="79.2">
      <c r="A153" s="2">
        <v>150</v>
      </c>
      <c r="B153" s="3" t="s">
        <v>978</v>
      </c>
      <c r="C153" s="3">
        <v>150</v>
      </c>
      <c r="D153" s="4">
        <v>8</v>
      </c>
      <c r="E153" s="5">
        <v>1</v>
      </c>
      <c r="F153" s="4" t="s">
        <v>41</v>
      </c>
      <c r="G153" s="4" t="s">
        <v>272</v>
      </c>
      <c r="H153" s="6" t="s">
        <v>979</v>
      </c>
      <c r="I153" s="250"/>
      <c r="J153" s="250"/>
      <c r="K153" s="256"/>
      <c r="L153" s="7" t="s">
        <v>682</v>
      </c>
    </row>
    <row r="154" spans="1:12" ht="79.2">
      <c r="A154" s="2">
        <v>151</v>
      </c>
      <c r="B154" s="3" t="s">
        <v>980</v>
      </c>
      <c r="C154" s="3">
        <v>151</v>
      </c>
      <c r="D154" s="4">
        <v>8</v>
      </c>
      <c r="E154" s="5">
        <v>1</v>
      </c>
      <c r="F154" s="4" t="s">
        <v>41</v>
      </c>
      <c r="G154" s="4" t="s">
        <v>272</v>
      </c>
      <c r="H154" s="6" t="s">
        <v>981</v>
      </c>
      <c r="I154" s="250"/>
      <c r="J154" s="250"/>
      <c r="K154" s="256"/>
      <c r="L154" s="7" t="s">
        <v>682</v>
      </c>
    </row>
    <row r="155" spans="1:12" ht="79.2">
      <c r="A155" s="2">
        <v>152</v>
      </c>
      <c r="B155" s="3" t="s">
        <v>982</v>
      </c>
      <c r="C155" s="3">
        <v>152</v>
      </c>
      <c r="D155" s="4">
        <v>8</v>
      </c>
      <c r="E155" s="5">
        <v>1</v>
      </c>
      <c r="F155" s="4" t="s">
        <v>41</v>
      </c>
      <c r="G155" s="4" t="s">
        <v>272</v>
      </c>
      <c r="H155" s="6" t="s">
        <v>983</v>
      </c>
      <c r="I155" s="250"/>
      <c r="J155" s="250"/>
      <c r="K155" s="256"/>
      <c r="L155" s="7" t="s">
        <v>682</v>
      </c>
    </row>
    <row r="156" spans="1:12" ht="79.2">
      <c r="A156" s="2">
        <v>153</v>
      </c>
      <c r="B156" s="3" t="s">
        <v>984</v>
      </c>
      <c r="C156" s="3">
        <v>153</v>
      </c>
      <c r="D156" s="4">
        <v>8</v>
      </c>
      <c r="E156" s="5">
        <v>1</v>
      </c>
      <c r="F156" s="4" t="s">
        <v>41</v>
      </c>
      <c r="G156" s="4" t="s">
        <v>272</v>
      </c>
      <c r="H156" s="6" t="s">
        <v>985</v>
      </c>
      <c r="I156" s="250"/>
      <c r="J156" s="250"/>
      <c r="K156" s="256"/>
      <c r="L156" s="7" t="s">
        <v>682</v>
      </c>
    </row>
    <row r="157" spans="1:12" ht="79.2">
      <c r="A157" s="2">
        <v>154</v>
      </c>
      <c r="B157" s="3" t="s">
        <v>986</v>
      </c>
      <c r="C157" s="3">
        <v>154</v>
      </c>
      <c r="D157" s="4">
        <v>8</v>
      </c>
      <c r="E157" s="5">
        <v>1</v>
      </c>
      <c r="F157" s="4" t="s">
        <v>41</v>
      </c>
      <c r="G157" s="4" t="s">
        <v>272</v>
      </c>
      <c r="H157" s="6" t="s">
        <v>987</v>
      </c>
      <c r="I157" s="250"/>
      <c r="J157" s="250"/>
      <c r="K157" s="256"/>
      <c r="L157" s="7" t="s">
        <v>682</v>
      </c>
    </row>
    <row r="158" spans="1:12" ht="79.2">
      <c r="A158" s="2">
        <v>155</v>
      </c>
      <c r="B158" s="3" t="s">
        <v>988</v>
      </c>
      <c r="C158" s="3">
        <v>155</v>
      </c>
      <c r="D158" s="4">
        <v>8</v>
      </c>
      <c r="E158" s="5">
        <v>1</v>
      </c>
      <c r="F158" s="4" t="s">
        <v>41</v>
      </c>
      <c r="G158" s="4" t="s">
        <v>272</v>
      </c>
      <c r="H158" s="6" t="s">
        <v>989</v>
      </c>
      <c r="I158" s="250"/>
      <c r="J158" s="250"/>
      <c r="K158" s="256"/>
      <c r="L158" s="7" t="s">
        <v>682</v>
      </c>
    </row>
    <row r="159" spans="1:12" ht="79.2">
      <c r="A159" s="2">
        <v>156</v>
      </c>
      <c r="B159" s="3" t="s">
        <v>990</v>
      </c>
      <c r="C159" s="3">
        <v>156</v>
      </c>
      <c r="D159" s="4">
        <v>8</v>
      </c>
      <c r="E159" s="5">
        <v>1</v>
      </c>
      <c r="F159" s="4" t="s">
        <v>41</v>
      </c>
      <c r="G159" s="4" t="s">
        <v>272</v>
      </c>
      <c r="H159" s="6" t="s">
        <v>991</v>
      </c>
      <c r="I159" s="250"/>
      <c r="J159" s="250"/>
      <c r="K159" s="256"/>
      <c r="L159" s="7" t="s">
        <v>682</v>
      </c>
    </row>
    <row r="160" spans="1:12" ht="79.2">
      <c r="A160" s="2">
        <v>157</v>
      </c>
      <c r="B160" s="3" t="s">
        <v>992</v>
      </c>
      <c r="C160" s="3">
        <v>157</v>
      </c>
      <c r="D160" s="4">
        <v>8</v>
      </c>
      <c r="E160" s="5">
        <v>1</v>
      </c>
      <c r="F160" s="4" t="s">
        <v>41</v>
      </c>
      <c r="G160" s="4" t="s">
        <v>272</v>
      </c>
      <c r="H160" s="6" t="s">
        <v>993</v>
      </c>
      <c r="I160" s="250"/>
      <c r="J160" s="250"/>
      <c r="K160" s="256"/>
      <c r="L160" s="7" t="s">
        <v>682</v>
      </c>
    </row>
    <row r="161" spans="1:12" ht="79.2">
      <c r="A161" s="2">
        <v>158</v>
      </c>
      <c r="B161" s="3" t="s">
        <v>994</v>
      </c>
      <c r="C161" s="3">
        <v>158</v>
      </c>
      <c r="D161" s="4">
        <v>8</v>
      </c>
      <c r="E161" s="5">
        <v>1</v>
      </c>
      <c r="F161" s="4" t="s">
        <v>41</v>
      </c>
      <c r="G161" s="4" t="s">
        <v>272</v>
      </c>
      <c r="H161" s="6" t="s">
        <v>995</v>
      </c>
      <c r="I161" s="250"/>
      <c r="J161" s="250"/>
      <c r="K161" s="256"/>
      <c r="L161" s="7" t="s">
        <v>682</v>
      </c>
    </row>
    <row r="162" spans="1:12" ht="79.2">
      <c r="A162" s="2">
        <v>159</v>
      </c>
      <c r="B162" s="3" t="s">
        <v>996</v>
      </c>
      <c r="C162" s="3">
        <v>159</v>
      </c>
      <c r="D162" s="4">
        <v>8</v>
      </c>
      <c r="E162" s="5">
        <v>1</v>
      </c>
      <c r="F162" s="4" t="s">
        <v>41</v>
      </c>
      <c r="G162" s="4" t="s">
        <v>272</v>
      </c>
      <c r="H162" s="6" t="s">
        <v>997</v>
      </c>
      <c r="I162" s="250"/>
      <c r="J162" s="250"/>
      <c r="K162" s="256"/>
      <c r="L162" s="7" t="s">
        <v>682</v>
      </c>
    </row>
    <row r="163" spans="1:12" ht="79.2">
      <c r="A163" s="2">
        <v>160</v>
      </c>
      <c r="B163" s="3" t="s">
        <v>998</v>
      </c>
      <c r="C163" s="3">
        <v>160</v>
      </c>
      <c r="D163" s="4">
        <v>8</v>
      </c>
      <c r="E163" s="5">
        <v>1</v>
      </c>
      <c r="F163" s="4" t="s">
        <v>41</v>
      </c>
      <c r="G163" s="4" t="s">
        <v>272</v>
      </c>
      <c r="H163" s="6" t="s">
        <v>999</v>
      </c>
      <c r="I163" s="250"/>
      <c r="J163" s="250"/>
      <c r="K163" s="256"/>
      <c r="L163" s="7" t="s">
        <v>682</v>
      </c>
    </row>
    <row r="164" spans="1:12" ht="79.2">
      <c r="A164" s="2">
        <v>161</v>
      </c>
      <c r="B164" s="3" t="s">
        <v>1000</v>
      </c>
      <c r="C164" s="3">
        <v>161</v>
      </c>
      <c r="D164" s="4">
        <v>8</v>
      </c>
      <c r="E164" s="5">
        <v>1</v>
      </c>
      <c r="F164" s="4" t="s">
        <v>41</v>
      </c>
      <c r="G164" s="4" t="s">
        <v>272</v>
      </c>
      <c r="H164" s="6" t="s">
        <v>1001</v>
      </c>
      <c r="I164" s="250"/>
      <c r="J164" s="250"/>
      <c r="K164" s="256"/>
      <c r="L164" s="7" t="s">
        <v>682</v>
      </c>
    </row>
    <row r="165" spans="1:12" ht="79.2">
      <c r="A165" s="2">
        <v>162</v>
      </c>
      <c r="B165" s="3" t="s">
        <v>1002</v>
      </c>
      <c r="C165" s="3">
        <v>162</v>
      </c>
      <c r="D165" s="4">
        <v>8</v>
      </c>
      <c r="E165" s="5">
        <v>1</v>
      </c>
      <c r="F165" s="4" t="s">
        <v>41</v>
      </c>
      <c r="G165" s="4" t="s">
        <v>272</v>
      </c>
      <c r="H165" s="6" t="s">
        <v>1003</v>
      </c>
      <c r="I165" s="250"/>
      <c r="J165" s="250"/>
      <c r="K165" s="256"/>
      <c r="L165" s="7" t="s">
        <v>682</v>
      </c>
    </row>
    <row r="166" spans="1:12" ht="79.2">
      <c r="A166" s="2">
        <v>163</v>
      </c>
      <c r="B166" s="3" t="s">
        <v>1004</v>
      </c>
      <c r="C166" s="3">
        <v>163</v>
      </c>
      <c r="D166" s="4">
        <v>8</v>
      </c>
      <c r="E166" s="5">
        <v>1</v>
      </c>
      <c r="F166" s="4" t="s">
        <v>41</v>
      </c>
      <c r="G166" s="4" t="s">
        <v>272</v>
      </c>
      <c r="H166" s="6" t="s">
        <v>1005</v>
      </c>
      <c r="I166" s="250"/>
      <c r="J166" s="250"/>
      <c r="K166" s="256"/>
      <c r="L166" s="7" t="s">
        <v>682</v>
      </c>
    </row>
    <row r="167" spans="1:12" ht="79.2">
      <c r="A167" s="2">
        <v>164</v>
      </c>
      <c r="B167" s="3" t="s">
        <v>1006</v>
      </c>
      <c r="C167" s="3">
        <v>164</v>
      </c>
      <c r="D167" s="4">
        <v>8</v>
      </c>
      <c r="E167" s="5">
        <v>1</v>
      </c>
      <c r="F167" s="4" t="s">
        <v>41</v>
      </c>
      <c r="G167" s="4" t="s">
        <v>272</v>
      </c>
      <c r="H167" s="6" t="s">
        <v>1007</v>
      </c>
      <c r="I167" s="250"/>
      <c r="J167" s="250"/>
      <c r="K167" s="256"/>
      <c r="L167" s="7" t="s">
        <v>682</v>
      </c>
    </row>
    <row r="168" spans="1:12" ht="79.2">
      <c r="A168" s="2">
        <v>165</v>
      </c>
      <c r="B168" s="3" t="s">
        <v>1008</v>
      </c>
      <c r="C168" s="3">
        <v>165</v>
      </c>
      <c r="D168" s="4">
        <v>8</v>
      </c>
      <c r="E168" s="5">
        <v>1</v>
      </c>
      <c r="F168" s="4" t="s">
        <v>41</v>
      </c>
      <c r="G168" s="4" t="s">
        <v>272</v>
      </c>
      <c r="H168" s="6" t="s">
        <v>1009</v>
      </c>
      <c r="I168" s="250"/>
      <c r="J168" s="250"/>
      <c r="K168" s="256"/>
      <c r="L168" s="7" t="s">
        <v>682</v>
      </c>
    </row>
    <row r="169" spans="1:12" ht="79.2">
      <c r="A169" s="2">
        <v>166</v>
      </c>
      <c r="B169" s="3" t="s">
        <v>1010</v>
      </c>
      <c r="C169" s="3">
        <v>166</v>
      </c>
      <c r="D169" s="4">
        <v>8</v>
      </c>
      <c r="E169" s="5">
        <v>1</v>
      </c>
      <c r="F169" s="4" t="s">
        <v>41</v>
      </c>
      <c r="G169" s="4" t="s">
        <v>272</v>
      </c>
      <c r="H169" s="6" t="s">
        <v>1011</v>
      </c>
      <c r="I169" s="250"/>
      <c r="J169" s="250"/>
      <c r="K169" s="256"/>
      <c r="L169" s="7" t="s">
        <v>682</v>
      </c>
    </row>
    <row r="170" spans="1:12" ht="79.2">
      <c r="A170" s="2">
        <v>167</v>
      </c>
      <c r="B170" s="3" t="s">
        <v>1012</v>
      </c>
      <c r="C170" s="3">
        <v>167</v>
      </c>
      <c r="D170" s="4">
        <v>8</v>
      </c>
      <c r="E170" s="5">
        <v>1</v>
      </c>
      <c r="F170" s="4" t="s">
        <v>41</v>
      </c>
      <c r="G170" s="4" t="s">
        <v>272</v>
      </c>
      <c r="H170" s="6" t="s">
        <v>1013</v>
      </c>
      <c r="I170" s="250"/>
      <c r="J170" s="250"/>
      <c r="K170" s="256"/>
      <c r="L170" s="7" t="s">
        <v>682</v>
      </c>
    </row>
    <row r="171" spans="1:12" ht="79.2">
      <c r="A171" s="2">
        <v>168</v>
      </c>
      <c r="B171" s="3" t="s">
        <v>1014</v>
      </c>
      <c r="C171" s="3">
        <v>168</v>
      </c>
      <c r="D171" s="4">
        <v>8</v>
      </c>
      <c r="E171" s="5">
        <v>1</v>
      </c>
      <c r="F171" s="4" t="s">
        <v>41</v>
      </c>
      <c r="G171" s="4" t="s">
        <v>272</v>
      </c>
      <c r="H171" s="6" t="s">
        <v>1015</v>
      </c>
      <c r="I171" s="250"/>
      <c r="J171" s="250"/>
      <c r="K171" s="256"/>
      <c r="L171" s="7" t="s">
        <v>682</v>
      </c>
    </row>
    <row r="172" spans="1:12" ht="79.2">
      <c r="A172" s="2">
        <v>169</v>
      </c>
      <c r="B172" s="3" t="s">
        <v>1016</v>
      </c>
      <c r="C172" s="3">
        <v>169</v>
      </c>
      <c r="D172" s="4">
        <v>8</v>
      </c>
      <c r="E172" s="5">
        <v>1</v>
      </c>
      <c r="F172" s="4" t="s">
        <v>41</v>
      </c>
      <c r="G172" s="4" t="s">
        <v>272</v>
      </c>
      <c r="H172" s="6" t="s">
        <v>1017</v>
      </c>
      <c r="I172" s="250"/>
      <c r="J172" s="250"/>
      <c r="K172" s="256"/>
      <c r="L172" s="7" t="s">
        <v>682</v>
      </c>
    </row>
    <row r="173" spans="1:12" ht="79.2">
      <c r="A173" s="2">
        <v>170</v>
      </c>
      <c r="B173" s="3" t="s">
        <v>1018</v>
      </c>
      <c r="C173" s="3">
        <v>170</v>
      </c>
      <c r="D173" s="4">
        <v>8</v>
      </c>
      <c r="E173" s="5">
        <v>1</v>
      </c>
      <c r="F173" s="4" t="s">
        <v>41</v>
      </c>
      <c r="G173" s="4" t="s">
        <v>272</v>
      </c>
      <c r="H173" s="6" t="s">
        <v>1019</v>
      </c>
      <c r="I173" s="250"/>
      <c r="J173" s="250"/>
      <c r="K173" s="256"/>
      <c r="L173" s="7" t="s">
        <v>682</v>
      </c>
    </row>
    <row r="174" spans="1:12" ht="79.2">
      <c r="A174" s="2">
        <v>171</v>
      </c>
      <c r="B174" s="3" t="s">
        <v>1020</v>
      </c>
      <c r="C174" s="3">
        <v>171</v>
      </c>
      <c r="D174" s="4">
        <v>8</v>
      </c>
      <c r="E174" s="5">
        <v>1</v>
      </c>
      <c r="F174" s="4" t="s">
        <v>41</v>
      </c>
      <c r="G174" s="4" t="s">
        <v>272</v>
      </c>
      <c r="H174" s="6" t="s">
        <v>1021</v>
      </c>
      <c r="I174" s="250"/>
      <c r="J174" s="250"/>
      <c r="K174" s="256"/>
      <c r="L174" s="7" t="s">
        <v>682</v>
      </c>
    </row>
    <row r="175" spans="1:12" ht="79.2">
      <c r="A175" s="2">
        <v>172</v>
      </c>
      <c r="B175" s="3" t="s">
        <v>1022</v>
      </c>
      <c r="C175" s="3">
        <v>172</v>
      </c>
      <c r="D175" s="4">
        <v>8</v>
      </c>
      <c r="E175" s="5">
        <v>1</v>
      </c>
      <c r="F175" s="4" t="s">
        <v>41</v>
      </c>
      <c r="G175" s="4" t="s">
        <v>272</v>
      </c>
      <c r="H175" s="6" t="s">
        <v>1023</v>
      </c>
      <c r="I175" s="250"/>
      <c r="J175" s="250"/>
      <c r="K175" s="256"/>
      <c r="L175" s="7" t="s">
        <v>682</v>
      </c>
    </row>
    <row r="176" spans="1:12" ht="79.2">
      <c r="A176" s="2">
        <v>173</v>
      </c>
      <c r="B176" s="3" t="s">
        <v>1024</v>
      </c>
      <c r="C176" s="3">
        <v>173</v>
      </c>
      <c r="D176" s="4">
        <v>8</v>
      </c>
      <c r="E176" s="5">
        <v>1</v>
      </c>
      <c r="F176" s="4" t="s">
        <v>41</v>
      </c>
      <c r="G176" s="4" t="s">
        <v>272</v>
      </c>
      <c r="H176" s="6" t="s">
        <v>1025</v>
      </c>
      <c r="I176" s="250"/>
      <c r="J176" s="250"/>
      <c r="K176" s="256"/>
      <c r="L176" s="7" t="s">
        <v>682</v>
      </c>
    </row>
    <row r="177" spans="1:12" ht="79.2">
      <c r="A177" s="2">
        <v>174</v>
      </c>
      <c r="B177" s="3" t="s">
        <v>1026</v>
      </c>
      <c r="C177" s="3">
        <v>174</v>
      </c>
      <c r="D177" s="4">
        <v>8</v>
      </c>
      <c r="E177" s="5">
        <v>1</v>
      </c>
      <c r="F177" s="4" t="s">
        <v>41</v>
      </c>
      <c r="G177" s="4" t="s">
        <v>272</v>
      </c>
      <c r="H177" s="6" t="s">
        <v>1027</v>
      </c>
      <c r="I177" s="250"/>
      <c r="J177" s="250"/>
      <c r="K177" s="256"/>
      <c r="L177" s="7" t="s">
        <v>682</v>
      </c>
    </row>
    <row r="178" spans="1:12" ht="79.2">
      <c r="A178" s="2">
        <v>175</v>
      </c>
      <c r="B178" s="3" t="s">
        <v>1028</v>
      </c>
      <c r="C178" s="3">
        <v>175</v>
      </c>
      <c r="D178" s="4">
        <v>8</v>
      </c>
      <c r="E178" s="5">
        <v>1</v>
      </c>
      <c r="F178" s="4" t="s">
        <v>41</v>
      </c>
      <c r="G178" s="4" t="s">
        <v>272</v>
      </c>
      <c r="H178" s="6" t="s">
        <v>1029</v>
      </c>
      <c r="I178" s="250"/>
      <c r="J178" s="250"/>
      <c r="K178" s="256"/>
      <c r="L178" s="7" t="s">
        <v>682</v>
      </c>
    </row>
    <row r="179" spans="1:12" ht="79.2">
      <c r="A179" s="2">
        <v>176</v>
      </c>
      <c r="B179" s="3" t="s">
        <v>1030</v>
      </c>
      <c r="C179" s="3">
        <v>176</v>
      </c>
      <c r="D179" s="4">
        <v>8</v>
      </c>
      <c r="E179" s="5">
        <v>1</v>
      </c>
      <c r="F179" s="4" t="s">
        <v>41</v>
      </c>
      <c r="G179" s="4" t="s">
        <v>272</v>
      </c>
      <c r="H179" s="6" t="s">
        <v>1031</v>
      </c>
      <c r="I179" s="250"/>
      <c r="J179" s="250"/>
      <c r="K179" s="256"/>
      <c r="L179" s="7" t="s">
        <v>682</v>
      </c>
    </row>
    <row r="180" spans="1:12" ht="79.2">
      <c r="A180" s="2">
        <v>177</v>
      </c>
      <c r="B180" s="3" t="s">
        <v>1032</v>
      </c>
      <c r="C180" s="3">
        <v>177</v>
      </c>
      <c r="D180" s="4">
        <v>8</v>
      </c>
      <c r="E180" s="5">
        <v>1</v>
      </c>
      <c r="F180" s="4" t="s">
        <v>41</v>
      </c>
      <c r="G180" s="4" t="s">
        <v>272</v>
      </c>
      <c r="H180" s="6" t="s">
        <v>1033</v>
      </c>
      <c r="I180" s="250"/>
      <c r="J180" s="250"/>
      <c r="K180" s="256"/>
      <c r="L180" s="7" t="s">
        <v>682</v>
      </c>
    </row>
    <row r="181" spans="1:12" ht="79.2">
      <c r="A181" s="2">
        <v>178</v>
      </c>
      <c r="B181" s="3" t="s">
        <v>1034</v>
      </c>
      <c r="C181" s="3">
        <v>178</v>
      </c>
      <c r="D181" s="4">
        <v>8</v>
      </c>
      <c r="E181" s="5">
        <v>1</v>
      </c>
      <c r="F181" s="4" t="s">
        <v>41</v>
      </c>
      <c r="G181" s="4" t="s">
        <v>272</v>
      </c>
      <c r="H181" s="6" t="s">
        <v>1035</v>
      </c>
      <c r="I181" s="250"/>
      <c r="J181" s="250"/>
      <c r="K181" s="256"/>
      <c r="L181" s="7" t="s">
        <v>682</v>
      </c>
    </row>
    <row r="182" spans="1:12" ht="79.2">
      <c r="A182" s="2">
        <v>179</v>
      </c>
      <c r="B182" s="3" t="s">
        <v>1036</v>
      </c>
      <c r="C182" s="3">
        <v>179</v>
      </c>
      <c r="D182" s="4">
        <v>8</v>
      </c>
      <c r="E182" s="5">
        <v>1</v>
      </c>
      <c r="F182" s="4" t="s">
        <v>41</v>
      </c>
      <c r="G182" s="4" t="s">
        <v>272</v>
      </c>
      <c r="H182" s="6" t="s">
        <v>1037</v>
      </c>
      <c r="I182" s="250"/>
      <c r="J182" s="250"/>
      <c r="K182" s="256"/>
      <c r="L182" s="7" t="s">
        <v>682</v>
      </c>
    </row>
    <row r="183" spans="1:12" ht="79.2">
      <c r="A183" s="2">
        <v>180</v>
      </c>
      <c r="B183" s="3" t="s">
        <v>1038</v>
      </c>
      <c r="C183" s="3">
        <v>180</v>
      </c>
      <c r="D183" s="4">
        <v>8</v>
      </c>
      <c r="E183" s="5">
        <v>1</v>
      </c>
      <c r="F183" s="4" t="s">
        <v>41</v>
      </c>
      <c r="G183" s="4" t="s">
        <v>272</v>
      </c>
      <c r="H183" s="6" t="s">
        <v>1039</v>
      </c>
      <c r="I183" s="250"/>
      <c r="J183" s="250"/>
      <c r="K183" s="256"/>
      <c r="L183" s="7" t="s">
        <v>682</v>
      </c>
    </row>
    <row r="184" spans="1:12" ht="79.2">
      <c r="A184" s="2">
        <v>181</v>
      </c>
      <c r="B184" s="3" t="s">
        <v>1040</v>
      </c>
      <c r="C184" s="3">
        <v>181</v>
      </c>
      <c r="D184" s="4">
        <v>8</v>
      </c>
      <c r="E184" s="5">
        <v>1</v>
      </c>
      <c r="F184" s="4" t="s">
        <v>41</v>
      </c>
      <c r="G184" s="4" t="s">
        <v>272</v>
      </c>
      <c r="H184" s="6" t="s">
        <v>1041</v>
      </c>
      <c r="I184" s="250"/>
      <c r="J184" s="250"/>
      <c r="K184" s="256"/>
      <c r="L184" s="7" t="s">
        <v>682</v>
      </c>
    </row>
    <row r="185" spans="1:12" ht="79.2">
      <c r="A185" s="2">
        <v>182</v>
      </c>
      <c r="B185" s="3" t="s">
        <v>1042</v>
      </c>
      <c r="C185" s="3">
        <v>182</v>
      </c>
      <c r="D185" s="4">
        <v>8</v>
      </c>
      <c r="E185" s="5">
        <v>1</v>
      </c>
      <c r="F185" s="4" t="s">
        <v>41</v>
      </c>
      <c r="G185" s="4" t="s">
        <v>272</v>
      </c>
      <c r="H185" s="6" t="s">
        <v>1043</v>
      </c>
      <c r="I185" s="250"/>
      <c r="J185" s="250"/>
      <c r="K185" s="256"/>
      <c r="L185" s="7" t="s">
        <v>682</v>
      </c>
    </row>
    <row r="186" spans="1:12" ht="79.2">
      <c r="A186" s="2">
        <v>183</v>
      </c>
      <c r="B186" s="3" t="s">
        <v>1044</v>
      </c>
      <c r="C186" s="3">
        <v>183</v>
      </c>
      <c r="D186" s="4">
        <v>8</v>
      </c>
      <c r="E186" s="5">
        <v>1</v>
      </c>
      <c r="F186" s="4" t="s">
        <v>41</v>
      </c>
      <c r="G186" s="4" t="s">
        <v>272</v>
      </c>
      <c r="H186" s="6" t="s">
        <v>1045</v>
      </c>
      <c r="I186" s="250"/>
      <c r="J186" s="250"/>
      <c r="K186" s="256"/>
      <c r="L186" s="7" t="s">
        <v>682</v>
      </c>
    </row>
    <row r="187" spans="1:12" ht="79.2">
      <c r="A187" s="2">
        <v>184</v>
      </c>
      <c r="B187" s="3" t="s">
        <v>1046</v>
      </c>
      <c r="C187" s="3">
        <v>184</v>
      </c>
      <c r="D187" s="4">
        <v>8</v>
      </c>
      <c r="E187" s="5">
        <v>1</v>
      </c>
      <c r="F187" s="4" t="s">
        <v>41</v>
      </c>
      <c r="G187" s="4" t="s">
        <v>272</v>
      </c>
      <c r="H187" s="6" t="s">
        <v>1047</v>
      </c>
      <c r="I187" s="250"/>
      <c r="J187" s="250"/>
      <c r="K187" s="256"/>
      <c r="L187" s="7" t="s">
        <v>682</v>
      </c>
    </row>
    <row r="188" spans="1:12" ht="79.2">
      <c r="A188" s="2">
        <v>185</v>
      </c>
      <c r="B188" s="3" t="s">
        <v>1048</v>
      </c>
      <c r="C188" s="3">
        <v>185</v>
      </c>
      <c r="D188" s="4">
        <v>8</v>
      </c>
      <c r="E188" s="5">
        <v>1</v>
      </c>
      <c r="F188" s="4" t="s">
        <v>41</v>
      </c>
      <c r="G188" s="4" t="s">
        <v>272</v>
      </c>
      <c r="H188" s="6" t="s">
        <v>1049</v>
      </c>
      <c r="I188" s="250"/>
      <c r="J188" s="250"/>
      <c r="K188" s="256"/>
      <c r="L188" s="7" t="s">
        <v>682</v>
      </c>
    </row>
    <row r="189" spans="1:12" ht="79.2">
      <c r="A189" s="2">
        <v>186</v>
      </c>
      <c r="B189" s="3" t="s">
        <v>1050</v>
      </c>
      <c r="C189" s="3">
        <v>186</v>
      </c>
      <c r="D189" s="4">
        <v>8</v>
      </c>
      <c r="E189" s="5">
        <v>1</v>
      </c>
      <c r="F189" s="4" t="s">
        <v>41</v>
      </c>
      <c r="G189" s="4" t="s">
        <v>272</v>
      </c>
      <c r="H189" s="6" t="s">
        <v>1051</v>
      </c>
      <c r="I189" s="250"/>
      <c r="J189" s="250"/>
      <c r="K189" s="256"/>
      <c r="L189" s="7" t="s">
        <v>682</v>
      </c>
    </row>
    <row r="190" spans="1:12" ht="79.2">
      <c r="A190" s="2">
        <v>187</v>
      </c>
      <c r="B190" s="3" t="s">
        <v>1052</v>
      </c>
      <c r="C190" s="3">
        <v>187</v>
      </c>
      <c r="D190" s="4">
        <v>8</v>
      </c>
      <c r="E190" s="5">
        <v>1</v>
      </c>
      <c r="F190" s="4" t="s">
        <v>41</v>
      </c>
      <c r="G190" s="4" t="s">
        <v>272</v>
      </c>
      <c r="H190" s="6" t="s">
        <v>1053</v>
      </c>
      <c r="I190" s="250"/>
      <c r="J190" s="250"/>
      <c r="K190" s="256"/>
      <c r="L190" s="7" t="s">
        <v>682</v>
      </c>
    </row>
    <row r="191" spans="1:12" ht="79.2">
      <c r="A191" s="2">
        <v>188</v>
      </c>
      <c r="B191" s="3" t="s">
        <v>1054</v>
      </c>
      <c r="C191" s="3">
        <v>188</v>
      </c>
      <c r="D191" s="4">
        <v>8</v>
      </c>
      <c r="E191" s="5">
        <v>1</v>
      </c>
      <c r="F191" s="4" t="s">
        <v>41</v>
      </c>
      <c r="G191" s="4" t="s">
        <v>272</v>
      </c>
      <c r="H191" s="6" t="s">
        <v>1055</v>
      </c>
      <c r="I191" s="250"/>
      <c r="J191" s="250"/>
      <c r="K191" s="256"/>
      <c r="L191" s="7" t="s">
        <v>682</v>
      </c>
    </row>
    <row r="192" spans="1:12" ht="79.2">
      <c r="A192" s="2">
        <v>189</v>
      </c>
      <c r="B192" s="3" t="s">
        <v>1056</v>
      </c>
      <c r="C192" s="3">
        <v>189</v>
      </c>
      <c r="D192" s="4">
        <v>8</v>
      </c>
      <c r="E192" s="5">
        <v>1</v>
      </c>
      <c r="F192" s="4" t="s">
        <v>41</v>
      </c>
      <c r="G192" s="4" t="s">
        <v>272</v>
      </c>
      <c r="H192" s="6" t="s">
        <v>1057</v>
      </c>
      <c r="I192" s="250"/>
      <c r="J192" s="250"/>
      <c r="K192" s="256"/>
      <c r="L192" s="7" t="s">
        <v>682</v>
      </c>
    </row>
    <row r="193" spans="1:12" ht="79.2">
      <c r="A193" s="2">
        <v>190</v>
      </c>
      <c r="B193" s="3" t="s">
        <v>1058</v>
      </c>
      <c r="C193" s="3">
        <v>190</v>
      </c>
      <c r="D193" s="4">
        <v>8</v>
      </c>
      <c r="E193" s="5">
        <v>1</v>
      </c>
      <c r="F193" s="4" t="s">
        <v>41</v>
      </c>
      <c r="G193" s="4" t="s">
        <v>272</v>
      </c>
      <c r="H193" s="6" t="s">
        <v>1059</v>
      </c>
      <c r="I193" s="250"/>
      <c r="J193" s="250"/>
      <c r="K193" s="256"/>
      <c r="L193" s="7" t="s">
        <v>682</v>
      </c>
    </row>
    <row r="194" spans="1:12" ht="79.2">
      <c r="A194" s="2">
        <v>191</v>
      </c>
      <c r="B194" s="3" t="s">
        <v>1060</v>
      </c>
      <c r="C194" s="3">
        <v>191</v>
      </c>
      <c r="D194" s="4">
        <v>8</v>
      </c>
      <c r="E194" s="5">
        <v>1</v>
      </c>
      <c r="F194" s="4" t="s">
        <v>41</v>
      </c>
      <c r="G194" s="4" t="s">
        <v>272</v>
      </c>
      <c r="H194" s="6" t="s">
        <v>1061</v>
      </c>
      <c r="I194" s="250"/>
      <c r="J194" s="250"/>
      <c r="K194" s="256"/>
      <c r="L194" s="7" t="s">
        <v>682</v>
      </c>
    </row>
    <row r="195" spans="1:12" ht="79.2">
      <c r="A195" s="2">
        <v>192</v>
      </c>
      <c r="B195" s="3" t="s">
        <v>1062</v>
      </c>
      <c r="C195" s="3">
        <v>192</v>
      </c>
      <c r="D195" s="4">
        <v>8</v>
      </c>
      <c r="E195" s="5">
        <v>1</v>
      </c>
      <c r="F195" s="4" t="s">
        <v>41</v>
      </c>
      <c r="G195" s="4" t="s">
        <v>272</v>
      </c>
      <c r="H195" s="6" t="s">
        <v>1063</v>
      </c>
      <c r="I195" s="250"/>
      <c r="J195" s="250"/>
      <c r="K195" s="256"/>
      <c r="L195" s="7" t="s">
        <v>682</v>
      </c>
    </row>
    <row r="196" spans="1:12" ht="79.2">
      <c r="A196" s="2">
        <v>193</v>
      </c>
      <c r="B196" s="3" t="s">
        <v>1064</v>
      </c>
      <c r="C196" s="3">
        <v>193</v>
      </c>
      <c r="D196" s="4">
        <v>8</v>
      </c>
      <c r="E196" s="5">
        <v>1</v>
      </c>
      <c r="F196" s="4" t="s">
        <v>41</v>
      </c>
      <c r="G196" s="4" t="s">
        <v>272</v>
      </c>
      <c r="H196" s="6" t="s">
        <v>1065</v>
      </c>
      <c r="I196" s="250"/>
      <c r="J196" s="250"/>
      <c r="K196" s="256"/>
      <c r="L196" s="7" t="s">
        <v>682</v>
      </c>
    </row>
    <row r="197" spans="1:12" ht="79.2">
      <c r="A197" s="2">
        <v>194</v>
      </c>
      <c r="B197" s="3" t="s">
        <v>1066</v>
      </c>
      <c r="C197" s="3">
        <v>194</v>
      </c>
      <c r="D197" s="4">
        <v>8</v>
      </c>
      <c r="E197" s="5">
        <v>1</v>
      </c>
      <c r="F197" s="4" t="s">
        <v>41</v>
      </c>
      <c r="G197" s="4" t="s">
        <v>272</v>
      </c>
      <c r="H197" s="6" t="s">
        <v>1067</v>
      </c>
      <c r="I197" s="250"/>
      <c r="J197" s="250"/>
      <c r="K197" s="256"/>
      <c r="L197" s="7" t="s">
        <v>682</v>
      </c>
    </row>
    <row r="198" spans="1:12" ht="79.2">
      <c r="A198" s="2">
        <v>195</v>
      </c>
      <c r="B198" s="3" t="s">
        <v>1068</v>
      </c>
      <c r="C198" s="3">
        <v>195</v>
      </c>
      <c r="D198" s="4">
        <v>8</v>
      </c>
      <c r="E198" s="5">
        <v>1</v>
      </c>
      <c r="F198" s="4" t="s">
        <v>41</v>
      </c>
      <c r="G198" s="4" t="s">
        <v>272</v>
      </c>
      <c r="H198" s="6" t="s">
        <v>1069</v>
      </c>
      <c r="I198" s="250"/>
      <c r="J198" s="250"/>
      <c r="K198" s="256"/>
      <c r="L198" s="7" t="s">
        <v>682</v>
      </c>
    </row>
    <row r="199" spans="1:12" ht="79.2">
      <c r="A199" s="2">
        <v>196</v>
      </c>
      <c r="B199" s="3" t="s">
        <v>1070</v>
      </c>
      <c r="C199" s="3">
        <v>196</v>
      </c>
      <c r="D199" s="4">
        <v>8</v>
      </c>
      <c r="E199" s="5">
        <v>1</v>
      </c>
      <c r="F199" s="4" t="s">
        <v>41</v>
      </c>
      <c r="G199" s="4" t="s">
        <v>272</v>
      </c>
      <c r="H199" s="6" t="s">
        <v>1071</v>
      </c>
      <c r="I199" s="250"/>
      <c r="J199" s="250"/>
      <c r="K199" s="256"/>
      <c r="L199" s="7" t="s">
        <v>682</v>
      </c>
    </row>
    <row r="200" spans="1:12" ht="79.2">
      <c r="A200" s="2">
        <v>197</v>
      </c>
      <c r="B200" s="3" t="s">
        <v>1072</v>
      </c>
      <c r="C200" s="3">
        <v>197</v>
      </c>
      <c r="D200" s="4">
        <v>8</v>
      </c>
      <c r="E200" s="5">
        <v>1</v>
      </c>
      <c r="F200" s="4" t="s">
        <v>41</v>
      </c>
      <c r="G200" s="4" t="s">
        <v>272</v>
      </c>
      <c r="H200" s="6" t="s">
        <v>1073</v>
      </c>
      <c r="I200" s="250"/>
      <c r="J200" s="250"/>
      <c r="K200" s="256"/>
      <c r="L200" s="7" t="s">
        <v>682</v>
      </c>
    </row>
    <row r="201" spans="1:12" ht="79.2">
      <c r="A201" s="2">
        <v>198</v>
      </c>
      <c r="B201" s="3" t="s">
        <v>1074</v>
      </c>
      <c r="C201" s="3">
        <v>198</v>
      </c>
      <c r="D201" s="4">
        <v>8</v>
      </c>
      <c r="E201" s="5">
        <v>1</v>
      </c>
      <c r="F201" s="4" t="s">
        <v>41</v>
      </c>
      <c r="G201" s="4" t="s">
        <v>272</v>
      </c>
      <c r="H201" s="6" t="s">
        <v>1075</v>
      </c>
      <c r="I201" s="250"/>
      <c r="J201" s="250"/>
      <c r="K201" s="256"/>
      <c r="L201" s="7" t="s">
        <v>682</v>
      </c>
    </row>
    <row r="202" spans="1:12" ht="79.2">
      <c r="A202" s="2">
        <v>199</v>
      </c>
      <c r="B202" s="3" t="s">
        <v>1076</v>
      </c>
      <c r="C202" s="3">
        <v>199</v>
      </c>
      <c r="D202" s="4">
        <v>8</v>
      </c>
      <c r="E202" s="5">
        <v>1</v>
      </c>
      <c r="F202" s="4" t="s">
        <v>41</v>
      </c>
      <c r="G202" s="4" t="s">
        <v>272</v>
      </c>
      <c r="H202" s="6" t="s">
        <v>1077</v>
      </c>
      <c r="I202" s="250"/>
      <c r="J202" s="250"/>
      <c r="K202" s="256"/>
      <c r="L202" s="7" t="s">
        <v>682</v>
      </c>
    </row>
    <row r="203" spans="1:12" ht="79.2">
      <c r="A203" s="2">
        <v>200</v>
      </c>
      <c r="B203" s="3" t="s">
        <v>1078</v>
      </c>
      <c r="C203" s="3">
        <v>200</v>
      </c>
      <c r="D203" s="4">
        <v>8</v>
      </c>
      <c r="E203" s="5">
        <v>1</v>
      </c>
      <c r="F203" s="4" t="s">
        <v>41</v>
      </c>
      <c r="G203" s="4" t="s">
        <v>272</v>
      </c>
      <c r="H203" s="6" t="s">
        <v>1079</v>
      </c>
      <c r="I203" s="251"/>
      <c r="J203" s="251"/>
      <c r="K203" s="257"/>
      <c r="L203" s="7" t="s">
        <v>682</v>
      </c>
    </row>
    <row r="205" spans="1:12">
      <c r="B205" s="8"/>
    </row>
    <row r="206" spans="1:12" ht="15.6">
      <c r="A206" s="9" t="s">
        <v>348</v>
      </c>
      <c r="B206" s="8"/>
    </row>
    <row r="207" spans="1:12" ht="15.6">
      <c r="A207" s="10" t="s">
        <v>1080</v>
      </c>
      <c r="C207" s="9"/>
    </row>
    <row r="208" spans="1:12">
      <c r="A208" s="1" t="s">
        <v>1081</v>
      </c>
    </row>
    <row r="209" spans="1:19">
      <c r="A209" s="1" t="s">
        <v>1082</v>
      </c>
    </row>
    <row r="213" spans="1:19">
      <c r="A213" s="11">
        <v>1</v>
      </c>
      <c r="B213" s="12" t="s">
        <v>1083</v>
      </c>
      <c r="C213" s="12" t="s">
        <v>1084</v>
      </c>
      <c r="D213" s="12" t="s">
        <v>1085</v>
      </c>
      <c r="E213" s="12" t="s">
        <v>1086</v>
      </c>
      <c r="F213" s="12" t="s">
        <v>1087</v>
      </c>
      <c r="G213" s="12" t="s">
        <v>1088</v>
      </c>
      <c r="H213" s="12" t="s">
        <v>1089</v>
      </c>
      <c r="I213" s="12" t="s">
        <v>1090</v>
      </c>
      <c r="J213" s="12" t="s">
        <v>1091</v>
      </c>
      <c r="K213" s="12" t="s">
        <v>1092</v>
      </c>
      <c r="L213" s="12" t="s">
        <v>1093</v>
      </c>
      <c r="M213" s="12" t="s">
        <v>1094</v>
      </c>
      <c r="N213" s="12" t="s">
        <v>1095</v>
      </c>
      <c r="O213" s="12" t="s">
        <v>1096</v>
      </c>
      <c r="P213" s="12" t="s">
        <v>1097</v>
      </c>
      <c r="Q213" s="12" t="s">
        <v>1098</v>
      </c>
      <c r="R213" s="12" t="s">
        <v>1099</v>
      </c>
      <c r="S213" s="12" t="s">
        <v>1100</v>
      </c>
    </row>
    <row r="214" spans="1:19">
      <c r="A214" s="11">
        <v>0.9</v>
      </c>
      <c r="B214" s="13" t="s">
        <v>1101</v>
      </c>
      <c r="C214" s="13" t="s">
        <v>1102</v>
      </c>
      <c r="D214" s="13" t="s">
        <v>1103</v>
      </c>
      <c r="E214" s="13" t="s">
        <v>1104</v>
      </c>
      <c r="F214" s="13" t="s">
        <v>1105</v>
      </c>
      <c r="G214" s="13" t="s">
        <v>1106</v>
      </c>
      <c r="H214" s="13" t="s">
        <v>1107</v>
      </c>
      <c r="I214" s="13" t="s">
        <v>1108</v>
      </c>
      <c r="J214" s="13" t="s">
        <v>1109</v>
      </c>
      <c r="K214" s="13" t="s">
        <v>1110</v>
      </c>
      <c r="L214" s="13" t="s">
        <v>1111</v>
      </c>
      <c r="M214" s="13" t="s">
        <v>1112</v>
      </c>
      <c r="N214" s="13" t="s">
        <v>1113</v>
      </c>
      <c r="O214" s="13" t="s">
        <v>1114</v>
      </c>
      <c r="P214" s="13" t="s">
        <v>1115</v>
      </c>
      <c r="Q214" s="13" t="s">
        <v>1116</v>
      </c>
      <c r="R214" s="12" t="s">
        <v>1117</v>
      </c>
      <c r="S214" s="12" t="s">
        <v>1118</v>
      </c>
    </row>
    <row r="215" spans="1:19">
      <c r="A215" s="11">
        <v>0.8</v>
      </c>
      <c r="B215" s="13" t="s">
        <v>1119</v>
      </c>
      <c r="C215" s="13" t="s">
        <v>1120</v>
      </c>
      <c r="D215" s="13" t="s">
        <v>1121</v>
      </c>
      <c r="E215" s="13" t="s">
        <v>1122</v>
      </c>
      <c r="F215" s="13" t="s">
        <v>1123</v>
      </c>
      <c r="G215" s="13" t="s">
        <v>1124</v>
      </c>
      <c r="H215" s="13" t="s">
        <v>1125</v>
      </c>
      <c r="I215" s="13" t="s">
        <v>1126</v>
      </c>
      <c r="J215" s="13" t="s">
        <v>1127</v>
      </c>
      <c r="K215" s="13" t="s">
        <v>1128</v>
      </c>
      <c r="L215" s="13" t="s">
        <v>1129</v>
      </c>
      <c r="M215" s="13" t="s">
        <v>1130</v>
      </c>
      <c r="N215" s="13" t="s">
        <v>1131</v>
      </c>
      <c r="O215" s="13" t="s">
        <v>1132</v>
      </c>
      <c r="P215" s="13" t="s">
        <v>1133</v>
      </c>
      <c r="Q215" s="13" t="s">
        <v>1134</v>
      </c>
      <c r="R215" s="12" t="s">
        <v>1135</v>
      </c>
      <c r="S215" s="12" t="s">
        <v>1136</v>
      </c>
    </row>
    <row r="216" spans="1:19">
      <c r="A216" s="11">
        <v>0.7</v>
      </c>
      <c r="B216" s="13" t="s">
        <v>1137</v>
      </c>
      <c r="C216" s="13" t="s">
        <v>1138</v>
      </c>
      <c r="D216" s="13" t="s">
        <v>1139</v>
      </c>
      <c r="E216" s="13" t="s">
        <v>1140</v>
      </c>
      <c r="F216" s="13" t="s">
        <v>1141</v>
      </c>
      <c r="G216" s="13" t="s">
        <v>1142</v>
      </c>
      <c r="H216" s="13" t="s">
        <v>1143</v>
      </c>
      <c r="I216" s="13" t="s">
        <v>1144</v>
      </c>
      <c r="J216" s="13" t="s">
        <v>1145</v>
      </c>
      <c r="K216" s="13" t="s">
        <v>1146</v>
      </c>
      <c r="L216" s="13" t="s">
        <v>1147</v>
      </c>
      <c r="M216" s="13" t="s">
        <v>1148</v>
      </c>
      <c r="N216" s="13" t="s">
        <v>1149</v>
      </c>
      <c r="O216" s="13" t="s">
        <v>1150</v>
      </c>
      <c r="P216" s="13" t="s">
        <v>1151</v>
      </c>
      <c r="Q216" s="13" t="s">
        <v>1152</v>
      </c>
      <c r="R216" s="12" t="s">
        <v>1153</v>
      </c>
      <c r="S216" s="12" t="s">
        <v>1154</v>
      </c>
    </row>
    <row r="217" spans="1:19">
      <c r="A217" s="11">
        <v>0.6</v>
      </c>
      <c r="B217" s="13" t="s">
        <v>1155</v>
      </c>
      <c r="C217" s="13" t="s">
        <v>1156</v>
      </c>
      <c r="D217" s="13" t="s">
        <v>1157</v>
      </c>
      <c r="E217" s="13" t="s">
        <v>1158</v>
      </c>
      <c r="F217" s="13" t="s">
        <v>1159</v>
      </c>
      <c r="G217" s="13" t="s">
        <v>1160</v>
      </c>
      <c r="H217" s="13" t="s">
        <v>1161</v>
      </c>
      <c r="I217" s="13" t="s">
        <v>1162</v>
      </c>
      <c r="J217" s="13" t="s">
        <v>1163</v>
      </c>
      <c r="K217" s="13" t="s">
        <v>1164</v>
      </c>
      <c r="L217" s="13" t="s">
        <v>1165</v>
      </c>
      <c r="M217" s="13" t="s">
        <v>1166</v>
      </c>
      <c r="N217" s="13" t="s">
        <v>1167</v>
      </c>
      <c r="O217" s="13" t="s">
        <v>1168</v>
      </c>
      <c r="P217" s="13" t="s">
        <v>1169</v>
      </c>
      <c r="Q217" s="13" t="s">
        <v>1170</v>
      </c>
      <c r="R217" s="12" t="s">
        <v>1171</v>
      </c>
      <c r="S217" s="12" t="s">
        <v>1172</v>
      </c>
    </row>
    <row r="218" spans="1:19">
      <c r="A218" s="11">
        <v>0.5</v>
      </c>
      <c r="B218" s="13" t="s">
        <v>1173</v>
      </c>
      <c r="C218" s="13" t="s">
        <v>1174</v>
      </c>
      <c r="D218" s="13" t="s">
        <v>1175</v>
      </c>
      <c r="E218" s="13" t="s">
        <v>1176</v>
      </c>
      <c r="F218" s="13" t="s">
        <v>1177</v>
      </c>
      <c r="G218" s="13" t="s">
        <v>1178</v>
      </c>
      <c r="H218" s="13" t="s">
        <v>1179</v>
      </c>
      <c r="I218" s="13" t="s">
        <v>1180</v>
      </c>
      <c r="J218" s="13" t="s">
        <v>1181</v>
      </c>
      <c r="K218" s="13" t="s">
        <v>1182</v>
      </c>
      <c r="L218" s="13" t="s">
        <v>1183</v>
      </c>
      <c r="M218" s="13" t="s">
        <v>1184</v>
      </c>
      <c r="N218" s="13" t="s">
        <v>1185</v>
      </c>
      <c r="O218" s="13" t="s">
        <v>1186</v>
      </c>
      <c r="P218" s="13" t="s">
        <v>1187</v>
      </c>
      <c r="Q218" s="13" t="s">
        <v>1188</v>
      </c>
      <c r="R218" s="12" t="s">
        <v>1189</v>
      </c>
      <c r="S218" s="12" t="s">
        <v>1190</v>
      </c>
    </row>
    <row r="219" spans="1:19">
      <c r="A219" s="11">
        <v>0.4</v>
      </c>
      <c r="B219" s="13" t="s">
        <v>1191</v>
      </c>
      <c r="C219" s="13" t="s">
        <v>1192</v>
      </c>
      <c r="D219" s="13" t="s">
        <v>1193</v>
      </c>
      <c r="E219" s="13" t="s">
        <v>1194</v>
      </c>
      <c r="F219" s="13" t="s">
        <v>1195</v>
      </c>
      <c r="G219" s="13" t="s">
        <v>1196</v>
      </c>
      <c r="H219" s="13" t="s">
        <v>1197</v>
      </c>
      <c r="I219" s="13" t="s">
        <v>1198</v>
      </c>
      <c r="J219" s="13" t="s">
        <v>1199</v>
      </c>
      <c r="K219" s="13" t="s">
        <v>1200</v>
      </c>
      <c r="L219" s="13" t="s">
        <v>1201</v>
      </c>
      <c r="M219" s="13" t="s">
        <v>1202</v>
      </c>
      <c r="N219" s="13" t="s">
        <v>1203</v>
      </c>
      <c r="O219" s="13" t="s">
        <v>1204</v>
      </c>
      <c r="P219" s="13" t="s">
        <v>1205</v>
      </c>
      <c r="Q219" s="13" t="s">
        <v>1206</v>
      </c>
      <c r="R219" s="12" t="s">
        <v>1207</v>
      </c>
      <c r="S219" s="12" t="s">
        <v>1208</v>
      </c>
    </row>
    <row r="220" spans="1:19">
      <c r="A220" s="11">
        <v>0.3</v>
      </c>
      <c r="B220" s="13" t="s">
        <v>1209</v>
      </c>
      <c r="C220" s="13" t="s">
        <v>1210</v>
      </c>
      <c r="D220" s="13" t="s">
        <v>1211</v>
      </c>
      <c r="E220" s="13" t="s">
        <v>1212</v>
      </c>
      <c r="F220" s="13" t="s">
        <v>1213</v>
      </c>
      <c r="G220" s="13" t="s">
        <v>1214</v>
      </c>
      <c r="H220" s="13" t="s">
        <v>1215</v>
      </c>
      <c r="I220" s="13" t="s">
        <v>1216</v>
      </c>
      <c r="J220" s="13" t="s">
        <v>1217</v>
      </c>
      <c r="K220" s="13" t="s">
        <v>1218</v>
      </c>
      <c r="L220" s="13" t="s">
        <v>1219</v>
      </c>
      <c r="M220" s="13" t="s">
        <v>1220</v>
      </c>
      <c r="N220" s="13" t="s">
        <v>1221</v>
      </c>
      <c r="O220" s="13" t="s">
        <v>1222</v>
      </c>
      <c r="P220" s="13" t="s">
        <v>1223</v>
      </c>
      <c r="Q220" s="13" t="s">
        <v>1224</v>
      </c>
      <c r="R220" s="12" t="s">
        <v>1225</v>
      </c>
      <c r="S220" s="12" t="s">
        <v>1226</v>
      </c>
    </row>
    <row r="221" spans="1:19">
      <c r="A221" s="11">
        <v>0.2</v>
      </c>
      <c r="B221" s="12" t="s">
        <v>1227</v>
      </c>
      <c r="C221" s="12" t="s">
        <v>1228</v>
      </c>
      <c r="D221" s="13" t="s">
        <v>1229</v>
      </c>
      <c r="E221" s="13" t="s">
        <v>1230</v>
      </c>
      <c r="F221" s="13" t="s">
        <v>1231</v>
      </c>
      <c r="G221" s="13" t="s">
        <v>1232</v>
      </c>
      <c r="H221" s="13" t="s">
        <v>1233</v>
      </c>
      <c r="I221" s="13" t="s">
        <v>1234</v>
      </c>
      <c r="J221" s="13" t="s">
        <v>1235</v>
      </c>
      <c r="K221" s="13" t="s">
        <v>1236</v>
      </c>
      <c r="L221" s="13" t="s">
        <v>1237</v>
      </c>
      <c r="M221" s="13" t="s">
        <v>1238</v>
      </c>
      <c r="N221" s="13" t="s">
        <v>1239</v>
      </c>
      <c r="O221" s="13" t="s">
        <v>1240</v>
      </c>
      <c r="P221" s="13" t="s">
        <v>1241</v>
      </c>
      <c r="Q221" s="13" t="s">
        <v>1242</v>
      </c>
      <c r="R221" s="12" t="s">
        <v>1243</v>
      </c>
      <c r="S221" s="12" t="s">
        <v>1244</v>
      </c>
    </row>
    <row r="222" spans="1:19">
      <c r="A222" s="14">
        <v>0.1</v>
      </c>
      <c r="B222" s="13" t="s">
        <v>1245</v>
      </c>
      <c r="C222" s="15" t="s">
        <v>1246</v>
      </c>
      <c r="D222" s="13" t="s">
        <v>1247</v>
      </c>
      <c r="E222" s="13" t="s">
        <v>1248</v>
      </c>
      <c r="F222" s="13" t="s">
        <v>1249</v>
      </c>
      <c r="G222" s="13" t="s">
        <v>1250</v>
      </c>
      <c r="H222" s="13" t="s">
        <v>1251</v>
      </c>
      <c r="I222" s="13" t="s">
        <v>1252</v>
      </c>
      <c r="J222" s="13" t="s">
        <v>1253</v>
      </c>
      <c r="K222" s="13" t="s">
        <v>1254</v>
      </c>
      <c r="L222" s="13" t="s">
        <v>1255</v>
      </c>
      <c r="M222" s="13" t="s">
        <v>1256</v>
      </c>
      <c r="N222" s="13" t="s">
        <v>1257</v>
      </c>
      <c r="O222" s="13" t="s">
        <v>1258</v>
      </c>
      <c r="P222" s="13" t="s">
        <v>1259</v>
      </c>
      <c r="Q222" s="13" t="s">
        <v>1260</v>
      </c>
      <c r="R222" s="12" t="s">
        <v>1261</v>
      </c>
      <c r="S222" s="12" t="s">
        <v>1262</v>
      </c>
    </row>
    <row r="223" spans="1:19">
      <c r="A223" s="16">
        <v>0</v>
      </c>
      <c r="B223" s="17" t="s">
        <v>1263</v>
      </c>
      <c r="C223" s="18">
        <v>700</v>
      </c>
      <c r="D223" s="18">
        <v>800</v>
      </c>
      <c r="E223" s="18">
        <v>900</v>
      </c>
      <c r="F223" s="18">
        <v>1000</v>
      </c>
      <c r="G223" s="19">
        <v>1100</v>
      </c>
      <c r="H223" s="19">
        <v>1200</v>
      </c>
      <c r="I223" s="19">
        <v>1300</v>
      </c>
      <c r="J223" s="19">
        <v>1400</v>
      </c>
      <c r="K223" s="19">
        <v>1500</v>
      </c>
      <c r="L223" s="19">
        <v>1600</v>
      </c>
      <c r="M223" s="19">
        <v>1900</v>
      </c>
      <c r="N223" s="19">
        <v>2000</v>
      </c>
      <c r="O223" s="19">
        <v>2100</v>
      </c>
      <c r="P223" s="19">
        <v>2200</v>
      </c>
      <c r="Q223" s="19">
        <v>2300</v>
      </c>
      <c r="R223" s="19">
        <v>2400</v>
      </c>
      <c r="S223" s="19">
        <v>2500</v>
      </c>
    </row>
    <row r="224" spans="1:19">
      <c r="A224" s="20"/>
      <c r="B224" s="20">
        <v>1</v>
      </c>
      <c r="C224" s="20">
        <v>2</v>
      </c>
      <c r="D224" s="20">
        <v>3</v>
      </c>
      <c r="E224" s="20">
        <v>4</v>
      </c>
      <c r="F224" s="20">
        <v>5</v>
      </c>
      <c r="G224" s="20">
        <v>6</v>
      </c>
      <c r="H224" s="20">
        <v>7</v>
      </c>
      <c r="I224" s="20">
        <v>8</v>
      </c>
      <c r="J224" s="20">
        <v>9</v>
      </c>
      <c r="K224" s="20">
        <v>10</v>
      </c>
      <c r="L224" s="20">
        <v>11</v>
      </c>
      <c r="M224" s="20">
        <v>14</v>
      </c>
      <c r="N224" s="20">
        <v>15</v>
      </c>
      <c r="O224" s="20">
        <v>16</v>
      </c>
      <c r="P224" s="20">
        <v>17</v>
      </c>
      <c r="Q224" s="20">
        <v>18</v>
      </c>
      <c r="R224" s="20">
        <v>19</v>
      </c>
      <c r="S224" s="20">
        <v>20</v>
      </c>
    </row>
  </sheetData>
  <mergeCells count="16">
    <mergeCell ref="J1:J3"/>
    <mergeCell ref="J4:J203"/>
    <mergeCell ref="K1:K3"/>
    <mergeCell ref="K4:K203"/>
    <mergeCell ref="L1:L3"/>
    <mergeCell ref="F1:F3"/>
    <mergeCell ref="G1:G3"/>
    <mergeCell ref="H1:H3"/>
    <mergeCell ref="I1:I3"/>
    <mergeCell ref="I4:I203"/>
    <mergeCell ref="D1:E1"/>
    <mergeCell ref="A1:A3"/>
    <mergeCell ref="B1:B3"/>
    <mergeCell ref="C1:C3"/>
    <mergeCell ref="D2:D3"/>
    <mergeCell ref="E2:E3"/>
  </mergeCells>
  <phoneticPr fontId="3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1.发动机信息数据段</vt:lpstr>
      <vt:lpstr>2.挖掘机基本数据通讯段</vt:lpstr>
      <vt:lpstr>3.国家环保排放数据</vt:lpstr>
      <vt:lpstr>4.发动机载荷谱数据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2006-09-13T11:21:00Z</dcterms:created>
  <dcterms:modified xsi:type="dcterms:W3CDTF">2022-11-18T10:14:39Z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