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0" windowWidth="30240" windowHeight="17740" tabRatio="600" firstSheet="0" activeTab="0" autoFilterDateGrouping="1"/>
  </bookViews>
  <sheets>
    <sheet xmlns:r="http://schemas.openxmlformats.org/officeDocument/2006/relationships" name="预期收益率管理" sheetId="1" state="visible" r:id="rId1"/>
  </sheets>
  <definedNames>
    <definedName name="_xlnm._FilterDatabase" localSheetId="0" hidden="1">'预期收益率管理'!$B$1:$B$13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2"/>
      <color theme="1"/>
      <sz val="12"/>
      <scheme val="minor"/>
    </font>
    <font>
      <name val="等线"/>
      <charset val="134"/>
      <family val="2"/>
      <color rgb="FF006100"/>
      <sz val="12"/>
      <scheme val="minor"/>
    </font>
    <font>
      <name val="等线"/>
      <charset val="134"/>
      <sz val="12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3" fillId="0" borderId="0" applyAlignment="1">
      <alignment vertical="center"/>
    </xf>
    <xf numFmtId="9" fontId="3" fillId="0" borderId="0" applyAlignment="1">
      <alignment vertical="center"/>
    </xf>
    <xf numFmtId="0" fontId="4" fillId="4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1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horizontal="right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0" fillId="0" borderId="0" applyAlignment="1" pivotButton="0" quotePrefix="0" xfId="1">
      <alignment vertical="center"/>
    </xf>
    <xf numFmtId="2" fontId="0" fillId="0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14" fontId="5" fillId="0" borderId="0" applyAlignment="1" pivotButton="0" quotePrefix="0" xfId="2">
      <alignment horizontal="left" vertical="center"/>
    </xf>
  </cellXfs>
  <cellStyles count="3">
    <cellStyle name="Normal" xfId="0" builtinId="0"/>
    <cellStyle name="Percent" xfId="1" builtinId="5"/>
    <cellStyle name="Good" xfId="2" builtinId="26"/>
  </cellStyles>
  <dxfs count="6">
    <dxf>
      <fill>
        <patternFill>
          <fgColor auto="1"/>
          <bgColor theme="7"/>
        </patternFill>
      </fill>
    </dxf>
    <dxf>
      <fill>
        <patternFill>
          <fgColor auto="1"/>
          <bgColor theme="5"/>
        </patternFill>
      </fill>
    </dxf>
    <dxf>
      <fill>
        <patternFill>
          <fgColor auto="1"/>
          <bgColor theme="8"/>
        </patternFill>
      </fill>
    </dxf>
    <dxf>
      <fill>
        <patternFill>
          <fgColor auto="1"/>
          <bgColor theme="9"/>
        </patternFill>
      </fill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"/>
  <sheetViews>
    <sheetView tabSelected="1" zoomScale="90" zoomScaleNormal="90" workbookViewId="0">
      <pane xSplit="5" ySplit="1" topLeftCell="F2" activePane="bottomRight" state="frozen"/>
      <selection activeCell="F21" sqref="F21"/>
      <selection pane="topRight" activeCell="F21" sqref="F21"/>
      <selection pane="bottomLeft" activeCell="F21" sqref="F21"/>
      <selection pane="bottomRight" activeCell="H15" sqref="H15"/>
    </sheetView>
  </sheetViews>
  <sheetFormatPr baseColWidth="10" defaultRowHeight="16"/>
  <cols>
    <col width="8.5" customWidth="1" style="12" min="1" max="1"/>
    <col width="14.6640625" customWidth="1" style="12" min="2" max="2"/>
    <col width="9.1640625" customWidth="1" style="12" min="3" max="3"/>
    <col width="8.1640625" bestFit="1" customWidth="1" style="12" min="4" max="4"/>
    <col width="8.1640625" customWidth="1" style="12" min="5" max="5"/>
    <col width="9.1640625" customWidth="1" style="12" min="6" max="7"/>
    <col width="10.33203125" customWidth="1" style="12" min="8" max="8"/>
    <col width="6.33203125" bestFit="1" customWidth="1" style="15" min="9" max="9"/>
    <col width="6.33203125" customWidth="1" style="12" min="10" max="10"/>
    <col width="9.5" bestFit="1" customWidth="1" style="12" min="11" max="11"/>
    <col width="8.6640625" bestFit="1" customWidth="1" style="12" min="12" max="12"/>
    <col width="8.33203125" bestFit="1" customWidth="1" style="12" min="13" max="13"/>
    <col width="10.83203125" customWidth="1" style="12" min="14" max="14"/>
    <col width="22.1640625" bestFit="1" customWidth="1" style="12" min="15" max="15"/>
    <col width="10.83203125" customWidth="1" style="12" min="16" max="181"/>
  </cols>
  <sheetData>
    <row r="1" ht="51" customHeight="1" s="12">
      <c r="A1" s="5" t="inlineStr">
        <is>
          <t>代码</t>
        </is>
      </c>
      <c r="B1" s="6" t="inlineStr">
        <is>
          <t>标的</t>
        </is>
      </c>
      <c r="C1" s="7" t="inlineStr">
        <is>
          <t>现价(CNY)</t>
        </is>
      </c>
      <c r="D1" s="7" t="inlineStr">
        <is>
          <t>现价(HKD)</t>
        </is>
      </c>
      <c r="E1" s="7" t="inlineStr">
        <is>
          <t>今日涨幅</t>
        </is>
      </c>
      <c r="F1" s="6" t="inlineStr">
        <is>
          <t>总股本</t>
        </is>
      </c>
      <c r="G1" s="6" t="inlineStr">
        <is>
          <t>估值</t>
        </is>
      </c>
      <c r="H1" s="8" t="inlineStr">
        <is>
          <t>预期收益率</t>
        </is>
      </c>
      <c r="I1" s="13" t="inlineStr">
        <is>
          <t>备注</t>
        </is>
      </c>
      <c r="J1" s="6" t="n"/>
      <c r="K1" s="6" t="inlineStr">
        <is>
          <t>波动率h</t>
        </is>
      </c>
      <c r="L1" s="6" t="inlineStr">
        <is>
          <t>波动率l</t>
        </is>
      </c>
      <c r="M1" s="6" t="inlineStr">
        <is>
          <t>波动率</t>
        </is>
      </c>
      <c r="N1" s="6" t="inlineStr">
        <is>
          <t>波动率h-l</t>
        </is>
      </c>
      <c r="O1" s="6" t="inlineStr">
        <is>
          <t>更新时间</t>
        </is>
      </c>
    </row>
    <row r="2">
      <c r="A2" s="4" t="inlineStr">
        <is>
          <t>00883</t>
        </is>
      </c>
      <c r="B2" s="0" t="inlineStr">
        <is>
          <t>中国海洋石油H</t>
        </is>
      </c>
      <c r="C2" s="10">
        <f>D2*$D$7</f>
        <v/>
      </c>
      <c r="D2" s="10" t="n">
        <v>18.79</v>
      </c>
      <c r="E2" s="9" t="n">
        <v>0.0124</v>
      </c>
      <c r="F2" s="10" t="n">
        <v>475.3</v>
      </c>
      <c r="G2" s="10" t="n"/>
      <c r="H2" s="1" t="n"/>
      <c r="I2" s="16" t="n"/>
      <c r="J2" s="11" t="n"/>
      <c r="K2" s="1" t="n">
        <v>0.008260474840784069</v>
      </c>
      <c r="L2" s="1" t="n">
        <v>-0.006657679931891045</v>
      </c>
      <c r="M2" s="1" t="n">
        <v>0.01330507444651574</v>
      </c>
      <c r="N2" s="1">
        <f>K2-L2</f>
        <v/>
      </c>
      <c r="O2" s="0" t="inlineStr">
        <is>
          <t>2025-08-13 01:14:26</t>
        </is>
      </c>
    </row>
    <row r="3">
      <c r="A3" s="4" t="inlineStr">
        <is>
          <t>600660</t>
        </is>
      </c>
      <c r="B3" s="0" t="inlineStr">
        <is>
          <t>福耀玻璃</t>
        </is>
      </c>
      <c r="C3" s="10" t="n">
        <v>55.51</v>
      </c>
      <c r="D3" s="10" t="n"/>
      <c r="E3" s="9" t="n">
        <v>0.0009</v>
      </c>
      <c r="F3" s="10" t="n">
        <v>26.09743532005049</v>
      </c>
      <c r="G3" s="10" t="n"/>
      <c r="H3" s="1" t="n"/>
      <c r="I3" s="16" t="n"/>
      <c r="K3" s="1" t="n">
        <v>0.006994137751058946</v>
      </c>
      <c r="L3" s="1" t="n">
        <v>-0.006220943501345035</v>
      </c>
      <c r="M3" s="1" t="n">
        <v>0.01083765082900483</v>
      </c>
      <c r="N3" s="1">
        <f>K3-L3</f>
        <v/>
      </c>
      <c r="O3" s="0" t="inlineStr">
        <is>
          <t>2025-08-13 01:14:27</t>
        </is>
      </c>
    </row>
    <row r="4">
      <c r="A4" s="4" t="n"/>
      <c r="C4" s="10" t="n"/>
      <c r="D4" s="10" t="n"/>
      <c r="E4" s="9">
        <f>AVERAGE(E2:E3)</f>
        <v/>
      </c>
      <c r="F4" s="10" t="n"/>
      <c r="G4" s="10" t="n"/>
      <c r="H4" s="1" t="n"/>
      <c r="I4" s="14" t="n"/>
      <c r="J4" s="1" t="n"/>
      <c r="K4" s="1" t="n"/>
      <c r="L4" s="1" t="n"/>
      <c r="M4" s="1" t="n"/>
      <c r="N4" s="1" t="n"/>
    </row>
    <row r="5">
      <c r="J5" s="1" t="n"/>
      <c r="K5" s="1" t="n"/>
      <c r="L5" s="1" t="n"/>
      <c r="M5" s="1" t="n"/>
      <c r="N5" s="1" t="n"/>
    </row>
    <row r="6">
      <c r="A6" s="0" t="inlineStr">
        <is>
          <t>更新时间</t>
        </is>
      </c>
      <c r="D6" s="0" t="inlineStr">
        <is>
          <t>港币兑人民币汇率</t>
        </is>
      </c>
      <c r="F6" s="0" t="n"/>
      <c r="G6" s="0" t="n"/>
      <c r="H6" s="0" t="inlineStr">
        <is>
          <t>平均收益</t>
        </is>
      </c>
      <c r="I6" s="3" t="n"/>
    </row>
    <row r="7">
      <c r="A7" s="0" t="inlineStr">
        <is>
          <t>2025-08-12 01:09:50</t>
        </is>
      </c>
      <c r="D7" s="2" t="n">
        <v>0.9127</v>
      </c>
      <c r="F7" s="10" t="n"/>
      <c r="G7" s="10" t="n"/>
      <c r="H7" s="1">
        <f>AVERAGE(H2:H3)</f>
        <v/>
      </c>
      <c r="I7" s="14" t="n"/>
    </row>
    <row r="8">
      <c r="F8" s="0" t="n"/>
      <c r="G8" s="0" t="n"/>
      <c r="H8" s="0" t="inlineStr">
        <is>
          <t>前十平均</t>
        </is>
      </c>
      <c r="I8" s="3" t="n"/>
    </row>
    <row r="9">
      <c r="H9" s="1">
        <f>AVERAGE(H2:H3)</f>
        <v/>
      </c>
      <c r="I9" s="14" t="n"/>
    </row>
  </sheetData>
  <autoFilter ref="B1:B13"/>
  <conditionalFormatting sqref="E2:E3">
    <cfRule type="cellIs" priority="37" operator="lessThan" dxfId="5">
      <formula>-0.005</formula>
    </cfRule>
    <cfRule type="cellIs" priority="38" operator="greaterThan" dxfId="4">
      <formula>0.005</formula>
    </cfRule>
  </conditionalFormatting>
  <conditionalFormatting sqref="H2:H3">
    <cfRule type="cellIs" priority="5" operator="greaterThan" dxfId="3" stopIfTrue="1">
      <formula>0.25</formula>
    </cfRule>
    <cfRule type="cellIs" priority="24" operator="between" dxfId="2">
      <formula>0.2</formula>
      <formula>0.25</formula>
    </cfRule>
    <cfRule type="cellIs" priority="26" operator="between" dxfId="1">
      <formula>0.06</formula>
      <formula>0.1</formula>
    </cfRule>
    <cfRule type="cellIs" priority="28" operator="between" dxfId="0" stopIfTrue="1">
      <formula>0.1</formula>
      <formula>0.15</formula>
    </cfRule>
  </conditionalFormatting>
  <conditionalFormatting sqref="M2:M3">
    <cfRule type="colorScale" priority="4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3">
    <cfRule type="colorScale" priority="4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2024-07-04T09:57:44Z</dcterms:created>
  <dcterms:modified xmlns:dcterms="http://purl.org/dc/terms/" xmlns:xsi="http://www.w3.org/2001/XMLSchema-instance" xsi:type="dcterms:W3CDTF">2025-08-12T17:14:27Z</dcterms:modified>
  <cp:lastModifiedBy>Yan Xueshu</cp:lastModifiedBy>
</cp:coreProperties>
</file>