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k_Finansmod_Excel\Engelsk_bok\Manus_Routledge\Spreadsheet\"/>
    </mc:Choice>
  </mc:AlternateContent>
  <bookViews>
    <workbookView xWindow="0" yWindow="0" windowWidth="13575" windowHeight="10155" tabRatio="782"/>
  </bookViews>
  <sheets>
    <sheet name="Pr 3-1" sheetId="25" r:id="rId1"/>
    <sheet name="Pr 3-2" sheetId="34" r:id="rId2"/>
    <sheet name="Pr 3-3" sheetId="7" r:id="rId3"/>
    <sheet name="Pr 3-4" sheetId="31" r:id="rId4"/>
    <sheet name="Pr 3-5" sheetId="32" r:id="rId5"/>
    <sheet name="Pr 3-6" sheetId="11" r:id="rId6"/>
  </sheets>
  <calcPr calcId="152511"/>
</workbook>
</file>

<file path=xl/calcChain.xml><?xml version="1.0" encoding="utf-8"?>
<calcChain xmlns="http://schemas.openxmlformats.org/spreadsheetml/2006/main">
  <c r="E16" i="34" l="1"/>
  <c r="E15" i="34"/>
  <c r="E14" i="34"/>
  <c r="E13" i="34"/>
  <c r="E12" i="34"/>
  <c r="E11" i="34"/>
  <c r="E10" i="34"/>
  <c r="E9" i="34"/>
  <c r="H8" i="34"/>
  <c r="G8" i="34"/>
  <c r="E8" i="34"/>
  <c r="E7" i="34"/>
  <c r="E6" i="34"/>
  <c r="E5" i="34"/>
  <c r="I4" i="34"/>
  <c r="H4" i="34"/>
  <c r="G4" i="34"/>
  <c r="E4" i="34"/>
  <c r="B67" i="32" l="1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7" i="32"/>
  <c r="B9" i="31"/>
  <c r="B10" i="31"/>
  <c r="B11" i="31"/>
  <c r="B12" i="31"/>
  <c r="B13" i="31"/>
  <c r="B14" i="31"/>
  <c r="B15" i="31"/>
  <c r="B16" i="31"/>
  <c r="B17" i="31"/>
  <c r="B8" i="31"/>
  <c r="B19" i="25" l="1"/>
  <c r="B20" i="25"/>
  <c r="B21" i="25"/>
  <c r="B22" i="25"/>
  <c r="B23" i="25"/>
  <c r="B18" i="25"/>
  <c r="B24" i="25" s="1"/>
  <c r="B4" i="11" l="1"/>
</calcChain>
</file>

<file path=xl/sharedStrings.xml><?xml version="1.0" encoding="utf-8"?>
<sst xmlns="http://schemas.openxmlformats.org/spreadsheetml/2006/main" count="85" uniqueCount="43">
  <si>
    <t>F</t>
  </si>
  <si>
    <t>A</t>
  </si>
  <si>
    <t>C</t>
  </si>
  <si>
    <t>B</t>
  </si>
  <si>
    <t>D</t>
  </si>
  <si>
    <t>E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</si>
  <si>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</si>
  <si>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</si>
  <si>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t>x</t>
  </si>
  <si>
    <t>P(X=x)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</si>
  <si>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</si>
  <si>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</si>
  <si>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=</t>
    </r>
  </si>
  <si>
    <t>Median</t>
  </si>
  <si>
    <t>Data:</t>
  </si>
  <si>
    <t>Student</t>
  </si>
  <si>
    <t>Mark</t>
  </si>
  <si>
    <t>Number</t>
  </si>
  <si>
    <t>Frequency</t>
  </si>
  <si>
    <t>Average</t>
  </si>
  <si>
    <t>Mode</t>
  </si>
  <si>
    <t>Variance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</si>
  <si>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</si>
  <si>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</si>
  <si>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</si>
  <si>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</si>
  <si>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</si>
  <si>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</si>
  <si>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</si>
  <si>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</si>
  <si>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</si>
  <si>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</si>
  <si>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</si>
  <si>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</si>
  <si>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</si>
  <si>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 xml:space="preserve">Interest   </t>
    </r>
    <r>
      <rPr>
        <sz val="11"/>
        <color theme="1"/>
        <rFont val="Calibri"/>
        <family val="2"/>
      </rPr>
      <t>→</t>
    </r>
  </si>
  <si>
    <r>
      <t xml:space="preserve">Years </t>
    </r>
    <r>
      <rPr>
        <sz val="11"/>
        <color theme="1"/>
        <rFont val="Calibri"/>
        <family val="2"/>
      </rPr>
      <t>↓</t>
    </r>
  </si>
  <si>
    <t>Problem 3.1</t>
  </si>
  <si>
    <t>Problem 3.2</t>
  </si>
  <si>
    <t>Problem 3.3</t>
  </si>
  <si>
    <t>Problem 3.4</t>
  </si>
  <si>
    <t>Problem 3.5</t>
  </si>
  <si>
    <t>Problem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</si>
</sst>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\ %"/>
    <numFmt numFmtId="165" formatCode="0.0"/>
    <numFmt numFmtId="166" formatCode="0.0000"/>
    <numFmt numFmtId="167" formatCode="0.000"/>
    <numFmt numFmtId="168" formatCode="0.00000"/>
    <numFmt numFmtId="169" formatCode="0.000000"/>
    <numFmt numFmtId="170" formatCode="0.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0" fillId="0" borderId="0" xfId="0" applyFill="1" applyBorder="1"/>
    <xf numFmtId="3" fontId="0" fillId="2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right"/>
    </xf>
    <xf numFmtId="164" fontId="0" fillId="0" borderId="0" xfId="1" applyNumberFormat="1" applyFont="1" applyFill="1" applyBorder="1"/>
    <xf numFmtId="9" fontId="0" fillId="0" borderId="0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5" fillId="0" borderId="0" xfId="2"/>
    <xf numFmtId="1" fontId="5" fillId="0" borderId="0" xfId="2" applyNumberFormat="1" applyBorder="1" applyAlignment="1">
      <alignment horizontal="center"/>
    </xf>
    <xf numFmtId="0" fontId="5" fillId="0" borderId="0" xfId="2" applyBorder="1"/>
    <xf numFmtId="0" fontId="5" fillId="0" borderId="0" xfId="2" applyAlignment="1">
      <alignment horizontal="center"/>
    </xf>
    <xf numFmtId="2" fontId="5" fillId="0" borderId="0" xfId="2" applyNumberFormat="1"/>
    <xf numFmtId="166" fontId="5" fillId="0" borderId="0" xfId="2" applyNumberFormat="1"/>
    <xf numFmtId="167" fontId="5" fillId="0" borderId="0" xfId="2" applyNumberFormat="1"/>
    <xf numFmtId="0" fontId="8" fillId="0" borderId="0" xfId="0" applyFont="1"/>
    <xf numFmtId="165" fontId="5" fillId="0" borderId="0" xfId="2" applyNumberFormat="1" applyAlignment="1">
      <alignment horizontal="center"/>
    </xf>
    <xf numFmtId="1" fontId="5" fillId="0" borderId="2" xfId="2" applyNumberFormat="1" applyBorder="1" applyAlignment="1">
      <alignment horizontal="center"/>
    </xf>
    <xf numFmtId="0" fontId="5" fillId="0" borderId="2" xfId="2" applyBorder="1"/>
    <xf numFmtId="1" fontId="5" fillId="0" borderId="0" xfId="2" applyNumberFormat="1" applyAlignment="1">
      <alignment horizontal="center"/>
    </xf>
    <xf numFmtId="165" fontId="5" fillId="0" borderId="0" xfId="2" applyNumberFormat="1"/>
    <xf numFmtId="1" fontId="5" fillId="0" borderId="3" xfId="2" applyNumberFormat="1" applyBorder="1" applyAlignment="1">
      <alignment horizontal="center"/>
    </xf>
    <xf numFmtId="0" fontId="5" fillId="0" borderId="3" xfId="2" applyBorder="1"/>
    <xf numFmtId="170" fontId="5" fillId="0" borderId="0" xfId="2" applyNumberFormat="1" applyBorder="1" applyAlignment="1">
      <alignment horizontal="center"/>
    </xf>
    <xf numFmtId="169" fontId="5" fillId="0" borderId="0" xfId="2" applyNumberFormat="1" applyAlignment="1">
      <alignment horizontal="center"/>
    </xf>
    <xf numFmtId="170" fontId="5" fillId="0" borderId="0" xfId="2" applyNumberFormat="1" applyAlignment="1">
      <alignment horizontal="center"/>
    </xf>
    <xf numFmtId="165" fontId="5" fillId="0" borderId="0" xfId="2" applyNumberFormat="1" applyBorder="1" applyAlignment="1">
      <alignment horizontal="center"/>
    </xf>
    <xf numFmtId="167" fontId="5" fillId="0" borderId="0" xfId="2" applyNumberFormat="1" applyBorder="1"/>
    <xf numFmtId="0" fontId="6" fillId="0" borderId="0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167" fontId="6" fillId="0" borderId="0" xfId="2" applyNumberFormat="1" applyFont="1" applyBorder="1" applyAlignment="1">
      <alignment horizontal="center"/>
    </xf>
    <xf numFmtId="2" fontId="5" fillId="0" borderId="0" xfId="2" applyNumberFormat="1" applyBorder="1" applyAlignment="1">
      <alignment horizontal="center"/>
    </xf>
    <xf numFmtId="168" fontId="5" fillId="0" borderId="0" xfId="2" applyNumberFormat="1" applyBorder="1" applyAlignment="1">
      <alignment horizontal="center"/>
    </xf>
    <xf numFmtId="169" fontId="5" fillId="0" borderId="0" xfId="2" applyNumberFormat="1" applyBorder="1" applyAlignment="1">
      <alignment horizontal="center"/>
    </xf>
    <xf numFmtId="0" fontId="6" fillId="0" borderId="1" xfId="2" applyFont="1" applyBorder="1"/>
    <xf numFmtId="1" fontId="6" fillId="0" borderId="1" xfId="2" applyNumberFormat="1" applyFont="1" applyBorder="1" applyAlignment="1">
      <alignment horizontal="center"/>
    </xf>
    <xf numFmtId="165" fontId="5" fillId="0" borderId="1" xfId="2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6" fillId="0" borderId="1" xfId="2" applyFont="1" applyBorder="1" applyAlignment="1">
      <alignment horizontal="center"/>
    </xf>
    <xf numFmtId="2" fontId="5" fillId="0" borderId="1" xfId="2" applyNumberFormat="1" applyBorder="1" applyAlignment="1">
      <alignment horizontal="center"/>
    </xf>
    <xf numFmtId="0" fontId="5" fillId="0" borderId="4" xfId="2" applyBorder="1" applyAlignment="1">
      <alignment horizontal="center"/>
    </xf>
    <xf numFmtId="0" fontId="5" fillId="0" borderId="5" xfId="2" applyBorder="1" applyAlignment="1">
      <alignment horizontal="center"/>
    </xf>
    <xf numFmtId="0" fontId="6" fillId="0" borderId="0" xfId="2" applyFont="1" applyAlignment="1">
      <alignment horizontal="left"/>
    </xf>
    <xf numFmtId="0" fontId="10" fillId="0" borderId="0" xfId="6" applyAlignment="1" applyProtection="1">
      <alignment horizontal="center"/>
    </xf>
  </cellXfs>
  <cellStyles count="7">
    <cellStyle name="Hyperkobling" xfId="6" builtinId="8"/>
    <cellStyle name="Normal" xfId="0" builtinId="0"/>
    <cellStyle name="Normal 2" xfId="2"/>
    <cellStyle name="Normal 3" xfId="4"/>
    <cellStyle name="Normal 4" xfId="5"/>
    <cellStyle name="Prosent" xfId="1" builtinId="5"/>
    <cellStyle name="Pros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 3-1'!$B$18:$B$24</c:f>
              <c:strCache>
                <c:ptCount val="7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36</c:v>
                </c:pt>
              </c:strCache>
            </c:strRef>
          </c:tx>
          <c:invertIfNegative val="0"/>
          <c:cat>
            <c:strRef>
              <c:f>'Pr 3-1'!$A$18:$A$23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'Pr 3-1'!$B$18:$B$23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048016"/>
        <c:axId val="234660032"/>
      </c:barChart>
      <c:catAx>
        <c:axId val="314048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4660032"/>
        <c:crosses val="autoZero"/>
        <c:auto val="1"/>
        <c:lblAlgn val="ctr"/>
        <c:lblOffset val="100"/>
        <c:noMultiLvlLbl val="0"/>
      </c:catAx>
      <c:valAx>
        <c:axId val="23466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04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'Pr 3-2'!$D$4:$D$16</c:f>
              <c:numCache>
                <c:formatCode>0</c:formatCode>
                <c:ptCount val="13"/>
                <c:pt idx="0">
                  <c:v>512</c:v>
                </c:pt>
                <c:pt idx="1">
                  <c:v>513</c:v>
                </c:pt>
                <c:pt idx="2">
                  <c:v>514</c:v>
                </c:pt>
                <c:pt idx="3">
                  <c:v>515</c:v>
                </c:pt>
                <c:pt idx="4">
                  <c:v>516</c:v>
                </c:pt>
                <c:pt idx="5">
                  <c:v>517</c:v>
                </c:pt>
                <c:pt idx="6">
                  <c:v>518</c:v>
                </c:pt>
                <c:pt idx="7">
                  <c:v>519</c:v>
                </c:pt>
                <c:pt idx="8">
                  <c:v>520</c:v>
                </c:pt>
                <c:pt idx="9">
                  <c:v>521</c:v>
                </c:pt>
                <c:pt idx="10">
                  <c:v>522</c:v>
                </c:pt>
                <c:pt idx="11">
                  <c:v>523</c:v>
                </c:pt>
                <c:pt idx="12">
                  <c:v>524</c:v>
                </c:pt>
              </c:numCache>
            </c:numRef>
          </c:cat>
          <c:val>
            <c:numRef>
              <c:f>'Pr 3-2'!$E$4:$E$16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  <c:pt idx="9">
                  <c:v>6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767376"/>
        <c:axId val="233840472"/>
      </c:barChart>
      <c:catAx>
        <c:axId val="3127673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33840472"/>
        <c:crosses val="autoZero"/>
        <c:auto val="1"/>
        <c:lblAlgn val="ctr"/>
        <c:lblOffset val="100"/>
        <c:noMultiLvlLbl val="0"/>
      </c:catAx>
      <c:valAx>
        <c:axId val="233840472"/>
        <c:scaling>
          <c:orientation val="minMax"/>
          <c:max val="10"/>
        </c:scaling>
        <c:delete val="0"/>
        <c:axPos val="l"/>
        <c:numFmt formatCode="General" sourceLinked="1"/>
        <c:majorTickMark val="out"/>
        <c:minorTickMark val="none"/>
        <c:tickLblPos val="nextTo"/>
        <c:crossAx val="312767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'Pr 3-3'!$A$3:$A$14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 3-3'!$B$3:$B$14</c:f>
              <c:numCache>
                <c:formatCode>General</c:formatCode>
                <c:ptCount val="12"/>
                <c:pt idx="0" formatCode="#,##0">
                  <c:v>25</c:v>
                </c:pt>
                <c:pt idx="1">
                  <c:v>27</c:v>
                </c:pt>
                <c:pt idx="2">
                  <c:v>38</c:v>
                </c:pt>
                <c:pt idx="3">
                  <c:v>57</c:v>
                </c:pt>
                <c:pt idx="4">
                  <c:v>57</c:v>
                </c:pt>
                <c:pt idx="5">
                  <c:v>62</c:v>
                </c:pt>
                <c:pt idx="6">
                  <c:v>65</c:v>
                </c:pt>
                <c:pt idx="7">
                  <c:v>83</c:v>
                </c:pt>
                <c:pt idx="8">
                  <c:v>71</c:v>
                </c:pt>
                <c:pt idx="9">
                  <c:v>63</c:v>
                </c:pt>
                <c:pt idx="10">
                  <c:v>61</c:v>
                </c:pt>
                <c:pt idx="11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62280"/>
        <c:axId val="234909112"/>
      </c:barChart>
      <c:catAx>
        <c:axId val="162762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4909112"/>
        <c:crosses val="autoZero"/>
        <c:auto val="1"/>
        <c:lblAlgn val="ctr"/>
        <c:lblOffset val="100"/>
        <c:noMultiLvlLbl val="0"/>
      </c:catAx>
      <c:valAx>
        <c:axId val="23490911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762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'Pr 3-4'!$A$8:$A$17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'Pr 3-4'!$B$8:$B$17</c:f>
              <c:numCache>
                <c:formatCode>General</c:formatCode>
                <c:ptCount val="10"/>
                <c:pt idx="0">
                  <c:v>2.0711912837890624E-2</c:v>
                </c:pt>
                <c:pt idx="1">
                  <c:v>0.10037311606054689</c:v>
                </c:pt>
                <c:pt idx="2">
                  <c:v>0.21618824997656264</c:v>
                </c:pt>
                <c:pt idx="3">
                  <c:v>0.27162113458593756</c:v>
                </c:pt>
                <c:pt idx="4">
                  <c:v>0.21938630101171883</c:v>
                </c:pt>
                <c:pt idx="5">
                  <c:v>0.11813108516015622</c:v>
                </c:pt>
                <c:pt idx="6">
                  <c:v>4.2406030570312489E-2</c:v>
                </c:pt>
                <c:pt idx="7">
                  <c:v>9.7860070546874987E-3</c:v>
                </c:pt>
                <c:pt idx="8">
                  <c:v>1.3173471035156251E-3</c:v>
                </c:pt>
                <c:pt idx="9">
                  <c:v>7.8815638671874823E-5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287808"/>
        <c:axId val="315288200"/>
      </c:barChart>
      <c:catAx>
        <c:axId val="31528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5288200"/>
        <c:crosses val="autoZero"/>
        <c:auto val="1"/>
        <c:lblAlgn val="ctr"/>
        <c:lblOffset val="100"/>
        <c:noMultiLvlLbl val="0"/>
      </c:catAx>
      <c:valAx>
        <c:axId val="315288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5287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'Pr 3-5'!$A$7:$A$67</c:f>
              <c:numCache>
                <c:formatCode>General</c:formatCode>
                <c:ptCount val="6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</c:numCache>
            </c:numRef>
          </c:xVal>
          <c:yVal>
            <c:numRef>
              <c:f>'Pr 3-5'!$B$7:$B$67</c:f>
              <c:numCache>
                <c:formatCode>General</c:formatCode>
                <c:ptCount val="61"/>
                <c:pt idx="0">
                  <c:v>2.0527834071119588E-6</c:v>
                </c:pt>
                <c:pt idx="1">
                  <c:v>3.982534896746075E-6</c:v>
                </c:pt>
                <c:pt idx="2">
                  <c:v>7.5456540855699725E-6</c:v>
                </c:pt>
                <c:pt idx="3">
                  <c:v>1.396223793629519E-5</c:v>
                </c:pt>
                <c:pt idx="4">
                  <c:v>2.5230974118503438E-5</c:v>
                </c:pt>
                <c:pt idx="5">
                  <c:v>4.4528066967252379E-5</c:v>
                </c:pt>
                <c:pt idx="6">
                  <c:v>7.6745780437507952E-5</c:v>
                </c:pt>
                <c:pt idx="7">
                  <c:v>1.2918021773440487E-4</c:v>
                </c:pt>
                <c:pt idx="8">
                  <c:v>2.1235297917963745E-4</c:v>
                </c:pt>
                <c:pt idx="9">
                  <c:v>3.4091141630292367E-4</c:v>
                </c:pt>
                <c:pt idx="10">
                  <c:v>5.3449736964901711E-4</c:v>
                </c:pt>
                <c:pt idx="11">
                  <c:v>8.1840908235165726E-4</c:v>
                </c:pt>
                <c:pt idx="12">
                  <c:v>1.2238160626583093E-3</c:v>
                </c:pt>
                <c:pt idx="13">
                  <c:v>1.7872392700604238E-3</c:v>
                </c:pt>
                <c:pt idx="14">
                  <c:v>2.549001484661854E-3</c:v>
                </c:pt>
                <c:pt idx="15">
                  <c:v>3.5504084549039549E-3</c:v>
                </c:pt>
                <c:pt idx="16">
                  <c:v>4.8295580492157533E-3</c:v>
                </c:pt>
                <c:pt idx="17">
                  <c:v>6.4158958072854065E-3</c:v>
                </c:pt>
                <c:pt idx="18">
                  <c:v>8.3239230197866068E-3</c:v>
                </c:pt>
                <c:pt idx="19">
                  <c:v>1.0546774209533949E-2</c:v>
                </c:pt>
                <c:pt idx="20">
                  <c:v>1.3050648193264073E-2</c:v>
                </c:pt>
                <c:pt idx="21">
                  <c:v>1.5771222442656087E-2</c:v>
                </c:pt>
                <c:pt idx="22">
                  <c:v>1.861313265531872E-2</c:v>
                </c:pt>
                <c:pt idx="23">
                  <c:v>2.1453315938535385E-2</c:v>
                </c:pt>
                <c:pt idx="24">
                  <c:v>2.4148503659304703E-2</c:v>
                </c:pt>
                <c:pt idx="25">
                  <c:v>2.6546475095643691E-2</c:v>
                </c:pt>
                <c:pt idx="26">
                  <c:v>2.849996591401761E-2</c:v>
                </c:pt>
                <c:pt idx="27">
                  <c:v>2.9881518214967279E-2</c:v>
                </c:pt>
                <c:pt idx="28">
                  <c:v>3.0597209391218058E-2</c:v>
                </c:pt>
                <c:pt idx="29">
                  <c:v>3.0597209391218058E-2</c:v>
                </c:pt>
                <c:pt idx="30">
                  <c:v>2.9881518214967279E-2</c:v>
                </c:pt>
                <c:pt idx="31">
                  <c:v>2.849996591401761E-2</c:v>
                </c:pt>
                <c:pt idx="32">
                  <c:v>2.6546475095643691E-2</c:v>
                </c:pt>
                <c:pt idx="33">
                  <c:v>2.4148503659304703E-2</c:v>
                </c:pt>
                <c:pt idx="34">
                  <c:v>2.1453315938535385E-2</c:v>
                </c:pt>
                <c:pt idx="35">
                  <c:v>1.861313265531872E-2</c:v>
                </c:pt>
                <c:pt idx="36">
                  <c:v>1.5771222442656087E-2</c:v>
                </c:pt>
                <c:pt idx="37">
                  <c:v>1.3050648193264073E-2</c:v>
                </c:pt>
                <c:pt idx="38">
                  <c:v>1.0546774209533949E-2</c:v>
                </c:pt>
                <c:pt idx="39">
                  <c:v>8.3239230197866068E-3</c:v>
                </c:pt>
                <c:pt idx="40">
                  <c:v>6.4158958072854065E-3</c:v>
                </c:pt>
                <c:pt idx="41">
                  <c:v>4.8295580492157533E-3</c:v>
                </c:pt>
                <c:pt idx="42">
                  <c:v>3.5504084549039549E-3</c:v>
                </c:pt>
                <c:pt idx="43">
                  <c:v>2.549001484661854E-3</c:v>
                </c:pt>
                <c:pt idx="44">
                  <c:v>1.7872392700604238E-3</c:v>
                </c:pt>
                <c:pt idx="45">
                  <c:v>1.2238160626583093E-3</c:v>
                </c:pt>
                <c:pt idx="46">
                  <c:v>8.1840908235165726E-4</c:v>
                </c:pt>
                <c:pt idx="47">
                  <c:v>5.3449736964901711E-4</c:v>
                </c:pt>
                <c:pt idx="48">
                  <c:v>3.4091141630292367E-4</c:v>
                </c:pt>
                <c:pt idx="49">
                  <c:v>2.1235297917963745E-4</c:v>
                </c:pt>
                <c:pt idx="50">
                  <c:v>1.2918021773440487E-4</c:v>
                </c:pt>
                <c:pt idx="51">
                  <c:v>7.6745780437507952E-5</c:v>
                </c:pt>
                <c:pt idx="52">
                  <c:v>4.4528066967252379E-5</c:v>
                </c:pt>
                <c:pt idx="53">
                  <c:v>2.5230974118503438E-5</c:v>
                </c:pt>
                <c:pt idx="54">
                  <c:v>1.396223793629519E-5</c:v>
                </c:pt>
                <c:pt idx="55">
                  <c:v>7.5456540855699725E-6</c:v>
                </c:pt>
                <c:pt idx="56">
                  <c:v>3.982534896746075E-6</c:v>
                </c:pt>
                <c:pt idx="57">
                  <c:v>2.0527834071119588E-6</c:v>
                </c:pt>
                <c:pt idx="58">
                  <c:v>1.0333501524455399E-6</c:v>
                </c:pt>
                <c:pt idx="59">
                  <c:v>5.0801054571028771E-7</c:v>
                </c:pt>
                <c:pt idx="60">
                  <c:v>2.4390392456854133E-7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88984"/>
        <c:axId val="315289376"/>
      </c:scatterChart>
      <c:valAx>
        <c:axId val="315288984"/>
        <c:scaling>
          <c:orientation val="minMax"/>
          <c:max val="120"/>
        </c:scaling>
        <c:delete val="0"/>
        <c:axPos val="b"/>
        <c:numFmt formatCode="General" sourceLinked="1"/>
        <c:majorTickMark val="out"/>
        <c:minorTickMark val="none"/>
        <c:tickLblPos val="nextTo"/>
        <c:crossAx val="315289376"/>
        <c:crosses val="autoZero"/>
        <c:crossBetween val="midCat"/>
      </c:valAx>
      <c:valAx>
        <c:axId val="31528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5288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0</xdr:rowOff>
    </xdr:from>
    <xdr:to>
      <xdr:col>12</xdr:col>
      <xdr:colOff>85725</xdr:colOff>
      <xdr:row>19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9</xdr:row>
      <xdr:rowOff>104775</xdr:rowOff>
    </xdr:from>
    <xdr:to>
      <xdr:col>11</xdr:col>
      <xdr:colOff>0</xdr:colOff>
      <xdr:row>30</xdr:row>
      <xdr:rowOff>76200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28575</xdr:rowOff>
    </xdr:from>
    <xdr:to>
      <xdr:col>8</xdr:col>
      <xdr:colOff>200025</xdr:colOff>
      <xdr:row>19</xdr:row>
      <xdr:rowOff>123825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133349</xdr:rowOff>
    </xdr:from>
    <xdr:to>
      <xdr:col>8</xdr:col>
      <xdr:colOff>619125</xdr:colOff>
      <xdr:row>19</xdr:row>
      <xdr:rowOff>47624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95249</xdr:rowOff>
    </xdr:from>
    <xdr:to>
      <xdr:col>8</xdr:col>
      <xdr:colOff>228600</xdr:colOff>
      <xdr:row>19</xdr:row>
      <xdr:rowOff>104774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6" width="9.7109375" customWidth="1"/>
  </cols>
  <sheetData>
    <row r="1" spans="1:6" x14ac:dyDescent="0.25">
      <c r="A1" s="1" t="s">
        <v>37</v>
      </c>
    </row>
    <row r="3" spans="1:6" x14ac:dyDescent="0.25">
      <c r="A3" s="7" t="s">
        <v>15</v>
      </c>
      <c r="B3" s="7" t="s">
        <v>16</v>
      </c>
      <c r="C3" s="7" t="s">
        <v>15</v>
      </c>
      <c r="D3" s="7" t="s">
        <v>16</v>
      </c>
      <c r="E3" s="7" t="s">
        <v>15</v>
      </c>
      <c r="F3" s="7" t="s">
        <v>16</v>
      </c>
    </row>
    <row r="4" spans="1:6" x14ac:dyDescent="0.25">
      <c r="A4" s="7">
        <v>1</v>
      </c>
      <c r="B4" s="7" t="s">
        <v>1</v>
      </c>
      <c r="C4" s="7">
        <v>13</v>
      </c>
      <c r="D4" s="7" t="s">
        <v>5</v>
      </c>
      <c r="E4" s="7">
        <v>25</v>
      </c>
      <c r="F4" s="7" t="s">
        <v>4</v>
      </c>
    </row>
    <row r="5" spans="1:6" x14ac:dyDescent="0.25">
      <c r="A5" s="7">
        <v>2</v>
      </c>
      <c r="B5" s="7" t="s">
        <v>2</v>
      </c>
      <c r="C5" s="7">
        <v>14</v>
      </c>
      <c r="D5" s="7" t="s">
        <v>2</v>
      </c>
      <c r="E5" s="7">
        <v>26</v>
      </c>
      <c r="F5" s="7" t="s">
        <v>5</v>
      </c>
    </row>
    <row r="6" spans="1:6" x14ac:dyDescent="0.25">
      <c r="A6" s="7">
        <v>3</v>
      </c>
      <c r="B6" s="7" t="s">
        <v>3</v>
      </c>
      <c r="C6" s="7">
        <v>15</v>
      </c>
      <c r="D6" s="7" t="s">
        <v>3</v>
      </c>
      <c r="E6" s="7">
        <v>27</v>
      </c>
      <c r="F6" s="7" t="s">
        <v>2</v>
      </c>
    </row>
    <row r="7" spans="1:6" x14ac:dyDescent="0.25">
      <c r="A7" s="7">
        <v>4</v>
      </c>
      <c r="B7" s="7" t="s">
        <v>1</v>
      </c>
      <c r="C7" s="7">
        <v>16</v>
      </c>
      <c r="D7" s="7" t="s">
        <v>2</v>
      </c>
      <c r="E7" s="7">
        <v>28</v>
      </c>
      <c r="F7" s="7" t="s">
        <v>2</v>
      </c>
    </row>
    <row r="8" spans="1:6" x14ac:dyDescent="0.25">
      <c r="A8" s="7">
        <v>5</v>
      </c>
      <c r="B8" s="7" t="s">
        <v>1</v>
      </c>
      <c r="C8" s="7">
        <v>17</v>
      </c>
      <c r="D8" s="7" t="s">
        <v>3</v>
      </c>
      <c r="E8" s="7">
        <v>29</v>
      </c>
      <c r="F8" s="7" t="s">
        <v>3</v>
      </c>
    </row>
    <row r="9" spans="1:6" x14ac:dyDescent="0.25">
      <c r="A9" s="7">
        <v>6</v>
      </c>
      <c r="B9" s="7" t="s">
        <v>4</v>
      </c>
      <c r="C9" s="7">
        <v>18</v>
      </c>
      <c r="D9" s="7" t="s">
        <v>2</v>
      </c>
      <c r="E9" s="7">
        <v>30</v>
      </c>
      <c r="F9" s="7" t="s">
        <v>1</v>
      </c>
    </row>
    <row r="10" spans="1:6" x14ac:dyDescent="0.25">
      <c r="A10" s="7">
        <v>7</v>
      </c>
      <c r="B10" s="7" t="s">
        <v>0</v>
      </c>
      <c r="C10" s="7">
        <v>19</v>
      </c>
      <c r="D10" s="7" t="s">
        <v>5</v>
      </c>
      <c r="E10" s="7">
        <v>31</v>
      </c>
      <c r="F10" s="7" t="s">
        <v>4</v>
      </c>
    </row>
    <row r="11" spans="1:6" x14ac:dyDescent="0.25">
      <c r="A11" s="7">
        <v>8</v>
      </c>
      <c r="B11" s="7" t="s">
        <v>0</v>
      </c>
      <c r="C11" s="7">
        <v>20</v>
      </c>
      <c r="D11" s="7" t="s">
        <v>4</v>
      </c>
      <c r="E11" s="7">
        <v>32</v>
      </c>
      <c r="F11" s="7" t="s">
        <v>2</v>
      </c>
    </row>
    <row r="12" spans="1:6" x14ac:dyDescent="0.25">
      <c r="A12" s="7">
        <v>9</v>
      </c>
      <c r="B12" s="7" t="s">
        <v>3</v>
      </c>
      <c r="C12" s="7">
        <v>21</v>
      </c>
      <c r="D12" s="7" t="s">
        <v>2</v>
      </c>
      <c r="E12" s="7">
        <v>33</v>
      </c>
      <c r="F12" s="7" t="s">
        <v>3</v>
      </c>
    </row>
    <row r="13" spans="1:6" x14ac:dyDescent="0.25">
      <c r="A13" s="7">
        <v>10</v>
      </c>
      <c r="B13" s="7" t="s">
        <v>3</v>
      </c>
      <c r="C13" s="7">
        <v>22</v>
      </c>
      <c r="D13" s="7" t="s">
        <v>1</v>
      </c>
      <c r="E13" s="7">
        <v>34</v>
      </c>
      <c r="F13" s="7" t="s">
        <v>2</v>
      </c>
    </row>
    <row r="14" spans="1:6" x14ac:dyDescent="0.25">
      <c r="A14" s="7">
        <v>11</v>
      </c>
      <c r="B14" s="7" t="s">
        <v>2</v>
      </c>
      <c r="C14" s="7">
        <v>23</v>
      </c>
      <c r="D14" s="7" t="s">
        <v>3</v>
      </c>
      <c r="E14" s="7">
        <v>35</v>
      </c>
      <c r="F14" s="7" t="s">
        <v>4</v>
      </c>
    </row>
    <row r="15" spans="1:6" x14ac:dyDescent="0.25">
      <c r="A15" s="7">
        <v>12</v>
      </c>
      <c r="B15" s="7" t="s">
        <v>1</v>
      </c>
      <c r="C15" s="7">
        <v>24</v>
      </c>
      <c r="D15" s="7" t="s">
        <v>4</v>
      </c>
      <c r="E15" s="7">
        <v>36</v>
      </c>
      <c r="F15" s="7" t="s">
        <v>4</v>
      </c>
    </row>
    <row r="17" spans="1:2" x14ac:dyDescent="0.25">
      <c r="A17" s="7" t="s">
        <v>16</v>
      </c>
      <c r="B17" s="7" t="s">
        <v>17</v>
      </c>
    </row>
    <row r="18" spans="1:2" x14ac:dyDescent="0.25">
      <c r="A18" t="s">
        <v>1</v>
      </c>
      <c r="B18">
        <f>COUNTIF($A$4:$F$15,A18)</f>
        <v>6</v>
      </c>
    </row>
    <row r="19" spans="1:2" x14ac:dyDescent="0.25">
      <c r="A19" t="s">
        <v>3</v>
      </c>
      <c r="B19">
        <f t="shared" ref="B19:B23" si="0">COUNTIF($A$4:$F$15,A19)</f>
        <v>8</v>
      </c>
    </row>
    <row r="20" spans="1:2" x14ac:dyDescent="0.25">
      <c r="A20" t="s">
        <v>2</v>
      </c>
      <c r="B20">
        <f t="shared" si="0"/>
        <v>10</v>
      </c>
    </row>
    <row r="21" spans="1:2" x14ac:dyDescent="0.25">
      <c r="A21" t="s">
        <v>4</v>
      </c>
      <c r="B21">
        <f t="shared" si="0"/>
        <v>7</v>
      </c>
    </row>
    <row r="22" spans="1:2" x14ac:dyDescent="0.25">
      <c r="A22" t="s">
        <v>5</v>
      </c>
      <c r="B22">
        <f t="shared" si="0"/>
        <v>3</v>
      </c>
    </row>
    <row r="23" spans="1:2" x14ac:dyDescent="0.25">
      <c r="A23" t="s">
        <v>0</v>
      </c>
      <c r="B23">
        <f t="shared" si="0"/>
        <v>2</v>
      </c>
    </row>
    <row r="24" spans="1:2" x14ac:dyDescent="0.25">
      <c r="B24" s="19">
        <f>SUM(B18:B23)</f>
        <v>36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B2" sqref="B2"/>
    </sheetView>
  </sheetViews>
  <sheetFormatPr baseColWidth="10" defaultColWidth="11.42578125" defaultRowHeight="12.75" x14ac:dyDescent="0.2"/>
  <cols>
    <col min="1" max="1" width="3.85546875" style="12" customWidth="1"/>
    <col min="2" max="2" width="8.7109375" style="12" customWidth="1"/>
    <col min="3" max="3" width="7.7109375" style="12" customWidth="1"/>
    <col min="4" max="4" width="11.7109375" style="12" customWidth="1"/>
    <col min="5" max="5" width="10.42578125" style="12" customWidth="1"/>
    <col min="6" max="6" width="4.28515625" style="12" customWidth="1"/>
    <col min="7" max="7" width="15.28515625" style="12" customWidth="1"/>
    <col min="8" max="8" width="21.140625" style="12" customWidth="1"/>
    <col min="9" max="9" width="13.85546875" style="12" customWidth="1"/>
    <col min="10" max="10" width="9.140625" style="12" customWidth="1"/>
    <col min="11" max="11" width="18.140625" style="12" customWidth="1"/>
    <col min="12" max="12" width="14.140625" style="12" customWidth="1"/>
    <col min="13" max="13" width="13" style="12" bestFit="1" customWidth="1"/>
    <col min="14" max="14" width="11.42578125" style="12"/>
    <col min="15" max="15" width="13" style="12" bestFit="1" customWidth="1"/>
    <col min="16" max="16384" width="11.42578125" style="12"/>
  </cols>
  <sheetData>
    <row r="1" spans="1:13" x14ac:dyDescent="0.2">
      <c r="A1" s="46" t="s">
        <v>38</v>
      </c>
      <c r="B1" s="46"/>
      <c r="C1" s="47"/>
      <c r="D1" s="47"/>
      <c r="H1" s="14"/>
      <c r="I1" s="14"/>
      <c r="J1" s="14"/>
      <c r="K1" s="14"/>
      <c r="L1" s="14"/>
      <c r="M1" s="14"/>
    </row>
    <row r="2" spans="1:13" x14ac:dyDescent="0.2">
      <c r="H2" s="14"/>
      <c r="I2" s="14"/>
      <c r="J2" s="14"/>
      <c r="K2" s="14"/>
      <c r="L2" s="14"/>
      <c r="M2" s="14"/>
    </row>
    <row r="3" spans="1:13" x14ac:dyDescent="0.2">
      <c r="B3" s="15" t="s">
        <v>14</v>
      </c>
      <c r="D3" s="44" t="s">
        <v>18</v>
      </c>
      <c r="E3" s="45"/>
      <c r="G3" s="38" t="s">
        <v>19</v>
      </c>
      <c r="H3" s="39" t="s">
        <v>13</v>
      </c>
      <c r="I3" s="42" t="s">
        <v>20</v>
      </c>
      <c r="J3" s="14"/>
      <c r="K3" s="14"/>
      <c r="L3" s="14"/>
    </row>
    <row r="4" spans="1:13" x14ac:dyDescent="0.2">
      <c r="B4" s="15">
        <v>515</v>
      </c>
      <c r="C4" s="20"/>
      <c r="D4" s="21">
        <v>512</v>
      </c>
      <c r="E4" s="22">
        <f t="shared" ref="E4:E16" si="0">COUNTIF($B$4:$B$53,D4)</f>
        <v>1</v>
      </c>
      <c r="G4" s="40">
        <f>AVERAGE(B4:B53)</f>
        <v>518.91999999999996</v>
      </c>
      <c r="H4" s="40">
        <f>MEDIAN(B4:B53)</f>
        <v>519</v>
      </c>
      <c r="I4" s="41">
        <f>MODE($B$4:$B$53)</f>
        <v>520</v>
      </c>
      <c r="J4" s="14"/>
      <c r="K4" s="31"/>
      <c r="L4" s="31"/>
    </row>
    <row r="5" spans="1:13" x14ac:dyDescent="0.2">
      <c r="A5" s="16"/>
      <c r="B5" s="15">
        <v>520</v>
      </c>
      <c r="C5" s="20"/>
      <c r="D5" s="21">
        <v>513</v>
      </c>
      <c r="E5" s="22">
        <f t="shared" si="0"/>
        <v>1</v>
      </c>
      <c r="G5" s="13"/>
      <c r="H5" s="14"/>
      <c r="I5" s="14"/>
      <c r="J5" s="14"/>
      <c r="K5" s="31"/>
      <c r="L5" s="14"/>
    </row>
    <row r="6" spans="1:13" x14ac:dyDescent="0.2">
      <c r="B6" s="15">
        <v>518</v>
      </c>
      <c r="C6" s="20"/>
      <c r="D6" s="21">
        <v>514</v>
      </c>
      <c r="E6" s="22">
        <f t="shared" si="0"/>
        <v>2</v>
      </c>
      <c r="G6" s="14"/>
      <c r="H6" s="14"/>
      <c r="I6" s="14"/>
      <c r="J6" s="14"/>
      <c r="K6" s="31"/>
      <c r="L6" s="14"/>
    </row>
    <row r="7" spans="1:13" x14ac:dyDescent="0.2">
      <c r="B7" s="15">
        <v>521</v>
      </c>
      <c r="C7" s="20"/>
      <c r="D7" s="21">
        <v>515</v>
      </c>
      <c r="E7" s="22">
        <f t="shared" si="0"/>
        <v>3</v>
      </c>
      <c r="G7" s="42" t="s">
        <v>21</v>
      </c>
      <c r="H7" s="42" t="s">
        <v>22</v>
      </c>
      <c r="I7" s="33"/>
      <c r="J7" s="32"/>
      <c r="K7" s="34"/>
      <c r="L7" s="32"/>
    </row>
    <row r="8" spans="1:13" x14ac:dyDescent="0.2">
      <c r="B8" s="15">
        <v>524</v>
      </c>
      <c r="C8" s="20"/>
      <c r="D8" s="21">
        <v>516</v>
      </c>
      <c r="E8" s="22">
        <f t="shared" si="0"/>
        <v>2</v>
      </c>
      <c r="G8" s="43">
        <f>VAR(B4:B53)</f>
        <v>7.4628571428571409</v>
      </c>
      <c r="H8" s="43">
        <f>STDEV(B4:B53)</f>
        <v>2.7318230438403472</v>
      </c>
      <c r="I8" s="36"/>
      <c r="J8" s="30"/>
      <c r="K8" s="35"/>
      <c r="L8" s="37"/>
    </row>
    <row r="9" spans="1:13" x14ac:dyDescent="0.2">
      <c r="A9" s="24"/>
      <c r="B9" s="15">
        <v>519</v>
      </c>
      <c r="C9" s="20"/>
      <c r="D9" s="21">
        <v>517</v>
      </c>
      <c r="E9" s="22">
        <f t="shared" si="0"/>
        <v>4</v>
      </c>
      <c r="G9" s="14"/>
      <c r="H9" s="14"/>
      <c r="I9" s="14"/>
      <c r="J9" s="14"/>
      <c r="K9" s="31"/>
      <c r="L9" s="14"/>
    </row>
    <row r="10" spans="1:13" x14ac:dyDescent="0.2">
      <c r="B10" s="15">
        <v>519</v>
      </c>
      <c r="C10" s="20"/>
      <c r="D10" s="21">
        <v>518</v>
      </c>
      <c r="E10" s="22">
        <f t="shared" si="0"/>
        <v>6</v>
      </c>
      <c r="G10" s="23"/>
      <c r="K10" s="18"/>
    </row>
    <row r="11" spans="1:13" x14ac:dyDescent="0.2">
      <c r="A11" s="24"/>
      <c r="B11" s="15">
        <v>513</v>
      </c>
      <c r="C11" s="20"/>
      <c r="D11" s="21">
        <v>519</v>
      </c>
      <c r="E11" s="22">
        <f t="shared" si="0"/>
        <v>7</v>
      </c>
      <c r="G11" s="23"/>
      <c r="K11" s="18"/>
    </row>
    <row r="12" spans="1:13" x14ac:dyDescent="0.2">
      <c r="B12" s="15">
        <v>516</v>
      </c>
      <c r="C12" s="20"/>
      <c r="D12" s="21">
        <v>520</v>
      </c>
      <c r="E12" s="22">
        <f t="shared" si="0"/>
        <v>10</v>
      </c>
      <c r="G12" s="23"/>
      <c r="K12" s="18"/>
    </row>
    <row r="13" spans="1:13" x14ac:dyDescent="0.2">
      <c r="B13" s="15">
        <v>522</v>
      </c>
      <c r="C13" s="20"/>
      <c r="D13" s="21">
        <v>521</v>
      </c>
      <c r="E13" s="22">
        <f t="shared" si="0"/>
        <v>6</v>
      </c>
      <c r="G13" s="23"/>
      <c r="I13" s="16"/>
      <c r="K13" s="18"/>
    </row>
    <row r="14" spans="1:13" x14ac:dyDescent="0.2">
      <c r="B14" s="15">
        <v>517</v>
      </c>
      <c r="C14" s="20"/>
      <c r="D14" s="21">
        <v>522</v>
      </c>
      <c r="E14" s="22">
        <f t="shared" si="0"/>
        <v>4</v>
      </c>
      <c r="G14" s="23"/>
      <c r="K14" s="18"/>
    </row>
    <row r="15" spans="1:13" x14ac:dyDescent="0.2">
      <c r="B15" s="15">
        <v>520</v>
      </c>
      <c r="C15" s="20"/>
      <c r="D15" s="21">
        <v>523</v>
      </c>
      <c r="E15" s="22">
        <f t="shared" si="0"/>
        <v>3</v>
      </c>
      <c r="G15" s="23"/>
      <c r="K15" s="18"/>
    </row>
    <row r="16" spans="1:13" x14ac:dyDescent="0.2">
      <c r="B16" s="15">
        <v>520</v>
      </c>
      <c r="C16" s="20"/>
      <c r="D16" s="25">
        <v>524</v>
      </c>
      <c r="E16" s="26">
        <f t="shared" si="0"/>
        <v>1</v>
      </c>
      <c r="G16" s="23"/>
      <c r="K16" s="18"/>
    </row>
    <row r="17" spans="2:11" x14ac:dyDescent="0.2">
      <c r="B17" s="15">
        <v>514</v>
      </c>
      <c r="C17" s="20"/>
      <c r="G17" s="23"/>
      <c r="K17" s="18"/>
    </row>
    <row r="18" spans="2:11" x14ac:dyDescent="0.2">
      <c r="B18" s="15">
        <v>521</v>
      </c>
      <c r="C18" s="20"/>
      <c r="D18" s="14"/>
      <c r="E18" s="14"/>
      <c r="G18" s="23"/>
      <c r="K18" s="18"/>
    </row>
    <row r="19" spans="2:11" x14ac:dyDescent="0.2">
      <c r="B19" s="15">
        <v>523</v>
      </c>
      <c r="C19" s="20"/>
      <c r="D19" s="27"/>
      <c r="E19" s="14"/>
      <c r="G19" s="23"/>
      <c r="K19" s="18"/>
    </row>
    <row r="20" spans="2:11" x14ac:dyDescent="0.2">
      <c r="B20" s="15">
        <v>515</v>
      </c>
      <c r="C20" s="20"/>
      <c r="D20" s="23"/>
      <c r="G20" s="23"/>
      <c r="K20" s="18"/>
    </row>
    <row r="21" spans="2:11" x14ac:dyDescent="0.2">
      <c r="B21" s="15">
        <v>517</v>
      </c>
      <c r="C21" s="20"/>
      <c r="D21" s="23"/>
      <c r="G21" s="23"/>
      <c r="K21" s="18"/>
    </row>
    <row r="22" spans="2:11" x14ac:dyDescent="0.2">
      <c r="B22" s="15">
        <v>519</v>
      </c>
      <c r="C22" s="20"/>
      <c r="D22" s="28"/>
      <c r="G22" s="23"/>
      <c r="K22" s="18"/>
    </row>
    <row r="23" spans="2:11" x14ac:dyDescent="0.2">
      <c r="B23" s="15">
        <v>522</v>
      </c>
      <c r="C23" s="20"/>
      <c r="D23" s="29"/>
      <c r="G23" s="23"/>
      <c r="K23" s="18"/>
    </row>
    <row r="24" spans="2:11" x14ac:dyDescent="0.2">
      <c r="B24" s="15">
        <v>518</v>
      </c>
      <c r="C24" s="20"/>
      <c r="D24" s="23"/>
      <c r="G24" s="23"/>
      <c r="K24" s="18"/>
    </row>
    <row r="25" spans="2:11" x14ac:dyDescent="0.2">
      <c r="B25" s="15">
        <v>517</v>
      </c>
      <c r="C25" s="20"/>
      <c r="D25" s="29"/>
      <c r="G25" s="23"/>
      <c r="K25" s="18"/>
    </row>
    <row r="26" spans="2:11" x14ac:dyDescent="0.2">
      <c r="B26" s="15">
        <v>520</v>
      </c>
      <c r="C26" s="20"/>
      <c r="D26" s="23"/>
      <c r="G26" s="23"/>
      <c r="K26" s="18"/>
    </row>
    <row r="27" spans="2:11" x14ac:dyDescent="0.2">
      <c r="B27" s="15">
        <v>521</v>
      </c>
      <c r="C27" s="20"/>
      <c r="D27" s="23"/>
      <c r="G27" s="23"/>
      <c r="K27" s="18"/>
    </row>
    <row r="28" spans="2:11" x14ac:dyDescent="0.2">
      <c r="B28" s="15">
        <v>518</v>
      </c>
      <c r="C28" s="20"/>
      <c r="D28" s="23"/>
      <c r="G28" s="23"/>
      <c r="K28" s="18"/>
    </row>
    <row r="29" spans="2:11" x14ac:dyDescent="0.2">
      <c r="B29" s="15">
        <v>519</v>
      </c>
      <c r="C29" s="20"/>
      <c r="D29" s="23"/>
      <c r="G29" s="23"/>
      <c r="K29" s="18"/>
    </row>
    <row r="30" spans="2:11" x14ac:dyDescent="0.2">
      <c r="B30" s="15">
        <v>518</v>
      </c>
      <c r="C30" s="20"/>
      <c r="D30" s="23"/>
      <c r="G30" s="23"/>
      <c r="K30" s="18"/>
    </row>
    <row r="31" spans="2:11" x14ac:dyDescent="0.2">
      <c r="B31" s="15">
        <v>520</v>
      </c>
      <c r="C31" s="20"/>
      <c r="D31" s="23"/>
      <c r="G31" s="23"/>
      <c r="K31" s="18"/>
    </row>
    <row r="32" spans="2:11" x14ac:dyDescent="0.2">
      <c r="B32" s="15">
        <v>519</v>
      </c>
      <c r="C32" s="20"/>
      <c r="D32" s="23"/>
      <c r="G32" s="23"/>
      <c r="K32" s="18"/>
    </row>
    <row r="33" spans="2:11" x14ac:dyDescent="0.2">
      <c r="B33" s="15">
        <v>520</v>
      </c>
      <c r="C33" s="20"/>
      <c r="D33" s="23"/>
      <c r="G33" s="23"/>
      <c r="K33" s="18"/>
    </row>
    <row r="34" spans="2:11" x14ac:dyDescent="0.2">
      <c r="B34" s="15">
        <v>521</v>
      </c>
      <c r="C34" s="20"/>
      <c r="D34" s="23"/>
      <c r="G34" s="23"/>
      <c r="K34" s="18"/>
    </row>
    <row r="35" spans="2:11" x14ac:dyDescent="0.2">
      <c r="B35" s="15">
        <v>519</v>
      </c>
      <c r="C35" s="20"/>
      <c r="D35" s="23"/>
      <c r="G35" s="23"/>
      <c r="K35" s="18"/>
    </row>
    <row r="36" spans="2:11" x14ac:dyDescent="0.2">
      <c r="B36" s="15">
        <v>521</v>
      </c>
      <c r="C36" s="20"/>
      <c r="D36" s="23"/>
      <c r="G36" s="23"/>
      <c r="K36" s="18"/>
    </row>
    <row r="37" spans="2:11" x14ac:dyDescent="0.2">
      <c r="B37" s="15">
        <v>523</v>
      </c>
      <c r="C37" s="20"/>
      <c r="D37" s="23"/>
      <c r="G37" s="23"/>
      <c r="K37" s="18"/>
    </row>
    <row r="38" spans="2:11" x14ac:dyDescent="0.2">
      <c r="B38" s="15">
        <v>522</v>
      </c>
      <c r="C38" s="20"/>
      <c r="D38" s="23"/>
      <c r="G38" s="23"/>
      <c r="K38" s="18"/>
    </row>
    <row r="39" spans="2:11" x14ac:dyDescent="0.2">
      <c r="B39" s="15">
        <v>512</v>
      </c>
      <c r="C39" s="20"/>
      <c r="D39" s="23"/>
      <c r="K39" s="18"/>
    </row>
    <row r="40" spans="2:11" x14ac:dyDescent="0.2">
      <c r="B40" s="15">
        <v>517</v>
      </c>
      <c r="C40" s="20"/>
      <c r="D40" s="23"/>
      <c r="K40" s="18"/>
    </row>
    <row r="41" spans="2:11" x14ac:dyDescent="0.2">
      <c r="B41" s="15">
        <v>520</v>
      </c>
      <c r="C41" s="20"/>
      <c r="D41" s="23"/>
      <c r="K41" s="18"/>
    </row>
    <row r="42" spans="2:11" x14ac:dyDescent="0.2">
      <c r="B42" s="15">
        <v>516</v>
      </c>
      <c r="C42" s="20"/>
      <c r="D42" s="23"/>
      <c r="K42" s="18"/>
    </row>
    <row r="43" spans="2:11" x14ac:dyDescent="0.2">
      <c r="B43" s="15">
        <v>518</v>
      </c>
      <c r="C43" s="20"/>
      <c r="D43" s="23"/>
      <c r="K43" s="18"/>
    </row>
    <row r="44" spans="2:11" x14ac:dyDescent="0.2">
      <c r="B44" s="15">
        <v>514</v>
      </c>
      <c r="C44" s="20"/>
      <c r="D44" s="23"/>
      <c r="K44" s="18"/>
    </row>
    <row r="45" spans="2:11" x14ac:dyDescent="0.2">
      <c r="B45" s="15">
        <v>523</v>
      </c>
      <c r="C45" s="20"/>
      <c r="D45" s="23"/>
      <c r="K45" s="18"/>
    </row>
    <row r="46" spans="2:11" x14ac:dyDescent="0.2">
      <c r="B46" s="15">
        <v>515</v>
      </c>
      <c r="C46" s="20"/>
      <c r="D46" s="23"/>
      <c r="K46" s="18"/>
    </row>
    <row r="47" spans="2:11" x14ac:dyDescent="0.2">
      <c r="B47" s="15">
        <v>519</v>
      </c>
      <c r="C47" s="20"/>
      <c r="D47" s="23"/>
      <c r="K47" s="18"/>
    </row>
    <row r="48" spans="2:11" x14ac:dyDescent="0.2">
      <c r="B48" s="15">
        <v>522</v>
      </c>
      <c r="C48" s="20"/>
      <c r="D48" s="23"/>
      <c r="K48" s="18"/>
    </row>
    <row r="49" spans="2:11" x14ac:dyDescent="0.2">
      <c r="B49" s="15">
        <v>520</v>
      </c>
      <c r="C49" s="20"/>
      <c r="D49" s="23"/>
      <c r="K49" s="18"/>
    </row>
    <row r="50" spans="2:11" x14ac:dyDescent="0.2">
      <c r="B50" s="15">
        <v>520</v>
      </c>
      <c r="C50" s="20"/>
      <c r="D50" s="23"/>
      <c r="K50" s="18"/>
    </row>
    <row r="51" spans="2:11" x14ac:dyDescent="0.2">
      <c r="B51" s="15">
        <v>518</v>
      </c>
      <c r="C51" s="20"/>
      <c r="D51" s="23"/>
      <c r="K51" s="18"/>
    </row>
    <row r="52" spans="2:11" x14ac:dyDescent="0.2">
      <c r="B52" s="15">
        <v>521</v>
      </c>
      <c r="C52" s="20"/>
      <c r="D52" s="23"/>
      <c r="K52" s="18"/>
    </row>
    <row r="53" spans="2:11" x14ac:dyDescent="0.2">
      <c r="B53" s="15">
        <v>520</v>
      </c>
      <c r="C53" s="20"/>
      <c r="D53" s="23"/>
      <c r="K53" s="18"/>
    </row>
    <row r="55" spans="2:11" x14ac:dyDescent="0.2">
      <c r="D55" s="17"/>
    </row>
    <row r="56" spans="2:11" x14ac:dyDescent="0.2">
      <c r="D56" s="17"/>
    </row>
    <row r="57" spans="2:11" x14ac:dyDescent="0.2">
      <c r="D57" s="17"/>
    </row>
    <row r="58" spans="2:11" x14ac:dyDescent="0.2">
      <c r="D58" s="17"/>
    </row>
    <row r="59" spans="2:11" x14ac:dyDescent="0.2">
      <c r="D59" s="17"/>
    </row>
    <row r="60" spans="2:11" x14ac:dyDescent="0.2">
      <c r="D60" s="17"/>
    </row>
    <row r="61" spans="2:11" x14ac:dyDescent="0.2">
      <c r="D61" s="17"/>
    </row>
    <row r="62" spans="2:11" x14ac:dyDescent="0.2">
      <c r="D62" s="17"/>
    </row>
    <row r="63" spans="2:11" x14ac:dyDescent="0.2">
      <c r="D63" s="17"/>
    </row>
    <row r="64" spans="2:11" x14ac:dyDescent="0.2">
      <c r="D64" s="17"/>
    </row>
    <row r="65" spans="4:5" x14ac:dyDescent="0.2">
      <c r="D65" s="17"/>
    </row>
    <row r="66" spans="4:5" x14ac:dyDescent="0.2">
      <c r="D66" s="17"/>
    </row>
    <row r="67" spans="4:5" x14ac:dyDescent="0.2">
      <c r="D67" s="17"/>
    </row>
    <row r="68" spans="4:5" x14ac:dyDescent="0.2">
      <c r="D68" s="17"/>
    </row>
    <row r="69" spans="4:5" x14ac:dyDescent="0.2">
      <c r="D69" s="17"/>
    </row>
    <row r="70" spans="4:5" x14ac:dyDescent="0.2">
      <c r="D70" s="17"/>
    </row>
    <row r="71" spans="4:5" x14ac:dyDescent="0.2">
      <c r="E71" s="17"/>
    </row>
    <row r="72" spans="4:5" x14ac:dyDescent="0.2">
      <c r="E72" s="17"/>
    </row>
    <row r="73" spans="4:5" x14ac:dyDescent="0.2">
      <c r="E73" s="17"/>
    </row>
    <row r="74" spans="4:5" x14ac:dyDescent="0.2">
      <c r="E74" s="17"/>
    </row>
    <row r="75" spans="4:5" x14ac:dyDescent="0.2">
      <c r="E75" s="17"/>
    </row>
    <row r="76" spans="4:5" x14ac:dyDescent="0.2">
      <c r="E76" s="17"/>
    </row>
    <row r="77" spans="4:5" x14ac:dyDescent="0.2">
      <c r="E77" s="17"/>
    </row>
    <row r="78" spans="4:5" x14ac:dyDescent="0.2">
      <c r="E78" s="17"/>
    </row>
    <row r="79" spans="4:5" x14ac:dyDescent="0.2">
      <c r="E79" s="17"/>
    </row>
    <row r="80" spans="4:5" x14ac:dyDescent="0.2">
      <c r="E80" s="17"/>
    </row>
    <row r="81" spans="5:5" x14ac:dyDescent="0.2">
      <c r="E81" s="17"/>
    </row>
    <row r="82" spans="5:5" x14ac:dyDescent="0.2">
      <c r="E82" s="17"/>
    </row>
    <row r="83" spans="5:5" x14ac:dyDescent="0.2">
      <c r="E83" s="17"/>
    </row>
    <row r="84" spans="5:5" x14ac:dyDescent="0.2">
      <c r="E84" s="17"/>
    </row>
    <row r="85" spans="5:5" x14ac:dyDescent="0.2">
      <c r="E85" s="17"/>
    </row>
    <row r="86" spans="5:5" x14ac:dyDescent="0.2">
      <c r="E86" s="17"/>
    </row>
    <row r="87" spans="5:5" x14ac:dyDescent="0.2">
      <c r="E87" s="17"/>
    </row>
    <row r="88" spans="5:5" x14ac:dyDescent="0.2">
      <c r="E88" s="17"/>
    </row>
    <row r="89" spans="5:5" x14ac:dyDescent="0.2">
      <c r="E89" s="17"/>
    </row>
    <row r="90" spans="5:5" x14ac:dyDescent="0.2">
      <c r="E90" s="17"/>
    </row>
    <row r="91" spans="5:5" x14ac:dyDescent="0.2">
      <c r="E91" s="17"/>
    </row>
    <row r="92" spans="5:5" x14ac:dyDescent="0.2">
      <c r="E92" s="17"/>
    </row>
    <row r="93" spans="5:5" x14ac:dyDescent="0.2">
      <c r="E93" s="17"/>
    </row>
    <row r="94" spans="5:5" x14ac:dyDescent="0.2">
      <c r="E94" s="17"/>
    </row>
    <row r="95" spans="5:5" x14ac:dyDescent="0.2">
      <c r="E95" s="17"/>
    </row>
    <row r="96" spans="5:5" x14ac:dyDescent="0.2">
      <c r="E96" s="17"/>
    </row>
    <row r="97" spans="5:5" x14ac:dyDescent="0.2">
      <c r="E97" s="17"/>
    </row>
    <row r="98" spans="5:5" x14ac:dyDescent="0.2">
      <c r="E98" s="17"/>
    </row>
    <row r="99" spans="5:5" x14ac:dyDescent="0.2">
      <c r="E99" s="17"/>
    </row>
    <row r="100" spans="5:5" x14ac:dyDescent="0.2">
      <c r="E100" s="17"/>
    </row>
    <row r="101" spans="5:5" x14ac:dyDescent="0.2">
      <c r="E101" s="17"/>
    </row>
    <row r="102" spans="5:5" x14ac:dyDescent="0.2">
      <c r="E102" s="17"/>
    </row>
    <row r="103" spans="5:5" x14ac:dyDescent="0.2">
      <c r="E103" s="17"/>
    </row>
    <row r="104" spans="5:5" x14ac:dyDescent="0.2">
      <c r="E104" s="17"/>
    </row>
  </sheetData>
  <mergeCells count="2">
    <mergeCell ref="A1:B1"/>
    <mergeCell ref="C1:D1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2.5703125" customWidth="1"/>
    <col min="2" max="2" width="7.85546875" customWidth="1"/>
  </cols>
  <sheetData>
    <row r="1" spans="1:3" x14ac:dyDescent="0.25">
      <c r="A1" s="1" t="s">
        <v>39</v>
      </c>
    </row>
    <row r="2" spans="1:3" x14ac:dyDescent="0.25">
      <c r="A2" s="4"/>
      <c r="B2" s="4"/>
      <c r="C2" s="4"/>
    </row>
    <row r="3" spans="1:3" x14ac:dyDescent="0.25">
      <c r="A3" s="4" t="s">
        <v>23</v>
      </c>
      <c r="B3" s="5">
        <v>25</v>
      </c>
      <c r="C3" s="4"/>
    </row>
    <row r="4" spans="1:3" x14ac:dyDescent="0.25">
      <c r="A4" s="4" t="s">
        <v>24</v>
      </c>
      <c r="B4" s="8">
        <v>27</v>
      </c>
      <c r="C4" s="4"/>
    </row>
    <row r="5" spans="1:3" x14ac:dyDescent="0.25">
      <c r="A5" s="4" t="s">
        <v>25</v>
      </c>
      <c r="B5" s="2">
        <v>38</v>
      </c>
      <c r="C5" s="4"/>
    </row>
    <row r="6" spans="1:3" x14ac:dyDescent="0.25">
      <c r="A6" s="4" t="s">
        <v>26</v>
      </c>
      <c r="B6" s="2">
        <v>57</v>
      </c>
    </row>
    <row r="7" spans="1:3" x14ac:dyDescent="0.25">
      <c r="A7" s="4" t="s">
        <v>27</v>
      </c>
      <c r="B7" s="2">
        <v>57</v>
      </c>
    </row>
    <row r="8" spans="1:3" x14ac:dyDescent="0.25">
      <c r="A8" s="4" t="s">
        <v>28</v>
      </c>
      <c r="B8" s="2">
        <v>62</v>
      </c>
    </row>
    <row r="9" spans="1:3" x14ac:dyDescent="0.25">
      <c r="A9" s="4" t="s">
        <v>29</v>
      </c>
      <c r="B9" s="2">
        <v>65</v>
      </c>
    </row>
    <row r="10" spans="1:3" x14ac:dyDescent="0.25">
      <c r="A10" s="4" t="s">
        <v>30</v>
      </c>
      <c r="B10" s="2">
        <v>83</v>
      </c>
    </row>
    <row r="11" spans="1:3" x14ac:dyDescent="0.25">
      <c r="A11" s="4" t="s">
        <v>31</v>
      </c>
      <c r="B11" s="2">
        <v>71</v>
      </c>
    </row>
    <row r="12" spans="1:3" x14ac:dyDescent="0.25">
      <c r="A12" s="4" t="s">
        <v>32</v>
      </c>
      <c r="B12" s="2">
        <v>63</v>
      </c>
    </row>
    <row r="13" spans="1:3" x14ac:dyDescent="0.25">
      <c r="A13" s="4" t="s">
        <v>33</v>
      </c>
      <c r="B13" s="2">
        <v>61</v>
      </c>
    </row>
    <row r="14" spans="1:3" x14ac:dyDescent="0.25">
      <c r="A14" s="4" t="s">
        <v>34</v>
      </c>
      <c r="B14" s="2">
        <v>65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9.140625" customWidth="1"/>
    <col min="2" max="2" width="8.7109375" customWidth="1"/>
  </cols>
  <sheetData>
    <row r="1" spans="1:3" x14ac:dyDescent="0.25">
      <c r="A1" s="1" t="s">
        <v>40</v>
      </c>
    </row>
    <row r="3" spans="1:3" x14ac:dyDescent="0.25">
      <c r="A3" s="7" t="s">
        <v>6</v>
      </c>
      <c r="B3" s="7">
        <v>0.35</v>
      </c>
    </row>
    <row r="4" spans="1:3" x14ac:dyDescent="0.25">
      <c r="A4" s="7" t="s">
        <v>7</v>
      </c>
      <c r="B4" s="7">
        <v>9</v>
      </c>
    </row>
    <row r="7" spans="1:3" x14ac:dyDescent="0.25">
      <c r="A7" s="6" t="s">
        <v>8</v>
      </c>
      <c r="B7" s="7" t="s">
        <v>10</v>
      </c>
      <c r="C7" s="7"/>
    </row>
    <row r="8" spans="1:3" x14ac:dyDescent="0.25">
      <c r="A8" s="7">
        <v>0</v>
      </c>
      <c r="B8" s="7">
        <f>BINOMDIST(A8,$B$4,$B$3,FALSE)</f>
        <v>2.0711912837890624E-2</v>
      </c>
      <c r="C8" s="7"/>
    </row>
    <row r="9" spans="1:3" x14ac:dyDescent="0.25">
      <c r="A9" s="7">
        <v>1</v>
      </c>
      <c r="B9" s="7">
        <f t="shared" ref="B9:B17" si="0">BINOMDIST(A9,$B$4,$B$3,FALSE)</f>
        <v>0.10037311606054689</v>
      </c>
      <c r="C9" s="7"/>
    </row>
    <row r="10" spans="1:3" x14ac:dyDescent="0.25">
      <c r="A10" s="7">
        <v>2</v>
      </c>
      <c r="B10" s="7">
        <f t="shared" si="0"/>
        <v>0.21618824997656264</v>
      </c>
      <c r="C10" s="7"/>
    </row>
    <row r="11" spans="1:3" x14ac:dyDescent="0.25">
      <c r="A11" s="7">
        <v>3</v>
      </c>
      <c r="B11" s="7">
        <f t="shared" si="0"/>
        <v>0.27162113458593756</v>
      </c>
      <c r="C11" s="7"/>
    </row>
    <row r="12" spans="1:3" x14ac:dyDescent="0.25">
      <c r="A12" s="7">
        <v>4</v>
      </c>
      <c r="B12" s="7">
        <f t="shared" si="0"/>
        <v>0.21938630101171883</v>
      </c>
      <c r="C12" s="7"/>
    </row>
    <row r="13" spans="1:3" x14ac:dyDescent="0.25">
      <c r="A13" s="7">
        <v>5</v>
      </c>
      <c r="B13" s="7">
        <f t="shared" si="0"/>
        <v>0.11813108516015622</v>
      </c>
      <c r="C13" s="7"/>
    </row>
    <row r="14" spans="1:3" x14ac:dyDescent="0.25">
      <c r="A14" s="7">
        <v>6</v>
      </c>
      <c r="B14" s="7">
        <f t="shared" si="0"/>
        <v>4.2406030570312489E-2</v>
      </c>
      <c r="C14" s="7"/>
    </row>
    <row r="15" spans="1:3" x14ac:dyDescent="0.25">
      <c r="A15" s="7">
        <v>7</v>
      </c>
      <c r="B15" s="7">
        <f t="shared" si="0"/>
        <v>9.7860070546874987E-3</v>
      </c>
      <c r="C15" s="7"/>
    </row>
    <row r="16" spans="1:3" x14ac:dyDescent="0.25">
      <c r="A16" s="7">
        <v>8</v>
      </c>
      <c r="B16" s="7">
        <f t="shared" si="0"/>
        <v>1.3173471035156251E-3</v>
      </c>
      <c r="C16" s="7"/>
    </row>
    <row r="17" spans="1:3" x14ac:dyDescent="0.25">
      <c r="A17" s="7">
        <v>9</v>
      </c>
      <c r="B17" s="7">
        <f t="shared" si="0"/>
        <v>7.8815638671874823E-5</v>
      </c>
      <c r="C17" s="7"/>
    </row>
    <row r="18" spans="1:3" x14ac:dyDescent="0.25">
      <c r="A18" s="7"/>
      <c r="B18" s="7"/>
      <c r="C18" s="7"/>
    </row>
    <row r="19" spans="1:3" x14ac:dyDescent="0.25">
      <c r="B19" s="7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3.28515625" customWidth="1"/>
    <col min="2" max="2" width="12" bestFit="1" customWidth="1"/>
  </cols>
  <sheetData>
    <row r="1" spans="1:2" x14ac:dyDescent="0.25">
      <c r="A1" s="1" t="s">
        <v>41</v>
      </c>
    </row>
    <row r="3" spans="1:2" x14ac:dyDescent="0.25">
      <c r="A3" s="7" t="s">
        <v>11</v>
      </c>
      <c r="B3">
        <v>57</v>
      </c>
    </row>
    <row r="4" spans="1:2" x14ac:dyDescent="0.25">
      <c r="A4" s="7" t="s">
        <v>12</v>
      </c>
      <c r="B4">
        <v>13</v>
      </c>
    </row>
    <row r="6" spans="1:2" x14ac:dyDescent="0.25">
      <c r="A6" t="s">
        <v>8</v>
      </c>
      <c r="B6" t="s">
        <v>9</v>
      </c>
    </row>
    <row r="7" spans="1:2" x14ac:dyDescent="0.25">
      <c r="A7">
        <v>0</v>
      </c>
      <c r="B7">
        <f>NORMDIST(A7,$B$3,$B$4,FALSE)</f>
        <v>2.0527834071119588E-6</v>
      </c>
    </row>
    <row r="8" spans="1:2" x14ac:dyDescent="0.25">
      <c r="A8">
        <v>2</v>
      </c>
      <c r="B8">
        <f t="shared" ref="B8:B67" si="0">NORMDIST(A8,$B$3,$B$4,FALSE)</f>
        <v>3.982534896746075E-6</v>
      </c>
    </row>
    <row r="9" spans="1:2" x14ac:dyDescent="0.25">
      <c r="A9">
        <v>4</v>
      </c>
      <c r="B9">
        <f t="shared" si="0"/>
        <v>7.5456540855699725E-6</v>
      </c>
    </row>
    <row r="10" spans="1:2" x14ac:dyDescent="0.25">
      <c r="A10">
        <v>6</v>
      </c>
      <c r="B10">
        <f t="shared" si="0"/>
        <v>1.396223793629519E-5</v>
      </c>
    </row>
    <row r="11" spans="1:2" x14ac:dyDescent="0.25">
      <c r="A11">
        <v>8</v>
      </c>
      <c r="B11">
        <f t="shared" si="0"/>
        <v>2.5230974118503438E-5</v>
      </c>
    </row>
    <row r="12" spans="1:2" x14ac:dyDescent="0.25">
      <c r="A12">
        <v>10</v>
      </c>
      <c r="B12">
        <f t="shared" si="0"/>
        <v>4.4528066967252379E-5</v>
      </c>
    </row>
    <row r="13" spans="1:2" x14ac:dyDescent="0.25">
      <c r="A13">
        <v>12</v>
      </c>
      <c r="B13">
        <f t="shared" si="0"/>
        <v>7.6745780437507952E-5</v>
      </c>
    </row>
    <row r="14" spans="1:2" x14ac:dyDescent="0.25">
      <c r="A14">
        <v>14</v>
      </c>
      <c r="B14">
        <f t="shared" si="0"/>
        <v>1.2918021773440487E-4</v>
      </c>
    </row>
    <row r="15" spans="1:2" x14ac:dyDescent="0.25">
      <c r="A15">
        <v>16</v>
      </c>
      <c r="B15">
        <f t="shared" si="0"/>
        <v>2.1235297917963745E-4</v>
      </c>
    </row>
    <row r="16" spans="1:2" x14ac:dyDescent="0.25">
      <c r="A16">
        <v>18</v>
      </c>
      <c r="B16">
        <f t="shared" si="0"/>
        <v>3.4091141630292367E-4</v>
      </c>
    </row>
    <row r="17" spans="1:2" x14ac:dyDescent="0.25">
      <c r="A17">
        <v>20</v>
      </c>
      <c r="B17">
        <f t="shared" si="0"/>
        <v>5.3449736964901711E-4</v>
      </c>
    </row>
    <row r="18" spans="1:2" x14ac:dyDescent="0.25">
      <c r="A18">
        <v>22</v>
      </c>
      <c r="B18">
        <f t="shared" si="0"/>
        <v>8.1840908235165726E-4</v>
      </c>
    </row>
    <row r="19" spans="1:2" x14ac:dyDescent="0.25">
      <c r="A19">
        <v>24</v>
      </c>
      <c r="B19">
        <f t="shared" si="0"/>
        <v>1.2238160626583093E-3</v>
      </c>
    </row>
    <row r="20" spans="1:2" x14ac:dyDescent="0.25">
      <c r="A20">
        <v>26</v>
      </c>
      <c r="B20">
        <f t="shared" si="0"/>
        <v>1.7872392700604238E-3</v>
      </c>
    </row>
    <row r="21" spans="1:2" x14ac:dyDescent="0.25">
      <c r="A21">
        <v>28</v>
      </c>
      <c r="B21">
        <f t="shared" si="0"/>
        <v>2.549001484661854E-3</v>
      </c>
    </row>
    <row r="22" spans="1:2" x14ac:dyDescent="0.25">
      <c r="A22">
        <v>30</v>
      </c>
      <c r="B22">
        <f t="shared" si="0"/>
        <v>3.5504084549039549E-3</v>
      </c>
    </row>
    <row r="23" spans="1:2" x14ac:dyDescent="0.25">
      <c r="A23">
        <v>32</v>
      </c>
      <c r="B23">
        <f t="shared" si="0"/>
        <v>4.8295580492157533E-3</v>
      </c>
    </row>
    <row r="24" spans="1:2" x14ac:dyDescent="0.25">
      <c r="A24">
        <v>34</v>
      </c>
      <c r="B24">
        <f t="shared" si="0"/>
        <v>6.4158958072854065E-3</v>
      </c>
    </row>
    <row r="25" spans="1:2" x14ac:dyDescent="0.25">
      <c r="A25">
        <v>36</v>
      </c>
      <c r="B25">
        <f t="shared" si="0"/>
        <v>8.3239230197866068E-3</v>
      </c>
    </row>
    <row r="26" spans="1:2" x14ac:dyDescent="0.25">
      <c r="A26">
        <v>38</v>
      </c>
      <c r="B26">
        <f t="shared" si="0"/>
        <v>1.0546774209533949E-2</v>
      </c>
    </row>
    <row r="27" spans="1:2" x14ac:dyDescent="0.25">
      <c r="A27">
        <v>40</v>
      </c>
      <c r="B27">
        <f t="shared" si="0"/>
        <v>1.3050648193264073E-2</v>
      </c>
    </row>
    <row r="28" spans="1:2" x14ac:dyDescent="0.25">
      <c r="A28">
        <v>42</v>
      </c>
      <c r="B28">
        <f t="shared" si="0"/>
        <v>1.5771222442656087E-2</v>
      </c>
    </row>
    <row r="29" spans="1:2" x14ac:dyDescent="0.25">
      <c r="A29">
        <v>44</v>
      </c>
      <c r="B29">
        <f t="shared" si="0"/>
        <v>1.861313265531872E-2</v>
      </c>
    </row>
    <row r="30" spans="1:2" x14ac:dyDescent="0.25">
      <c r="A30">
        <v>46</v>
      </c>
      <c r="B30">
        <f t="shared" si="0"/>
        <v>2.1453315938535385E-2</v>
      </c>
    </row>
    <row r="31" spans="1:2" x14ac:dyDescent="0.25">
      <c r="A31">
        <v>48</v>
      </c>
      <c r="B31">
        <f t="shared" si="0"/>
        <v>2.4148503659304703E-2</v>
      </c>
    </row>
    <row r="32" spans="1:2" x14ac:dyDescent="0.25">
      <c r="A32">
        <v>50</v>
      </c>
      <c r="B32">
        <f t="shared" si="0"/>
        <v>2.6546475095643691E-2</v>
      </c>
    </row>
    <row r="33" spans="1:2" x14ac:dyDescent="0.25">
      <c r="A33">
        <v>52</v>
      </c>
      <c r="B33">
        <f t="shared" si="0"/>
        <v>2.849996591401761E-2</v>
      </c>
    </row>
    <row r="34" spans="1:2" x14ac:dyDescent="0.25">
      <c r="A34">
        <v>54</v>
      </c>
      <c r="B34">
        <f t="shared" si="0"/>
        <v>2.9881518214967279E-2</v>
      </c>
    </row>
    <row r="35" spans="1:2" x14ac:dyDescent="0.25">
      <c r="A35">
        <v>56</v>
      </c>
      <c r="B35">
        <f t="shared" si="0"/>
        <v>3.0597209391218058E-2</v>
      </c>
    </row>
    <row r="36" spans="1:2" x14ac:dyDescent="0.25">
      <c r="A36">
        <v>58</v>
      </c>
      <c r="B36">
        <f t="shared" si="0"/>
        <v>3.0597209391218058E-2</v>
      </c>
    </row>
    <row r="37" spans="1:2" x14ac:dyDescent="0.25">
      <c r="A37">
        <v>60</v>
      </c>
      <c r="B37">
        <f t="shared" si="0"/>
        <v>2.9881518214967279E-2</v>
      </c>
    </row>
    <row r="38" spans="1:2" x14ac:dyDescent="0.25">
      <c r="A38">
        <v>62</v>
      </c>
      <c r="B38">
        <f t="shared" si="0"/>
        <v>2.849996591401761E-2</v>
      </c>
    </row>
    <row r="39" spans="1:2" x14ac:dyDescent="0.25">
      <c r="A39">
        <v>64</v>
      </c>
      <c r="B39">
        <f t="shared" si="0"/>
        <v>2.6546475095643691E-2</v>
      </c>
    </row>
    <row r="40" spans="1:2" x14ac:dyDescent="0.25">
      <c r="A40">
        <v>66</v>
      </c>
      <c r="B40">
        <f t="shared" si="0"/>
        <v>2.4148503659304703E-2</v>
      </c>
    </row>
    <row r="41" spans="1:2" x14ac:dyDescent="0.25">
      <c r="A41">
        <v>68</v>
      </c>
      <c r="B41">
        <f t="shared" si="0"/>
        <v>2.1453315938535385E-2</v>
      </c>
    </row>
    <row r="42" spans="1:2" x14ac:dyDescent="0.25">
      <c r="A42">
        <v>70</v>
      </c>
      <c r="B42">
        <f t="shared" si="0"/>
        <v>1.861313265531872E-2</v>
      </c>
    </row>
    <row r="43" spans="1:2" x14ac:dyDescent="0.25">
      <c r="A43">
        <v>72</v>
      </c>
      <c r="B43">
        <f t="shared" si="0"/>
        <v>1.5771222442656087E-2</v>
      </c>
    </row>
    <row r="44" spans="1:2" x14ac:dyDescent="0.25">
      <c r="A44">
        <v>74</v>
      </c>
      <c r="B44">
        <f t="shared" si="0"/>
        <v>1.3050648193264073E-2</v>
      </c>
    </row>
    <row r="45" spans="1:2" x14ac:dyDescent="0.25">
      <c r="A45">
        <v>76</v>
      </c>
      <c r="B45">
        <f t="shared" si="0"/>
        <v>1.0546774209533949E-2</v>
      </c>
    </row>
    <row r="46" spans="1:2" x14ac:dyDescent="0.25">
      <c r="A46">
        <v>78</v>
      </c>
      <c r="B46">
        <f t="shared" si="0"/>
        <v>8.3239230197866068E-3</v>
      </c>
    </row>
    <row r="47" spans="1:2" x14ac:dyDescent="0.25">
      <c r="A47">
        <v>80</v>
      </c>
      <c r="B47">
        <f t="shared" si="0"/>
        <v>6.4158958072854065E-3</v>
      </c>
    </row>
    <row r="48" spans="1:2" x14ac:dyDescent="0.25">
      <c r="A48">
        <v>82</v>
      </c>
      <c r="B48">
        <f t="shared" si="0"/>
        <v>4.8295580492157533E-3</v>
      </c>
    </row>
    <row r="49" spans="1:2" x14ac:dyDescent="0.25">
      <c r="A49">
        <v>84</v>
      </c>
      <c r="B49">
        <f t="shared" si="0"/>
        <v>3.5504084549039549E-3</v>
      </c>
    </row>
    <row r="50" spans="1:2" x14ac:dyDescent="0.25">
      <c r="A50">
        <v>86</v>
      </c>
      <c r="B50">
        <f t="shared" si="0"/>
        <v>2.549001484661854E-3</v>
      </c>
    </row>
    <row r="51" spans="1:2" x14ac:dyDescent="0.25">
      <c r="A51">
        <v>88</v>
      </c>
      <c r="B51">
        <f t="shared" si="0"/>
        <v>1.7872392700604238E-3</v>
      </c>
    </row>
    <row r="52" spans="1:2" x14ac:dyDescent="0.25">
      <c r="A52">
        <v>90</v>
      </c>
      <c r="B52">
        <f t="shared" si="0"/>
        <v>1.2238160626583093E-3</v>
      </c>
    </row>
    <row r="53" spans="1:2" x14ac:dyDescent="0.25">
      <c r="A53">
        <v>92</v>
      </c>
      <c r="B53">
        <f t="shared" si="0"/>
        <v>8.1840908235165726E-4</v>
      </c>
    </row>
    <row r="54" spans="1:2" x14ac:dyDescent="0.25">
      <c r="A54">
        <v>94</v>
      </c>
      <c r="B54">
        <f t="shared" si="0"/>
        <v>5.3449736964901711E-4</v>
      </c>
    </row>
    <row r="55" spans="1:2" x14ac:dyDescent="0.25">
      <c r="A55">
        <v>96</v>
      </c>
      <c r="B55">
        <f t="shared" si="0"/>
        <v>3.4091141630292367E-4</v>
      </c>
    </row>
    <row r="56" spans="1:2" x14ac:dyDescent="0.25">
      <c r="A56">
        <v>98</v>
      </c>
      <c r="B56">
        <f t="shared" si="0"/>
        <v>2.1235297917963745E-4</v>
      </c>
    </row>
    <row r="57" spans="1:2" x14ac:dyDescent="0.25">
      <c r="A57">
        <v>100</v>
      </c>
      <c r="B57">
        <f t="shared" si="0"/>
        <v>1.2918021773440487E-4</v>
      </c>
    </row>
    <row r="58" spans="1:2" x14ac:dyDescent="0.25">
      <c r="A58">
        <v>102</v>
      </c>
      <c r="B58">
        <f t="shared" si="0"/>
        <v>7.6745780437507952E-5</v>
      </c>
    </row>
    <row r="59" spans="1:2" x14ac:dyDescent="0.25">
      <c r="A59">
        <v>104</v>
      </c>
      <c r="B59">
        <f t="shared" si="0"/>
        <v>4.4528066967252379E-5</v>
      </c>
    </row>
    <row r="60" spans="1:2" x14ac:dyDescent="0.25">
      <c r="A60">
        <v>106</v>
      </c>
      <c r="B60">
        <f t="shared" si="0"/>
        <v>2.5230974118503438E-5</v>
      </c>
    </row>
    <row r="61" spans="1:2" x14ac:dyDescent="0.25">
      <c r="A61">
        <v>108</v>
      </c>
      <c r="B61">
        <f t="shared" si="0"/>
        <v>1.396223793629519E-5</v>
      </c>
    </row>
    <row r="62" spans="1:2" x14ac:dyDescent="0.25">
      <c r="A62">
        <v>110</v>
      </c>
      <c r="B62">
        <f t="shared" si="0"/>
        <v>7.5456540855699725E-6</v>
      </c>
    </row>
    <row r="63" spans="1:2" x14ac:dyDescent="0.25">
      <c r="A63">
        <v>112</v>
      </c>
      <c r="B63">
        <f t="shared" si="0"/>
        <v>3.982534896746075E-6</v>
      </c>
    </row>
    <row r="64" spans="1:2" x14ac:dyDescent="0.25">
      <c r="A64">
        <v>114</v>
      </c>
      <c r="B64">
        <f t="shared" si="0"/>
        <v>2.0527834071119588E-6</v>
      </c>
    </row>
    <row r="65" spans="1:2" x14ac:dyDescent="0.25">
      <c r="A65">
        <v>116</v>
      </c>
      <c r="B65">
        <f t="shared" si="0"/>
        <v>1.0333501524455399E-6</v>
      </c>
    </row>
    <row r="66" spans="1:2" x14ac:dyDescent="0.25">
      <c r="A66">
        <v>118</v>
      </c>
      <c r="B66">
        <f t="shared" si="0"/>
        <v>5.0801054571028771E-7</v>
      </c>
    </row>
    <row r="67" spans="1:2" x14ac:dyDescent="0.25">
      <c r="A67">
        <v>120</v>
      </c>
      <c r="B67">
        <f t="shared" si="0"/>
        <v>2.4390392456854133E-7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90" zoomScaleNormal="90" workbookViewId="0">
      <selection activeCell="A2" sqref="A2"/>
    </sheetView>
  </sheetViews>
  <sheetFormatPr baseColWidth="10" defaultColWidth="11.42578125" defaultRowHeight="15" x14ac:dyDescent="0.25"/>
  <cols>
    <col min="1" max="1" width="12.7109375" customWidth="1"/>
    <col min="2" max="23" width="8.7109375" customWidth="1"/>
    <col min="24" max="40" width="5.7109375" customWidth="1"/>
  </cols>
  <sheetData>
    <row r="1" spans="1:22" x14ac:dyDescent="0.25">
      <c r="A1" s="1" t="s">
        <v>42</v>
      </c>
    </row>
    <row r="2" spans="1:22" x14ac:dyDescent="0.25">
      <c r="B2" s="4"/>
      <c r="C2" s="4"/>
    </row>
    <row r="3" spans="1:22" x14ac:dyDescent="0.25">
      <c r="B3" s="4"/>
      <c r="C3" s="4" t="s">
        <v>35</v>
      </c>
    </row>
    <row r="4" spans="1:22" x14ac:dyDescent="0.25">
      <c r="B4" s="9" t="e">
        <f>((1+C2)^A6-1)/(C2*(1+C2)^A6)</f>
        <v>#DIV/0!</v>
      </c>
      <c r="C4" s="11">
        <v>0.01</v>
      </c>
      <c r="D4" s="10">
        <v>0.02</v>
      </c>
      <c r="E4" s="11">
        <v>0.03</v>
      </c>
      <c r="F4" s="10">
        <v>0.04</v>
      </c>
      <c r="G4" s="11">
        <v>0.05</v>
      </c>
      <c r="H4" s="10">
        <v>0.06</v>
      </c>
      <c r="I4" s="11">
        <v>7.0000000000000007E-2</v>
      </c>
      <c r="J4" s="10">
        <v>0.08</v>
      </c>
      <c r="K4" s="11">
        <v>0.09</v>
      </c>
      <c r="L4" s="10">
        <v>0.1</v>
      </c>
      <c r="M4" s="11">
        <v>0.11</v>
      </c>
      <c r="N4" s="10">
        <v>0.12</v>
      </c>
      <c r="O4" s="11">
        <v>0.13</v>
      </c>
      <c r="P4" s="10">
        <v>0.14000000000000001</v>
      </c>
      <c r="Q4" s="11">
        <v>0.15</v>
      </c>
      <c r="R4" s="10">
        <v>0.16</v>
      </c>
      <c r="S4" s="11">
        <v>0.17</v>
      </c>
      <c r="T4" s="10">
        <v>0.18</v>
      </c>
      <c r="U4" s="11">
        <v>0.19</v>
      </c>
      <c r="V4" s="10">
        <v>0.2</v>
      </c>
    </row>
    <row r="5" spans="1:22" x14ac:dyDescent="0.25">
      <c r="A5" s="4" t="s">
        <v>36</v>
      </c>
      <c r="B5" s="4">
        <v>1</v>
      </c>
      <c r="C5" s="4">
        <f t="dataTable" ref="C5:V34" dt2D="1" dtr="1" r1="C2" r2="A6"/>
        <v>0.99009900990099098</v>
      </c>
      <c r="D5">
        <v>0.98039215686274594</v>
      </c>
      <c r="E5">
        <v>0.97087378640776789</v>
      </c>
      <c r="F5">
        <v>0.96153846153846223</v>
      </c>
      <c r="G5">
        <v>0.95238095238095311</v>
      </c>
      <c r="H5">
        <v>0.94339622641509513</v>
      </c>
      <c r="I5">
        <v>0.93457943925233722</v>
      </c>
      <c r="J5">
        <v>0.92592592592592671</v>
      </c>
      <c r="K5">
        <v>0.91743119266055118</v>
      </c>
      <c r="L5">
        <v>0.90909090909090973</v>
      </c>
      <c r="M5">
        <v>0.90090090090090158</v>
      </c>
      <c r="N5">
        <v>0.89285714285714357</v>
      </c>
      <c r="O5">
        <v>0.88495575221238865</v>
      </c>
      <c r="P5">
        <v>0.87719298245614097</v>
      </c>
      <c r="Q5">
        <v>0.86956521739130388</v>
      </c>
      <c r="R5">
        <v>0.86206896551724099</v>
      </c>
      <c r="S5">
        <v>0.85470085470085433</v>
      </c>
      <c r="T5">
        <v>0.84745762711864392</v>
      </c>
      <c r="U5">
        <v>0.8403361344537813</v>
      </c>
      <c r="V5">
        <v>0.83333333333333315</v>
      </c>
    </row>
    <row r="6" spans="1:22" x14ac:dyDescent="0.25">
      <c r="A6" s="4"/>
      <c r="B6" s="4">
        <v>2</v>
      </c>
      <c r="C6" s="4">
        <v>1.9703950593079116</v>
      </c>
      <c r="D6">
        <v>1.9415609381007302</v>
      </c>
      <c r="E6">
        <v>1.9134696955415202</v>
      </c>
      <c r="F6">
        <v>1.8860946745562155</v>
      </c>
      <c r="G6">
        <v>1.8594104308390027</v>
      </c>
      <c r="H6">
        <v>1.8333926664293365</v>
      </c>
      <c r="I6">
        <v>1.8080181675255482</v>
      </c>
      <c r="J6">
        <v>1.7832647462277103</v>
      </c>
      <c r="K6">
        <v>1.7591111859271118</v>
      </c>
      <c r="L6">
        <v>1.7355371900826457</v>
      </c>
      <c r="M6">
        <v>1.7125233341449571</v>
      </c>
      <c r="N6">
        <v>1.6900510204081642</v>
      </c>
      <c r="O6">
        <v>1.6681024355861838</v>
      </c>
      <c r="P6">
        <v>1.6466605109264401</v>
      </c>
      <c r="Q6">
        <v>1.6257088846880898</v>
      </c>
      <c r="R6">
        <v>1.6052318668252077</v>
      </c>
      <c r="S6">
        <v>1.5852144057272255</v>
      </c>
      <c r="T6">
        <v>1.5656420568802065</v>
      </c>
      <c r="U6">
        <v>1.5465009533225051</v>
      </c>
      <c r="V6">
        <v>1.5277777777777777</v>
      </c>
    </row>
    <row r="7" spans="1:22" x14ac:dyDescent="0.25">
      <c r="A7" s="3"/>
      <c r="B7" s="4">
        <v>3</v>
      </c>
      <c r="C7">
        <v>2.9409852072355469</v>
      </c>
      <c r="D7">
        <v>2.8838832726477719</v>
      </c>
      <c r="E7">
        <v>2.8286113548946807</v>
      </c>
      <c r="F7">
        <v>2.7750910332271297</v>
      </c>
      <c r="G7">
        <v>2.7232480293704802</v>
      </c>
      <c r="H7">
        <v>2.6730119494616398</v>
      </c>
      <c r="I7">
        <v>2.6243160444164007</v>
      </c>
      <c r="J7">
        <v>2.5770969872478804</v>
      </c>
      <c r="K7">
        <v>2.5312946659881761</v>
      </c>
      <c r="L7">
        <v>2.4868519909842246</v>
      </c>
      <c r="M7">
        <v>2.4437147154459073</v>
      </c>
      <c r="N7">
        <v>2.4018312682215761</v>
      </c>
      <c r="O7">
        <v>2.3611525978638785</v>
      </c>
      <c r="P7">
        <v>2.3216320271284565</v>
      </c>
      <c r="Q7">
        <v>2.2832251171200775</v>
      </c>
      <c r="R7">
        <v>2.2458895403665582</v>
      </c>
      <c r="S7">
        <v>2.2095849621600219</v>
      </c>
      <c r="T7">
        <v>2.1742729295594971</v>
      </c>
      <c r="U7">
        <v>2.1399167674979034</v>
      </c>
      <c r="V7">
        <v>2.1064814814814814</v>
      </c>
    </row>
    <row r="8" spans="1:22" x14ac:dyDescent="0.25">
      <c r="B8" s="4">
        <v>4</v>
      </c>
      <c r="C8">
        <v>3.9019655517183742</v>
      </c>
      <c r="D8">
        <v>3.8077286986742878</v>
      </c>
      <c r="E8">
        <v>3.7170984028103682</v>
      </c>
      <c r="F8">
        <v>3.6298952242568578</v>
      </c>
      <c r="G8">
        <v>3.5459505041623602</v>
      </c>
      <c r="H8">
        <v>3.4651056126996602</v>
      </c>
      <c r="I8">
        <v>3.387211256463925</v>
      </c>
      <c r="J8">
        <v>3.3121268400443342</v>
      </c>
      <c r="K8">
        <v>3.2397198770533731</v>
      </c>
      <c r="L8">
        <v>3.169865446349295</v>
      </c>
      <c r="M8">
        <v>3.1024456895909078</v>
      </c>
      <c r="N8">
        <v>3.037349346626407</v>
      </c>
      <c r="O8">
        <v>2.9744713255432553</v>
      </c>
      <c r="P8">
        <v>2.9137123044986466</v>
      </c>
      <c r="Q8">
        <v>2.8549783627131111</v>
      </c>
      <c r="R8">
        <v>2.7981806382470329</v>
      </c>
      <c r="S8">
        <v>2.7432350103931804</v>
      </c>
      <c r="T8">
        <v>2.690061804711438</v>
      </c>
      <c r="U8">
        <v>2.638585518905801</v>
      </c>
      <c r="V8">
        <v>2.5887345679012346</v>
      </c>
    </row>
    <row r="9" spans="1:22" x14ac:dyDescent="0.25">
      <c r="B9" s="4">
        <v>5</v>
      </c>
      <c r="C9">
        <v>4.853431239325114</v>
      </c>
      <c r="D9">
        <v>4.7134595085042053</v>
      </c>
      <c r="E9">
        <v>4.5797071871945301</v>
      </c>
      <c r="F9">
        <v>4.4518223310162108</v>
      </c>
      <c r="G9">
        <v>4.3294766706308208</v>
      </c>
      <c r="H9">
        <v>4.2123637855657181</v>
      </c>
      <c r="I9">
        <v>4.100197435947595</v>
      </c>
      <c r="J9">
        <v>3.9927100370780875</v>
      </c>
      <c r="K9">
        <v>3.8896512633517188</v>
      </c>
      <c r="L9">
        <v>3.7907867694084505</v>
      </c>
      <c r="M9">
        <v>3.6958970176494668</v>
      </c>
      <c r="N9">
        <v>3.6047762023450067</v>
      </c>
      <c r="O9">
        <v>3.5172312615427028</v>
      </c>
      <c r="P9">
        <v>3.4330809688584623</v>
      </c>
      <c r="Q9">
        <v>3.352155098011401</v>
      </c>
      <c r="R9">
        <v>3.274293653661235</v>
      </c>
      <c r="S9">
        <v>3.1993461627292139</v>
      </c>
      <c r="T9">
        <v>3.1271710209418964</v>
      </c>
      <c r="U9">
        <v>3.0576348898368075</v>
      </c>
      <c r="V9">
        <v>2.9906121399176953</v>
      </c>
    </row>
    <row r="10" spans="1:22" x14ac:dyDescent="0.25">
      <c r="A10" s="3"/>
      <c r="B10" s="4">
        <v>6</v>
      </c>
      <c r="C10">
        <v>5.7954764745793392</v>
      </c>
      <c r="D10">
        <v>5.6014308906904002</v>
      </c>
      <c r="E10">
        <v>5.4171914438781865</v>
      </c>
      <c r="F10">
        <v>5.2421368567463569</v>
      </c>
      <c r="G10">
        <v>5.0756920672674468</v>
      </c>
      <c r="H10">
        <v>4.9173243260053949</v>
      </c>
      <c r="I10">
        <v>4.7665396597641063</v>
      </c>
      <c r="J10">
        <v>4.6228796639611929</v>
      </c>
      <c r="K10">
        <v>4.485918590230936</v>
      </c>
      <c r="L10">
        <v>4.355260699462228</v>
      </c>
      <c r="M10">
        <v>4.2305378537382587</v>
      </c>
      <c r="N10">
        <v>4.1114073235223279</v>
      </c>
      <c r="O10">
        <v>3.9975497889758427</v>
      </c>
      <c r="P10">
        <v>3.8886675165425113</v>
      </c>
      <c r="Q10">
        <v>3.784482693922957</v>
      </c>
      <c r="R10">
        <v>3.6847359083286508</v>
      </c>
      <c r="S10">
        <v>3.5891847544694131</v>
      </c>
      <c r="T10">
        <v>3.4976025601202516</v>
      </c>
      <c r="U10">
        <v>3.4097772183502588</v>
      </c>
      <c r="V10">
        <v>3.3255101165980792</v>
      </c>
    </row>
    <row r="11" spans="1:22" x14ac:dyDescent="0.25">
      <c r="B11" s="4">
        <v>7</v>
      </c>
      <c r="C11">
        <v>6.7281945292864478</v>
      </c>
      <c r="D11">
        <v>6.4719910693043046</v>
      </c>
      <c r="E11">
        <v>6.2302829552215409</v>
      </c>
      <c r="F11">
        <v>6.0020546699484187</v>
      </c>
      <c r="G11">
        <v>5.7863733973975711</v>
      </c>
      <c r="H11">
        <v>5.5823814396277331</v>
      </c>
      <c r="I11">
        <v>5.3892894016486981</v>
      </c>
      <c r="J11">
        <v>5.2063700592233264</v>
      </c>
      <c r="K11">
        <v>5.0329528350742532</v>
      </c>
      <c r="L11">
        <v>4.8684188176929348</v>
      </c>
      <c r="M11">
        <v>4.7121962646290623</v>
      </c>
      <c r="N11">
        <v>4.5637565388592209</v>
      </c>
      <c r="O11">
        <v>4.4226104327219842</v>
      </c>
      <c r="P11">
        <v>4.2883048390723788</v>
      </c>
      <c r="Q11">
        <v>4.1604197338460489</v>
      </c>
      <c r="R11">
        <v>4.0385654382143539</v>
      </c>
      <c r="S11">
        <v>3.9223801320251397</v>
      </c>
      <c r="T11">
        <v>3.8115275933222468</v>
      </c>
      <c r="U11">
        <v>3.7056951414708057</v>
      </c>
      <c r="V11">
        <v>3.6045917638317326</v>
      </c>
    </row>
    <row r="12" spans="1:22" x14ac:dyDescent="0.25">
      <c r="B12" s="4">
        <v>8</v>
      </c>
      <c r="C12">
        <v>7.6516777517687862</v>
      </c>
      <c r="D12">
        <v>7.3254814404944195</v>
      </c>
      <c r="E12">
        <v>7.0196921895354745</v>
      </c>
      <c r="F12">
        <v>6.7327448749504057</v>
      </c>
      <c r="G12">
        <v>6.4632127594262556</v>
      </c>
      <c r="H12">
        <v>6.2097938109695585</v>
      </c>
      <c r="I12">
        <v>5.9712985062137367</v>
      </c>
      <c r="J12">
        <v>5.7466389437253023</v>
      </c>
      <c r="K12">
        <v>5.5348191147470214</v>
      </c>
      <c r="L12">
        <v>5.3349261979026679</v>
      </c>
      <c r="M12">
        <v>5.1461227609270841</v>
      </c>
      <c r="N12">
        <v>4.967639766838591</v>
      </c>
      <c r="O12">
        <v>4.7987702944442345</v>
      </c>
      <c r="P12">
        <v>4.6388638939231388</v>
      </c>
      <c r="Q12">
        <v>4.4873215076922159</v>
      </c>
      <c r="R12">
        <v>4.3435908950123743</v>
      </c>
      <c r="S12">
        <v>4.2071625060043925</v>
      </c>
      <c r="T12">
        <v>4.0775657570527519</v>
      </c>
      <c r="U12">
        <v>3.9543656651015171</v>
      </c>
      <c r="V12">
        <v>3.8371598031931105</v>
      </c>
    </row>
    <row r="13" spans="1:22" x14ac:dyDescent="0.25">
      <c r="B13" s="4">
        <v>9</v>
      </c>
      <c r="C13">
        <v>8.5660175760087043</v>
      </c>
      <c r="D13">
        <v>8.1622367063670787</v>
      </c>
      <c r="E13">
        <v>7.7861089218791015</v>
      </c>
      <c r="F13">
        <v>7.4353316105292375</v>
      </c>
      <c r="G13">
        <v>7.107821675644054</v>
      </c>
      <c r="H13">
        <v>6.8016922744995831</v>
      </c>
      <c r="I13">
        <v>6.5152322487978847</v>
      </c>
      <c r="J13">
        <v>6.2468879108567625</v>
      </c>
      <c r="K13">
        <v>5.9952468942633228</v>
      </c>
      <c r="L13">
        <v>5.7590238162751533</v>
      </c>
      <c r="M13">
        <v>5.5370475323667421</v>
      </c>
      <c r="N13">
        <v>5.3282497918201699</v>
      </c>
      <c r="O13">
        <v>5.1316551278267548</v>
      </c>
      <c r="P13">
        <v>4.9463718367746834</v>
      </c>
      <c r="Q13">
        <v>4.771583919732362</v>
      </c>
      <c r="R13">
        <v>4.6065438750106678</v>
      </c>
      <c r="S13">
        <v>4.4505662444481979</v>
      </c>
      <c r="T13">
        <v>4.3030218280108059</v>
      </c>
      <c r="U13">
        <v>4.1633324916819472</v>
      </c>
      <c r="V13">
        <v>4.0309665026609256</v>
      </c>
    </row>
    <row r="14" spans="1:22" x14ac:dyDescent="0.25">
      <c r="B14" s="4">
        <v>10</v>
      </c>
      <c r="C14">
        <v>9.4713045307016905</v>
      </c>
      <c r="D14">
        <v>8.9825850062422354</v>
      </c>
      <c r="E14">
        <v>8.5302028367758282</v>
      </c>
      <c r="F14">
        <v>8.1108957793550349</v>
      </c>
      <c r="G14">
        <v>7.7217349291848123</v>
      </c>
      <c r="H14">
        <v>7.3600870514147028</v>
      </c>
      <c r="I14">
        <v>7.0235815409326028</v>
      </c>
      <c r="J14">
        <v>6.7100813989414467</v>
      </c>
      <c r="K14">
        <v>6.4176577011590119</v>
      </c>
      <c r="L14">
        <v>6.1445671057046853</v>
      </c>
      <c r="M14">
        <v>5.8892320111412104</v>
      </c>
      <c r="N14">
        <v>5.6502230284108661</v>
      </c>
      <c r="O14">
        <v>5.4262434759528801</v>
      </c>
      <c r="P14">
        <v>5.2161156462935825</v>
      </c>
      <c r="Q14">
        <v>5.0187686258542277</v>
      </c>
      <c r="R14">
        <v>4.8332274784574718</v>
      </c>
      <c r="S14">
        <v>4.6586036277335028</v>
      </c>
      <c r="T14">
        <v>4.4940862949244123</v>
      </c>
      <c r="U14">
        <v>4.3389348669596197</v>
      </c>
      <c r="V14">
        <v>4.1924720855507713</v>
      </c>
    </row>
    <row r="15" spans="1:22" x14ac:dyDescent="0.25">
      <c r="B15" s="4">
        <v>11</v>
      </c>
      <c r="C15">
        <v>10.367628248219477</v>
      </c>
      <c r="D15">
        <v>9.7868480453355176</v>
      </c>
      <c r="E15">
        <v>9.2526241133745906</v>
      </c>
      <c r="F15">
        <v>8.7604767109183026</v>
      </c>
      <c r="G15">
        <v>8.3064142182712501</v>
      </c>
      <c r="H15">
        <v>7.8868745768063242</v>
      </c>
      <c r="I15">
        <v>7.498674337320189</v>
      </c>
      <c r="J15">
        <v>7.1389642582791168</v>
      </c>
      <c r="K15">
        <v>6.8051905515220295</v>
      </c>
      <c r="L15">
        <v>6.4950610051860771</v>
      </c>
      <c r="M15">
        <v>6.2065153253524414</v>
      </c>
      <c r="N15">
        <v>5.937699132509703</v>
      </c>
      <c r="O15">
        <v>5.6869411291618412</v>
      </c>
      <c r="P15">
        <v>5.4527330230645452</v>
      </c>
      <c r="Q15">
        <v>5.2337118485688938</v>
      </c>
      <c r="R15">
        <v>5.0286443779805792</v>
      </c>
      <c r="S15">
        <v>4.8364133570371814</v>
      </c>
      <c r="T15">
        <v>4.6560053346817059</v>
      </c>
      <c r="U15">
        <v>4.4864998882013607</v>
      </c>
      <c r="V15">
        <v>4.3270600712923093</v>
      </c>
    </row>
    <row r="16" spans="1:22" x14ac:dyDescent="0.25">
      <c r="B16" s="4">
        <v>12</v>
      </c>
      <c r="C16">
        <v>11.255077473484635</v>
      </c>
      <c r="D16">
        <v>10.57534122091718</v>
      </c>
      <c r="E16">
        <v>9.954003993567559</v>
      </c>
      <c r="F16">
        <v>9.3850737604983703</v>
      </c>
      <c r="G16">
        <v>8.8632516364488083</v>
      </c>
      <c r="H16">
        <v>8.3838439403833256</v>
      </c>
      <c r="I16">
        <v>7.9426862965609244</v>
      </c>
      <c r="J16">
        <v>7.5360780169251091</v>
      </c>
      <c r="K16">
        <v>7.1607252766257155</v>
      </c>
      <c r="L16">
        <v>6.8136918228964332</v>
      </c>
      <c r="M16">
        <v>6.4923561489661639</v>
      </c>
      <c r="N16">
        <v>6.1943742254550918</v>
      </c>
      <c r="O16">
        <v>5.9176470169573809</v>
      </c>
      <c r="P16">
        <v>5.6602921254952152</v>
      </c>
      <c r="Q16">
        <v>5.4206189987555593</v>
      </c>
      <c r="R16">
        <v>5.1971072223970509</v>
      </c>
      <c r="S16">
        <v>4.9883874846471636</v>
      </c>
      <c r="T16">
        <v>4.79322485989975</v>
      </c>
      <c r="U16">
        <v>4.6105041077322362</v>
      </c>
      <c r="V16">
        <v>4.439216726076924</v>
      </c>
    </row>
    <row r="17" spans="2:22" x14ac:dyDescent="0.25">
      <c r="B17" s="4">
        <v>13</v>
      </c>
      <c r="C17">
        <v>12.133740072757066</v>
      </c>
      <c r="D17">
        <v>11.348373745997234</v>
      </c>
      <c r="E17">
        <v>10.634955333560736</v>
      </c>
      <c r="F17">
        <v>9.9856478466330501</v>
      </c>
      <c r="G17">
        <v>9.3935729870941067</v>
      </c>
      <c r="H17">
        <v>8.8526829626257779</v>
      </c>
      <c r="I17">
        <v>8.3576507444494617</v>
      </c>
      <c r="J17">
        <v>7.9037759415973232</v>
      </c>
      <c r="K17">
        <v>7.4869039235098302</v>
      </c>
      <c r="L17">
        <v>7.1033562026331216</v>
      </c>
      <c r="M17">
        <v>6.749870404474021</v>
      </c>
      <c r="N17">
        <v>6.4235484155849045</v>
      </c>
      <c r="O17">
        <v>6.1218115194313114</v>
      </c>
      <c r="P17">
        <v>5.8423615135922953</v>
      </c>
      <c r="Q17">
        <v>5.5831469554396174</v>
      </c>
      <c r="R17">
        <v>5.3423338124112503</v>
      </c>
      <c r="S17">
        <v>5.1182799014078322</v>
      </c>
      <c r="T17">
        <v>4.909512593135382</v>
      </c>
      <c r="U17">
        <v>4.71470933422877</v>
      </c>
      <c r="V17">
        <v>4.5326806050641038</v>
      </c>
    </row>
    <row r="18" spans="2:22" x14ac:dyDescent="0.25">
      <c r="B18" s="4">
        <v>14</v>
      </c>
      <c r="C18">
        <v>13.003703042333742</v>
      </c>
      <c r="D18">
        <v>12.106248770585527</v>
      </c>
      <c r="E18">
        <v>11.296073139379359</v>
      </c>
      <c r="F18">
        <v>10.563122929454856</v>
      </c>
      <c r="G18">
        <v>9.8986409400896225</v>
      </c>
      <c r="H18">
        <v>9.2949839270054504</v>
      </c>
      <c r="I18">
        <v>8.7454679854667852</v>
      </c>
      <c r="J18">
        <v>8.2442369829604853</v>
      </c>
      <c r="K18">
        <v>7.7861503885411292</v>
      </c>
      <c r="L18">
        <v>7.3666874569392018</v>
      </c>
      <c r="M18">
        <v>6.9818652292558747</v>
      </c>
      <c r="N18">
        <v>6.6281682282008072</v>
      </c>
      <c r="O18">
        <v>6.3024880702931947</v>
      </c>
      <c r="P18">
        <v>6.0020715031511358</v>
      </c>
      <c r="Q18">
        <v>5.7244756134257537</v>
      </c>
      <c r="R18">
        <v>5.4675291486303887</v>
      </c>
      <c r="S18">
        <v>5.2292990610323349</v>
      </c>
      <c r="T18">
        <v>5.0080615196062555</v>
      </c>
      <c r="U18">
        <v>4.802276751452748</v>
      </c>
      <c r="V18">
        <v>4.6105671708867524</v>
      </c>
    </row>
    <row r="19" spans="2:22" x14ac:dyDescent="0.25">
      <c r="B19" s="4">
        <v>15</v>
      </c>
      <c r="C19">
        <v>13.865052517162095</v>
      </c>
      <c r="D19">
        <v>12.849263500574036</v>
      </c>
      <c r="E19">
        <v>11.937935086776077</v>
      </c>
      <c r="F19">
        <v>11.118387432168129</v>
      </c>
      <c r="G19">
        <v>10.379658038180596</v>
      </c>
      <c r="H19">
        <v>9.7122489877409954</v>
      </c>
      <c r="I19">
        <v>9.1079140051091478</v>
      </c>
      <c r="J19">
        <v>8.5594786879263758</v>
      </c>
      <c r="K19">
        <v>8.0606884298542472</v>
      </c>
      <c r="L19">
        <v>7.6060795063083662</v>
      </c>
      <c r="M19">
        <v>7.1908695759061931</v>
      </c>
      <c r="N19">
        <v>6.8108644894650059</v>
      </c>
      <c r="O19">
        <v>6.4623788232683141</v>
      </c>
      <c r="P19">
        <v>6.1421679852202944</v>
      </c>
      <c r="Q19">
        <v>5.8473700986310906</v>
      </c>
      <c r="R19">
        <v>5.5754561626124035</v>
      </c>
      <c r="S19">
        <v>5.3241872316515684</v>
      </c>
      <c r="T19">
        <v>5.0915775589883516</v>
      </c>
      <c r="U19">
        <v>4.8758628163468467</v>
      </c>
      <c r="V19">
        <v>4.6754726424056274</v>
      </c>
    </row>
    <row r="20" spans="2:22" x14ac:dyDescent="0.25">
      <c r="B20" s="4">
        <v>16</v>
      </c>
      <c r="C20">
        <v>14.717873779368436</v>
      </c>
      <c r="D20">
        <v>13.577709314288276</v>
      </c>
      <c r="E20">
        <v>12.561102025996188</v>
      </c>
      <c r="F20">
        <v>11.652295607853974</v>
      </c>
      <c r="G20">
        <v>10.837769560171996</v>
      </c>
      <c r="H20">
        <v>10.105895271453766</v>
      </c>
      <c r="I20">
        <v>9.4466486029057446</v>
      </c>
      <c r="J20">
        <v>8.8513691554873848</v>
      </c>
      <c r="K20">
        <v>8.3125581925268328</v>
      </c>
      <c r="L20">
        <v>7.8237086420985138</v>
      </c>
      <c r="M20">
        <v>7.3791617800956697</v>
      </c>
      <c r="N20">
        <v>6.9739861513080417</v>
      </c>
      <c r="O20">
        <v>6.6038750648392162</v>
      </c>
      <c r="P20">
        <v>6.2650596361581528</v>
      </c>
      <c r="Q20">
        <v>5.9542348683748614</v>
      </c>
      <c r="R20">
        <v>5.6684966919072446</v>
      </c>
      <c r="S20">
        <v>5.4052882321808271</v>
      </c>
      <c r="T20">
        <v>5.1623538635494501</v>
      </c>
      <c r="U20">
        <v>4.9376998456696191</v>
      </c>
      <c r="V20">
        <v>4.729560535338023</v>
      </c>
    </row>
    <row r="21" spans="2:22" x14ac:dyDescent="0.25">
      <c r="B21" s="4">
        <v>17</v>
      </c>
      <c r="C21">
        <v>15.562251266701427</v>
      </c>
      <c r="D21">
        <v>14.291871876753214</v>
      </c>
      <c r="E21">
        <v>13.16611847184096</v>
      </c>
      <c r="F21">
        <v>12.165668853705744</v>
      </c>
      <c r="G21">
        <v>11.274066247782853</v>
      </c>
      <c r="H21">
        <v>10.477259690050724</v>
      </c>
      <c r="I21">
        <v>9.7632229933698529</v>
      </c>
      <c r="J21">
        <v>9.1216381069327639</v>
      </c>
      <c r="K21">
        <v>8.5436313692906722</v>
      </c>
      <c r="L21">
        <v>8.0215533109986499</v>
      </c>
      <c r="M21">
        <v>7.5487943964825863</v>
      </c>
      <c r="N21">
        <v>7.119630492239323</v>
      </c>
      <c r="O21">
        <v>6.7290929777338198</v>
      </c>
      <c r="P21">
        <v>6.3728593299632923</v>
      </c>
      <c r="Q21">
        <v>6.0471607551085746</v>
      </c>
      <c r="R21">
        <v>5.7487040447476252</v>
      </c>
      <c r="S21">
        <v>5.4746053266502797</v>
      </c>
      <c r="T21">
        <v>5.2223337826690264</v>
      </c>
      <c r="U21">
        <v>4.9896637358568228</v>
      </c>
      <c r="V21">
        <v>4.7746337794483527</v>
      </c>
    </row>
    <row r="22" spans="2:22" x14ac:dyDescent="0.25">
      <c r="B22" s="4">
        <v>18</v>
      </c>
      <c r="C22">
        <v>16.398268580892505</v>
      </c>
      <c r="D22">
        <v>14.992031251718835</v>
      </c>
      <c r="E22">
        <v>13.753513079457242</v>
      </c>
      <c r="F22">
        <v>12.659296974717064</v>
      </c>
      <c r="G22">
        <v>11.689586902650337</v>
      </c>
      <c r="H22">
        <v>10.827603481179928</v>
      </c>
      <c r="I22">
        <v>10.059086909691453</v>
      </c>
      <c r="J22">
        <v>9.3718871360488549</v>
      </c>
      <c r="K22">
        <v>8.7556251094409845</v>
      </c>
      <c r="L22">
        <v>8.2014121009078629</v>
      </c>
      <c r="M22">
        <v>7.7016165734077351</v>
      </c>
      <c r="N22">
        <v>7.2496700823565385</v>
      </c>
      <c r="O22">
        <v>6.839905290029928</v>
      </c>
      <c r="P22">
        <v>6.4674204648800808</v>
      </c>
      <c r="Q22">
        <v>6.1279658740074563</v>
      </c>
      <c r="R22">
        <v>5.8178483144376072</v>
      </c>
      <c r="S22">
        <v>5.5338507065387006</v>
      </c>
      <c r="T22">
        <v>5.2731642226008697</v>
      </c>
      <c r="U22">
        <v>5.0333308704679176</v>
      </c>
      <c r="V22">
        <v>4.8121948162069597</v>
      </c>
    </row>
    <row r="23" spans="2:22" x14ac:dyDescent="0.25">
      <c r="B23" s="4">
        <v>19</v>
      </c>
      <c r="C23">
        <v>17.226008495933154</v>
      </c>
      <c r="D23">
        <v>15.678462011489051</v>
      </c>
      <c r="E23">
        <v>14.323799106269167</v>
      </c>
      <c r="F23">
        <v>13.133939398766406</v>
      </c>
      <c r="G23">
        <v>12.085320859666988</v>
      </c>
      <c r="H23">
        <v>11.158116491679179</v>
      </c>
      <c r="I23">
        <v>10.335595242702293</v>
      </c>
      <c r="J23">
        <v>9.6035992000452364</v>
      </c>
      <c r="K23">
        <v>8.9501147793036555</v>
      </c>
      <c r="L23">
        <v>8.3649200917344224</v>
      </c>
      <c r="M23">
        <v>7.8392942102772389</v>
      </c>
      <c r="N23">
        <v>7.3657768592469104</v>
      </c>
      <c r="O23">
        <v>6.9379692832123254</v>
      </c>
      <c r="P23">
        <v>6.550368828842176</v>
      </c>
      <c r="Q23">
        <v>6.1982311947890922</v>
      </c>
      <c r="R23">
        <v>5.877455443480696</v>
      </c>
      <c r="S23">
        <v>5.5844877833664102</v>
      </c>
      <c r="T23">
        <v>5.3162408666109062</v>
      </c>
      <c r="U23">
        <v>5.0700259415696793</v>
      </c>
      <c r="V23">
        <v>4.8434956801724667</v>
      </c>
    </row>
    <row r="24" spans="2:22" x14ac:dyDescent="0.25">
      <c r="B24" s="4">
        <v>20</v>
      </c>
      <c r="C24">
        <v>18.045552966270456</v>
      </c>
      <c r="D24">
        <v>16.351433344597112</v>
      </c>
      <c r="E24">
        <v>14.877474860455502</v>
      </c>
      <c r="F24">
        <v>13.590326344967698</v>
      </c>
      <c r="G24">
        <v>12.462210342539986</v>
      </c>
      <c r="H24">
        <v>11.469921218565263</v>
      </c>
      <c r="I24">
        <v>10.59401424551616</v>
      </c>
      <c r="J24">
        <v>9.8181474074492936</v>
      </c>
      <c r="K24">
        <v>9.1285456690859235</v>
      </c>
      <c r="L24">
        <v>8.5135637197585652</v>
      </c>
      <c r="M24">
        <v>7.9633281173668822</v>
      </c>
      <c r="N24">
        <v>7.4694436243275968</v>
      </c>
      <c r="O24">
        <v>7.0247515780640049</v>
      </c>
      <c r="P24">
        <v>6.6231305516159438</v>
      </c>
      <c r="Q24">
        <v>6.2593314737296453</v>
      </c>
      <c r="R24">
        <v>5.9288408995523243</v>
      </c>
      <c r="S24">
        <v>5.6277673362106073</v>
      </c>
      <c r="T24">
        <v>5.3527464971278871</v>
      </c>
      <c r="U24">
        <v>5.1008621357728394</v>
      </c>
      <c r="V24">
        <v>4.869579733477055</v>
      </c>
    </row>
    <row r="25" spans="2:22" x14ac:dyDescent="0.25">
      <c r="B25" s="4">
        <v>21</v>
      </c>
      <c r="C25">
        <v>18.856983134921236</v>
      </c>
      <c r="D25">
        <v>17.011209161369717</v>
      </c>
      <c r="E25">
        <v>15.415024136364563</v>
      </c>
      <c r="F25">
        <v>14.029159947084329</v>
      </c>
      <c r="G25">
        <v>12.821152707180939</v>
      </c>
      <c r="H25">
        <v>11.764076621287984</v>
      </c>
      <c r="I25">
        <v>10.835527332258094</v>
      </c>
      <c r="J25">
        <v>10.016803155045642</v>
      </c>
      <c r="K25">
        <v>9.2922437331063517</v>
      </c>
      <c r="L25">
        <v>8.6486942906896047</v>
      </c>
      <c r="M25">
        <v>8.0750703760062006</v>
      </c>
      <c r="N25">
        <v>7.5620032360067837</v>
      </c>
      <c r="O25">
        <v>7.1015500690831903</v>
      </c>
      <c r="P25">
        <v>6.6869566242245115</v>
      </c>
      <c r="Q25">
        <v>6.3124621510692567</v>
      </c>
      <c r="R25">
        <v>5.9731387065106238</v>
      </c>
      <c r="S25">
        <v>5.6647584070176125</v>
      </c>
      <c r="T25">
        <v>5.3836834721422768</v>
      </c>
      <c r="U25">
        <v>5.1267749040107899</v>
      </c>
      <c r="V25">
        <v>4.8913164445642137</v>
      </c>
    </row>
    <row r="26" spans="2:22" x14ac:dyDescent="0.25">
      <c r="B26" s="4">
        <v>22</v>
      </c>
      <c r="C26">
        <v>19.660379341506193</v>
      </c>
      <c r="D26">
        <v>17.658048197421291</v>
      </c>
      <c r="E26">
        <v>15.936916637247149</v>
      </c>
      <c r="F26">
        <v>14.451115333734929</v>
      </c>
      <c r="G26">
        <v>13.163002578267561</v>
      </c>
      <c r="H26">
        <v>12.041581718196213</v>
      </c>
      <c r="I26">
        <v>11.061240497437471</v>
      </c>
      <c r="J26">
        <v>10.200743662079297</v>
      </c>
      <c r="K26">
        <v>9.4424254432168357</v>
      </c>
      <c r="L26">
        <v>8.7715402642632778</v>
      </c>
      <c r="M26">
        <v>8.1757390774830636</v>
      </c>
      <c r="N26">
        <v>7.6446457464346285</v>
      </c>
      <c r="O26">
        <v>7.1695133354718497</v>
      </c>
      <c r="P26">
        <v>6.7429444072144848</v>
      </c>
      <c r="Q26">
        <v>6.3586627400602236</v>
      </c>
      <c r="R26">
        <v>6.0113264711298484</v>
      </c>
      <c r="S26">
        <v>5.6963747068526605</v>
      </c>
      <c r="T26">
        <v>5.4099012475782011</v>
      </c>
      <c r="U26">
        <v>5.1485503395048644</v>
      </c>
      <c r="V26">
        <v>4.9094303704701776</v>
      </c>
    </row>
    <row r="27" spans="2:22" x14ac:dyDescent="0.25">
      <c r="B27" s="4">
        <v>23</v>
      </c>
      <c r="C27">
        <v>20.455821130204139</v>
      </c>
      <c r="D27">
        <v>18.29220411511891</v>
      </c>
      <c r="E27">
        <v>16.443608385676846</v>
      </c>
      <c r="F27">
        <v>14.856841667052816</v>
      </c>
      <c r="G27">
        <v>13.488573884064344</v>
      </c>
      <c r="H27">
        <v>12.303378979430388</v>
      </c>
      <c r="I27">
        <v>11.272187380782682</v>
      </c>
      <c r="J27">
        <v>10.37105894636972</v>
      </c>
      <c r="K27">
        <v>9.5802068286392981</v>
      </c>
      <c r="L27">
        <v>8.8832184220575243</v>
      </c>
      <c r="M27">
        <v>8.2664316013360928</v>
      </c>
      <c r="N27">
        <v>7.7184337021737752</v>
      </c>
      <c r="O27">
        <v>7.2296578190016376</v>
      </c>
      <c r="P27">
        <v>6.7920564975565654</v>
      </c>
      <c r="Q27">
        <v>6.39883716526976</v>
      </c>
      <c r="R27">
        <v>6.0442469578705591</v>
      </c>
      <c r="S27">
        <v>5.7233971853441545</v>
      </c>
      <c r="T27">
        <v>5.4321197013374585</v>
      </c>
      <c r="U27">
        <v>5.1668490247940042</v>
      </c>
      <c r="V27">
        <v>4.9245253087251477</v>
      </c>
    </row>
    <row r="28" spans="2:22" x14ac:dyDescent="0.25">
      <c r="B28" s="4">
        <v>24</v>
      </c>
      <c r="C28">
        <v>21.24338725762788</v>
      </c>
      <c r="D28">
        <v>18.913925603057756</v>
      </c>
      <c r="E28">
        <v>16.935542122016354</v>
      </c>
      <c r="F28">
        <v>15.246963141396941</v>
      </c>
      <c r="G28">
        <v>13.798641794346995</v>
      </c>
      <c r="H28">
        <v>12.550357527764518</v>
      </c>
      <c r="I28">
        <v>11.469334000731479</v>
      </c>
      <c r="J28">
        <v>10.528758283675666</v>
      </c>
      <c r="K28">
        <v>9.7066117693938523</v>
      </c>
      <c r="L28">
        <v>8.984744020052295</v>
      </c>
      <c r="M28">
        <v>8.3481365777802647</v>
      </c>
      <c r="N28">
        <v>7.7843158055122998</v>
      </c>
      <c r="O28">
        <v>7.2828830256651651</v>
      </c>
      <c r="P28">
        <v>6.8351372785583902</v>
      </c>
      <c r="Q28">
        <v>6.4337714480606607</v>
      </c>
      <c r="R28">
        <v>6.0726266878194481</v>
      </c>
      <c r="S28">
        <v>5.7464933208069695</v>
      </c>
      <c r="T28">
        <v>5.450948899438524</v>
      </c>
      <c r="U28">
        <v>5.1822260712554664</v>
      </c>
      <c r="V28">
        <v>4.9371044239376234</v>
      </c>
    </row>
    <row r="29" spans="2:22" x14ac:dyDescent="0.25">
      <c r="B29" s="4">
        <v>25</v>
      </c>
      <c r="C29">
        <v>22.023155700621672</v>
      </c>
      <c r="D29">
        <v>19.523456473586034</v>
      </c>
      <c r="E29">
        <v>17.413147691278013</v>
      </c>
      <c r="F29">
        <v>15.622079943650904</v>
      </c>
      <c r="G29">
        <v>14.093944566044758</v>
      </c>
      <c r="H29">
        <v>12.783356158268411</v>
      </c>
      <c r="I29">
        <v>11.65358317825372</v>
      </c>
      <c r="J29">
        <v>10.674776188588581</v>
      </c>
      <c r="K29">
        <v>9.8225796049484888</v>
      </c>
      <c r="L29">
        <v>9.0770400182293596</v>
      </c>
      <c r="M29">
        <v>8.421744664666905</v>
      </c>
      <c r="N29">
        <v>7.8431391120645539</v>
      </c>
      <c r="O29">
        <v>7.3299849784647471</v>
      </c>
      <c r="P29">
        <v>6.8729274373319207</v>
      </c>
      <c r="Q29">
        <v>6.4641490852701402</v>
      </c>
      <c r="R29">
        <v>6.097091972258144</v>
      </c>
      <c r="S29">
        <v>5.7662336075273242</v>
      </c>
      <c r="T29">
        <v>5.4669058469817999</v>
      </c>
      <c r="U29">
        <v>5.1951479590382066</v>
      </c>
      <c r="V29">
        <v>4.9475870199480187</v>
      </c>
    </row>
    <row r="30" spans="2:22" x14ac:dyDescent="0.25">
      <c r="B30" s="4">
        <v>26</v>
      </c>
      <c r="C30">
        <v>22.795203663981852</v>
      </c>
      <c r="D30">
        <v>20.121035758417683</v>
      </c>
      <c r="E30">
        <v>17.876842418716517</v>
      </c>
      <c r="F30">
        <v>15.982769176587409</v>
      </c>
      <c r="G30">
        <v>14.375185300995007</v>
      </c>
      <c r="H30">
        <v>13.003166187045673</v>
      </c>
      <c r="I30">
        <v>11.825778671265157</v>
      </c>
      <c r="J30">
        <v>10.809977952396835</v>
      </c>
      <c r="K30">
        <v>9.928972114631641</v>
      </c>
      <c r="L30">
        <v>9.1609454711175982</v>
      </c>
      <c r="M30">
        <v>8.4880582564566698</v>
      </c>
      <c r="N30">
        <v>7.8956599214862084</v>
      </c>
      <c r="O30">
        <v>7.3716681225351754</v>
      </c>
      <c r="P30">
        <v>6.9060766994139664</v>
      </c>
      <c r="Q30">
        <v>6.4905644219740344</v>
      </c>
      <c r="R30">
        <v>6.1181827347052966</v>
      </c>
      <c r="S30">
        <v>5.7831056474592515</v>
      </c>
      <c r="T30">
        <v>5.4804286838828817</v>
      </c>
      <c r="U30">
        <v>5.2060066882674008</v>
      </c>
      <c r="V30">
        <v>4.9563225166233496</v>
      </c>
    </row>
    <row r="31" spans="2:22" x14ac:dyDescent="0.25">
      <c r="B31" s="4">
        <v>27</v>
      </c>
      <c r="C31">
        <v>23.559607588100818</v>
      </c>
      <c r="D31">
        <v>20.706897802370271</v>
      </c>
      <c r="E31">
        <v>18.327031474482055</v>
      </c>
      <c r="F31">
        <v>16.32958574671866</v>
      </c>
      <c r="G31">
        <v>14.643033619995245</v>
      </c>
      <c r="H31">
        <v>13.210534138722334</v>
      </c>
      <c r="I31">
        <v>11.986709038565568</v>
      </c>
      <c r="J31">
        <v>10.935164770737808</v>
      </c>
      <c r="K31">
        <v>10.026579921680405</v>
      </c>
      <c r="L31">
        <v>9.2372231555614537</v>
      </c>
      <c r="M31">
        <v>8.5478002310420464</v>
      </c>
      <c r="N31">
        <v>7.9425535013269721</v>
      </c>
      <c r="O31">
        <v>7.4085558606505977</v>
      </c>
      <c r="P31">
        <v>6.9351549994859356</v>
      </c>
      <c r="Q31">
        <v>6.5135342799774207</v>
      </c>
      <c r="R31">
        <v>6.1363644264700827</v>
      </c>
      <c r="S31">
        <v>5.7975261944096168</v>
      </c>
      <c r="T31">
        <v>5.4918887151549844</v>
      </c>
      <c r="U31">
        <v>5.2151316708129416</v>
      </c>
      <c r="V31">
        <v>4.9636020971861248</v>
      </c>
    </row>
    <row r="32" spans="2:22" x14ac:dyDescent="0.25">
      <c r="B32" s="4">
        <v>28</v>
      </c>
      <c r="C32">
        <v>24.316443156535467</v>
      </c>
      <c r="D32">
        <v>21.281272355264978</v>
      </c>
      <c r="E32">
        <v>18.764108227652482</v>
      </c>
      <c r="F32">
        <v>16.663063217998715</v>
      </c>
      <c r="G32">
        <v>14.898127257138327</v>
      </c>
      <c r="H32">
        <v>13.406164281813522</v>
      </c>
      <c r="I32">
        <v>12.137111250995858</v>
      </c>
      <c r="J32">
        <v>11.051078491423898</v>
      </c>
      <c r="K32">
        <v>10.116128368514131</v>
      </c>
      <c r="L32">
        <v>9.3065665050558675</v>
      </c>
      <c r="M32">
        <v>8.601621829767609</v>
      </c>
      <c r="N32">
        <v>7.9844227690419389</v>
      </c>
      <c r="O32">
        <v>7.4411998766819449</v>
      </c>
      <c r="P32">
        <v>6.9606622802508209</v>
      </c>
      <c r="Q32">
        <v>6.5335080695455838</v>
      </c>
      <c r="R32">
        <v>6.1520382986811066</v>
      </c>
      <c r="S32">
        <v>5.8098514482133474</v>
      </c>
      <c r="T32">
        <v>5.5016006060635458</v>
      </c>
      <c r="U32">
        <v>5.2227997233722201</v>
      </c>
      <c r="V32">
        <v>4.9696684143217702</v>
      </c>
    </row>
    <row r="33" spans="2:22" x14ac:dyDescent="0.25">
      <c r="B33" s="4">
        <v>29</v>
      </c>
      <c r="C33">
        <v>25.065785303500469</v>
      </c>
      <c r="D33">
        <v>21.844384662024485</v>
      </c>
      <c r="E33">
        <v>19.188454589953864</v>
      </c>
      <c r="F33">
        <v>16.983714632691072</v>
      </c>
      <c r="G33">
        <v>15.141073578226981</v>
      </c>
      <c r="H33">
        <v>13.590721020578794</v>
      </c>
      <c r="I33">
        <v>12.277674066351269</v>
      </c>
      <c r="J33">
        <v>11.158406010577682</v>
      </c>
      <c r="K33">
        <v>10.1982829068937</v>
      </c>
      <c r="L33">
        <v>9.3696059136871526</v>
      </c>
      <c r="M33">
        <v>8.6501097565473959</v>
      </c>
      <c r="N33">
        <v>8.0218060437874463</v>
      </c>
      <c r="O33">
        <v>7.4700883864441989</v>
      </c>
      <c r="P33">
        <v>6.9830370879393158</v>
      </c>
      <c r="Q33">
        <v>6.5508765822135508</v>
      </c>
      <c r="R33">
        <v>6.1655502574837122</v>
      </c>
      <c r="S33">
        <v>5.8203858531738017</v>
      </c>
      <c r="T33">
        <v>5.5098310220877513</v>
      </c>
      <c r="U33">
        <v>5.2292434650186719</v>
      </c>
      <c r="V33">
        <v>4.9747236786014755</v>
      </c>
    </row>
    <row r="34" spans="2:22" x14ac:dyDescent="0.25">
      <c r="B34" s="4">
        <v>30</v>
      </c>
      <c r="C34">
        <v>25.807708221287609</v>
      </c>
      <c r="D34">
        <v>22.396455551004401</v>
      </c>
      <c r="E34">
        <v>19.600441349469772</v>
      </c>
      <c r="F34">
        <v>17.292033300664492</v>
      </c>
      <c r="G34">
        <v>15.372451026882837</v>
      </c>
      <c r="H34">
        <v>13.764831151489428</v>
      </c>
      <c r="I34">
        <v>12.40904118350586</v>
      </c>
      <c r="J34">
        <v>11.257783343127485</v>
      </c>
      <c r="K34">
        <v>10.273654043021743</v>
      </c>
      <c r="L34">
        <v>9.42691446698832</v>
      </c>
      <c r="M34">
        <v>8.6937925734661228</v>
      </c>
      <c r="N34">
        <v>8.0551839676673627</v>
      </c>
      <c r="O34">
        <v>7.4956534393311482</v>
      </c>
      <c r="P34">
        <v>7.0026641122274702</v>
      </c>
      <c r="Q34">
        <v>6.5659796367074357</v>
      </c>
      <c r="R34">
        <v>6.177198497830787</v>
      </c>
      <c r="S34">
        <v>5.8293896180972657</v>
      </c>
      <c r="T34">
        <v>5.5168059509218228</v>
      </c>
      <c r="U34">
        <v>5.2346583739652708</v>
      </c>
      <c r="V34">
        <v>4.9789363988345627</v>
      </c>
    </row>
  </sheetData>
  <dataValidations count="1">
    <dataValidation type="decimal" operator="greaterThanOrEqual" allowBlank="1" showInputMessage="1" showErrorMessage="1" errorTitle="Feil" error="Tallet kan ikke være mindre enn null." sqref="B25:B34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Pr 3-1</vt:lpstr>
      <vt:lpstr>Pr 3-2</vt:lpstr>
      <vt:lpstr>Pr 3-3</vt:lpstr>
      <vt:lpstr>Pr 3-4</vt:lpstr>
      <vt:lpstr>Pr 3-5</vt:lpstr>
      <vt:lpstr>Pr 3-6</vt:lpstr>
    </vt:vector>
  </TitlesOfParts>
  <Company>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sequencer</dc:creator>
  <cp:lastModifiedBy>Helbæk Morten</cp:lastModifiedBy>
  <dcterms:created xsi:type="dcterms:W3CDTF">2010-06-26T15:31:01Z</dcterms:created>
  <dcterms:modified xsi:type="dcterms:W3CDTF">2013-05-16T19:48:22Z</dcterms:modified>
</cp:coreProperties>
</file>