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__users__\management\real_enterprise\base\"/>
    </mc:Choice>
  </mc:AlternateContent>
  <xr:revisionPtr revIDLastSave="0" documentId="13_ncr:1_{F6DC41A1-FC94-473F-AF34-97C5C2CE8E4A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ORY" sheetId="1" r:id="rId1"/>
    <sheet name="INVENTORY BRAND" sheetId="3" r:id="rId2"/>
    <sheet name="INVENTORY TYPE" sheetId="2" r:id="rId3"/>
    <sheet name="SPECS" sheetId="4" r:id="rId4"/>
    <sheet name="VARIANT" sheetId="6" r:id="rId5"/>
    <sheet name="DATE" sheetId="5" r:id="rId6"/>
  </sheets>
  <definedNames>
    <definedName name="NAMES_BRAND">OFFSET(_TBL_BRAND[NAME], 0, 0, COUNTA(_TBL_BRAND[NAME]), 1)</definedName>
    <definedName name="NAMES_INVENTORY_TYPE">OFFSET(_TBL_INVENTORY_TYPE[NAME], 0, 0, COUNTA(_TBL_INVENTORY_TYPE[NAME]), 1)</definedName>
    <definedName name="NAMES_SPECS">OFFSET(_TBL_SPECS[NAME], 0, 0, COUNTA(_TBL_SPECS[NAME]), 1)</definedName>
    <definedName name="NAMES_VARIANT">OFFSET(_TBL_VARIANT[NAME], 0, 0, COUNTA(_TBL_VARIANT[NAME]), 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5" i="1" l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" i="1"/>
  <c r="C3" i="1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F6" i="5" l="1"/>
  <c r="F9" i="5"/>
  <c r="F4" i="5"/>
  <c r="F5" i="5"/>
  <c r="F8" i="5"/>
  <c r="F3" i="5"/>
  <c r="F7" i="5"/>
</calcChain>
</file>

<file path=xl/sharedStrings.xml><?xml version="1.0" encoding="utf-8"?>
<sst xmlns="http://schemas.openxmlformats.org/spreadsheetml/2006/main" count="111" uniqueCount="53">
  <si>
    <t>ID</t>
  </si>
  <si>
    <t>NAME</t>
  </si>
  <si>
    <t>TYPE</t>
  </si>
  <si>
    <t>CODE</t>
  </si>
  <si>
    <t>Laptop</t>
  </si>
  <si>
    <t>INVENTORY</t>
  </si>
  <si>
    <t>INVENTORY TYPE</t>
  </si>
  <si>
    <t>LAPTOP</t>
  </si>
  <si>
    <t>BRAND</t>
  </si>
  <si>
    <t>SPECS</t>
  </si>
  <si>
    <t>PC Parts</t>
  </si>
  <si>
    <t>Freebies</t>
  </si>
  <si>
    <t>PCPARTS</t>
  </si>
  <si>
    <t>FREEBIES</t>
  </si>
  <si>
    <t>ACER</t>
  </si>
  <si>
    <t>ASUS</t>
  </si>
  <si>
    <t>DELL</t>
  </si>
  <si>
    <t>HP</t>
  </si>
  <si>
    <t>LENOVO</t>
  </si>
  <si>
    <t>3120</t>
  </si>
  <si>
    <t>3180</t>
  </si>
  <si>
    <t>CHARGER</t>
  </si>
  <si>
    <t>DATE</t>
  </si>
  <si>
    <t>START_DATE</t>
  </si>
  <si>
    <t>END_DATE</t>
  </si>
  <si>
    <t>DAYS_COUNT</t>
  </si>
  <si>
    <t>Current Date</t>
  </si>
  <si>
    <t>Previous Date</t>
  </si>
  <si>
    <t>Current Week</t>
  </si>
  <si>
    <t>Previous Week</t>
  </si>
  <si>
    <t>Current Month</t>
  </si>
  <si>
    <t>Previous Month</t>
  </si>
  <si>
    <t>Current Year</t>
  </si>
  <si>
    <t>Custom</t>
  </si>
  <si>
    <t>I</t>
  </si>
  <si>
    <t>VARIANT</t>
  </si>
  <si>
    <t>4 / 16</t>
  </si>
  <si>
    <t>2 / 16</t>
  </si>
  <si>
    <t>4 / 32</t>
  </si>
  <si>
    <t>REGULAR</t>
  </si>
  <si>
    <t>TOUCHSCREEN</t>
  </si>
  <si>
    <t>14'</t>
  </si>
  <si>
    <t>TOUCH &amp; FLIP</t>
  </si>
  <si>
    <t>8 / 128</t>
  </si>
  <si>
    <t>Intel i3</t>
  </si>
  <si>
    <t>Intel i5</t>
  </si>
  <si>
    <t>Ryzen 3</t>
  </si>
  <si>
    <t>Ryzen 5</t>
  </si>
  <si>
    <t>8 / 256</t>
  </si>
  <si>
    <t>Monitor</t>
  </si>
  <si>
    <t>Others</t>
  </si>
  <si>
    <t>PRINTERS|SPEAKERS|MOBILE PHONE|</t>
  </si>
  <si>
    <t>3343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</si>
</sst>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numFmt numFmtId="19" formatCode="m/d/yyyy"/>
    </dxf>
    <dxf>
      <numFmt numFmtId="30" formatCode="@"/>
    </dxf>
    <dxf>
      <numFmt numFmtId="30" formatCode="@"/>
    </dxf>
    <dxf>
      <numFmt numFmtId="30" formatCode="@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30" formatCode="@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93D7E-998E-4340-B665-58A624CA35C1}" name="_TBL_INVENTORY" displayName="_TBL_INVENTORY" ref="B2:H48" totalsRowShown="0" dataDxfId="10">
  <autoFilter ref="B2:H48" xr:uid="{D7793D7E-998E-4340-B665-58A624CA35C1}"/>
  <tableColumns count="7">
    <tableColumn id="1" xr3:uid="{56F98167-A797-429F-9D5B-36A31BD611C6}" name="ID" dataDxfId="9">
      <calculatedColumnFormula array="1">IF(_TBL_INVENTORY[[#This Row],[NAME]]="", "", INDEX(_TBL_INVENTORY[ID],ROW()-ROW(_TBL_INVENTORY[#Headers]))+1)</calculatedColumnFormula>
    </tableColumn>
    <tableColumn id="2" xr3:uid="{A455ACF3-9F4A-4528-B37E-016C6CF99C23}" name="NAME" dataDxfId="8">
      <calculatedColumnFormula>_xlfn.CONCAT(_TBL_INVENTORY[[#This Row],[BRAND]], " ", _TBL_INVENTORY[[#This Row],[CODE]], " ", _TBL_INVENTORY[[#This Row],[SPECS]])</calculatedColumnFormula>
    </tableColumn>
    <tableColumn id="3" xr3:uid="{7F0CEBD5-4CE4-433D-8A6E-C1E342775294}" name="TYPE" dataDxfId="7">
      <calculatedColumnFormula array="1">_xlfn._xlws.FILTER(_TBL_INVENTORY_TYPE[NAME], TRUE, "NO DATA")</calculatedColumnFormula>
    </tableColumn>
    <tableColumn id="4" xr3:uid="{02050A77-D5F0-4668-A774-8302CA0A05E5}" name="BRAND" dataDxfId="6">
      <calculatedColumnFormula array="1">_TBL_INVENTORY_TYPE[NAME]</calculatedColumnFormula>
    </tableColumn>
    <tableColumn id="5" xr3:uid="{D579966A-DEF4-4F23-9EB0-F455C229761E}" name="CODE" dataDxfId="5"/>
    <tableColumn id="7" xr3:uid="{8FE9C4CC-BA2B-4D29-9D5C-62A59FD184A3}" name="VARIANT" dataDxfId="4"/>
    <tableColumn id="6" xr3:uid="{BAEB2A07-6602-4B05-9C73-7A790A4A0E22}" name="SPEC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9F142-C346-43E5-BB50-A6237E2D96FC}" name="_TBL_BRAND" displayName="_TBL_BRAND" ref="B3:D19" totalsRowShown="0">
  <autoFilter ref="B3:D19" xr:uid="{78A9F142-C346-43E5-BB50-A6237E2D96FC}"/>
  <tableColumns count="3">
    <tableColumn id="1" xr3:uid="{164B0A26-DC38-4497-8A54-5C952BA750B8}" name="ID"/>
    <tableColumn id="2" xr3:uid="{C6C5408A-F1D0-4012-9514-5A8BF7A2F6E7}" name="NAME"/>
    <tableColumn id="3" xr3:uid="{D802C4D4-2728-483E-9AAE-6D7369B4B2BF}" name="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DB9209-D5DD-42BB-A6AB-512336F4ABBB}" name="_TBL_INVENTORY_TYPE" displayName="_TBL_INVENTORY_TYPE" ref="B3:D12" totalsRowShown="0">
  <autoFilter ref="B3:D12" xr:uid="{E8DB9209-D5DD-42BB-A6AB-512336F4ABBB}"/>
  <tableColumns count="3">
    <tableColumn id="1" xr3:uid="{90A09401-0DC3-4AD8-8D90-EEC2DFC3CB0F}" name="ID"/>
    <tableColumn id="2" xr3:uid="{954414FA-17D5-4D11-B9E7-A24567D02D94}" name="NAME"/>
    <tableColumn id="3" xr3:uid="{1169795E-F503-4706-8354-787BF36F79DB}" name="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D30F9-D046-4297-B2D5-BC5338888079}" name="_TBL_SPECS" displayName="_TBL_SPECS" ref="B3:D13" totalsRowShown="0">
  <autoFilter ref="B3:D13" xr:uid="{059D30F9-D046-4297-B2D5-BC5338888079}"/>
  <tableColumns count="3">
    <tableColumn id="1" xr3:uid="{8FD43C8F-1591-412E-BE99-E5A1E14B95C3}" name="ID"/>
    <tableColumn id="2" xr3:uid="{FE9F0275-0C2B-4FED-9671-794A5EA845F1}" name="NAME" dataDxfId="2"/>
    <tableColumn id="3" xr3:uid="{28FE780F-BBE9-4B58-AD37-87DA8E77F97E}" name="CO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F824DF-57E9-41C7-B4B2-D063ED21B078}" name="_TBL_VARIANT" displayName="_TBL_VARIANT" ref="B3:D13" totalsRowShown="0">
  <autoFilter ref="B3:D13" xr:uid="{FEF824DF-57E9-41C7-B4B2-D063ED21B078}"/>
  <tableColumns count="3">
    <tableColumn id="1" xr3:uid="{BB1B283B-D25C-4ADE-980A-2B88D96C5E7C}" name="ID"/>
    <tableColumn id="2" xr3:uid="{9951A92B-2CA7-435D-ADCB-A39878F2EED5}" name="NAME" dataDxfId="1"/>
    <tableColumn id="3" xr3:uid="{EF23B0B5-69D7-4593-BCD3-1E27223DDFEC}" name="CO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41CA89-0936-4083-8D2D-762AEB7CF49D}" name="_TBL_DATES" displayName="_TBL_DATES" ref="B2:F10" totalsRowShown="0">
  <autoFilter ref="B2:F10" xr:uid="{D441CA89-0936-4083-8D2D-762AEB7CF49D}"/>
  <tableColumns count="5">
    <tableColumn id="1" xr3:uid="{E2B553E0-CAEF-4A90-A625-C81B383B0525}" name="DATE" dataDxfId="0">
      <calculatedColumnFormula>TODAY()</calculatedColumnFormula>
    </tableColumn>
    <tableColumn id="2" xr3:uid="{3977A4BE-9ECC-428A-AD33-9D57D8915200}" name="START_DATE"/>
    <tableColumn id="3" xr3:uid="{A91C6BCB-45AE-49B7-9057-A55FE227685E}" name="END_DATE"/>
    <tableColumn id="4" xr3:uid="{1B92C887-8657-4981-9E54-A60A8C229375}" name="NAME"/>
    <tableColumn id="5" xr3:uid="{29A412E2-3BFB-4C0D-8DD5-71D6C2549B3E}" name="DAY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8"/>
  <sheetViews>
    <sheetView tabSelected="1" zoomScaleNormal="100" workbookViewId="0">
      <selection activeCell="H13" sqref="H13"/>
    </sheetView>
  </sheetViews>
  <sheetFormatPr defaultRowHeight="15" x14ac:dyDescent="0.25"/>
  <cols>
    <col min="2" max="2" width="11" customWidth="1"/>
    <col min="3" max="3" width="68.7109375" customWidth="1"/>
    <col min="4" max="4" width="11" customWidth="1"/>
    <col min="5" max="5" width="16.28515625" customWidth="1"/>
    <col min="6" max="6" width="11" customWidth="1"/>
    <col min="7" max="7" width="25.85546875" customWidth="1"/>
    <col min="8" max="8" width="30.85546875" customWidth="1"/>
    <col min="10" max="10" width="11" customWidth="1"/>
    <col min="11" max="11" width="13.42578125" customWidth="1"/>
    <col min="12" max="12" width="12.7109375" bestFit="1" customWidth="1"/>
    <col min="15" max="17" width="11" customWidth="1"/>
    <col min="20" max="20" width="11" customWidth="1"/>
    <col min="21" max="21" width="26.5703125" customWidth="1"/>
    <col min="22" max="22" width="11" customWidth="1"/>
    <col min="25" max="25" width="17.28515625" customWidth="1"/>
    <col min="26" max="26" width="26.140625" bestFit="1" customWidth="1"/>
    <col min="27" max="27" width="29.7109375" bestFit="1" customWidth="1"/>
    <col min="28" max="28" width="15.7109375" customWidth="1"/>
    <col min="29" max="29" width="18.140625" customWidth="1"/>
  </cols>
  <sheetData>
    <row r="1" spans="2:8" x14ac:dyDescent="0.25">
      <c r="B1" s="14" t="s">
        <v>5</v>
      </c>
      <c r="C1" s="14"/>
      <c r="D1" s="14"/>
      <c r="E1" s="14"/>
      <c r="F1" s="14"/>
      <c r="G1" s="14"/>
    </row>
    <row r="2" spans="2:8" ht="15.75" thickBot="1" x14ac:dyDescent="0.3">
      <c r="B2" t="s">
        <v>0</v>
      </c>
      <c r="C2" t="s">
        <v>1</v>
      </c>
      <c r="D2" t="s">
        <v>2</v>
      </c>
      <c r="E2" t="s">
        <v>8</v>
      </c>
      <c r="F2" s="1" t="s">
        <v>3</v>
      </c>
      <c r="G2" s="1" t="s">
        <v>35</v>
      </c>
      <c r="H2" t="s">
        <v>9</v>
      </c>
    </row>
    <row r="3" spans="2:8" x14ac:dyDescent="0.25">
      <c r="B3" s="4">
        <v>1</v>
      </c>
      <c r="C3" t="str">
        <f>_xlfn.TEXTJOIN(" ", TRUE, _TBL_INVENTORY[[#This Row],[BRAND]], _TBL_INVENTORY[[#This Row],[CODE]], _TBL_INVENTORY[[#This Row],[VARIANT]], _TBL_INVENTORY[[#This Row],[SPECS]])</f>
        <v>DELL 3120 REGULAR 4 / 16</v>
      </c>
      <c r="D3" s="5" t="s">
        <v>4</v>
      </c>
      <c r="E3" s="6" t="s">
        <v>16</v>
      </c>
      <c r="F3" s="6" t="s">
        <v>19</v>
      </c>
      <c r="G3" s="6" t="s">
        <v>39</v>
      </c>
      <c r="H3" s="7" t="s">
        <v>36</v>
      </c>
    </row>
    <row r="4" spans="2:8" x14ac:dyDescent="0.25">
      <c r="B4" s="4">
        <v>2</v>
      </c>
      <c r="C4" t="str">
        <f>_xlfn.TEXTJOIN(" ", TRUE, _TBL_INVENTORY[[#This Row],[BRAND]], _TBL_INVENTORY[[#This Row],[CODE]], _TBL_INVENTORY[[#This Row],[VARIANT]], _TBL_INVENTORY[[#This Row],[SPECS]])</f>
        <v>DELL 3120 REGULAR 4 / 32</v>
      </c>
      <c r="D4" s="8" t="s">
        <v>4</v>
      </c>
      <c r="E4" s="9" t="s">
        <v>16</v>
      </c>
      <c r="F4" s="9" t="s">
        <v>19</v>
      </c>
      <c r="G4" s="9" t="s">
        <v>39</v>
      </c>
      <c r="H4" s="10" t="s">
        <v>38</v>
      </c>
    </row>
    <row r="5" spans="2:8" x14ac:dyDescent="0.25">
      <c r="B5" s="4">
        <v>3</v>
      </c>
      <c r="C5" t="str">
        <f>_xlfn.TEXTJOIN(" ", TRUE, _TBL_INVENTORY[[#This Row],[BRAND]], _TBL_INVENTORY[[#This Row],[CODE]], _TBL_INVENTORY[[#This Row],[VARIANT]], _TBL_INVENTORY[[#This Row],[SPECS]])</f>
        <v>HP REGULAR 4 / 16</v>
      </c>
      <c r="D5" s="8" t="s">
        <v>4</v>
      </c>
      <c r="E5" s="9" t="s">
        <v>17</v>
      </c>
      <c r="F5" s="9"/>
      <c r="G5" s="9" t="s">
        <v>39</v>
      </c>
      <c r="H5" s="10" t="s">
        <v>36</v>
      </c>
    </row>
    <row r="6" spans="2:8" x14ac:dyDescent="0.25">
      <c r="B6" s="4">
        <v>4</v>
      </c>
      <c r="C6" t="str">
        <f>_xlfn.TEXTJOIN(" ", TRUE, _TBL_INVENTORY[[#This Row],[BRAND]], _TBL_INVENTORY[[#This Row],[CODE]], _TBL_INVENTORY[[#This Row],[VARIANT]], _TBL_INVENTORY[[#This Row],[SPECS]])</f>
        <v>HP TOUCHSCREEN 4 / 16</v>
      </c>
      <c r="D6" s="8" t="s">
        <v>4</v>
      </c>
      <c r="E6" s="9" t="s">
        <v>17</v>
      </c>
      <c r="F6" s="9"/>
      <c r="G6" s="9" t="s">
        <v>40</v>
      </c>
      <c r="H6" s="10" t="s">
        <v>36</v>
      </c>
    </row>
    <row r="7" spans="2:8" x14ac:dyDescent="0.25">
      <c r="B7" s="4">
        <v>5</v>
      </c>
      <c r="C7" t="str">
        <f>_xlfn.TEXTJOIN(" ", TRUE, _TBL_INVENTORY[[#This Row],[BRAND]], _TBL_INVENTORY[[#This Row],[CODE]], _TBL_INVENTORY[[#This Row],[VARIANT]], _TBL_INVENTORY[[#This Row],[SPECS]])</f>
        <v>DELL 3180 REGULAR 4 / 16</v>
      </c>
      <c r="D7" s="8" t="s">
        <v>4</v>
      </c>
      <c r="E7" s="9" t="s">
        <v>16</v>
      </c>
      <c r="F7" s="9" t="s">
        <v>20</v>
      </c>
      <c r="G7" s="9" t="s">
        <v>39</v>
      </c>
      <c r="H7" s="10" t="s">
        <v>36</v>
      </c>
    </row>
    <row r="8" spans="2:8" x14ac:dyDescent="0.25">
      <c r="B8" s="4">
        <v>6</v>
      </c>
      <c r="C8" t="str">
        <f>_xlfn.TEXTJOIN(" ", TRUE, _TBL_INVENTORY[[#This Row],[BRAND]], _TBL_INVENTORY[[#This Row],[CODE]], _TBL_INVENTORY[[#This Row],[VARIANT]], _TBL_INVENTORY[[#This Row],[SPECS]])</f>
        <v>HP 14' 4 / 16</v>
      </c>
      <c r="D8" s="8" t="s">
        <v>4</v>
      </c>
      <c r="E8" s="9" t="s">
        <v>17</v>
      </c>
      <c r="F8" s="9"/>
      <c r="G8" s="9" t="s">
        <v>41</v>
      </c>
      <c r="H8" s="10" t="s">
        <v>36</v>
      </c>
    </row>
    <row r="9" spans="2:8" x14ac:dyDescent="0.25">
      <c r="B9" s="4">
        <v>7</v>
      </c>
      <c r="C9" t="str">
        <f>_xlfn.TEXTJOIN(" ", TRUE, _TBL_INVENTORY[[#This Row],[BRAND]], _TBL_INVENTORY[[#This Row],[CODE]], _TBL_INVENTORY[[#This Row],[VARIANT]], _TBL_INVENTORY[[#This Row],[SPECS]])</f>
        <v>DELL CHARGER</v>
      </c>
      <c r="D9" s="8" t="s">
        <v>11</v>
      </c>
      <c r="E9" s="9" t="s">
        <v>16</v>
      </c>
      <c r="F9" s="9" t="s">
        <v>21</v>
      </c>
      <c r="G9" s="9"/>
      <c r="H9" s="10"/>
    </row>
    <row r="10" spans="2:8" x14ac:dyDescent="0.25">
      <c r="B10" s="4">
        <v>8</v>
      </c>
      <c r="C10" t="str">
        <f>_xlfn.TEXTJOIN(" ", TRUE, _TBL_INVENTORY[[#This Row],[BRAND]], _TBL_INVENTORY[[#This Row],[CODE]], _TBL_INVENTORY[[#This Row],[VARIANT]], _TBL_INVENTORY[[#This Row],[SPECS]])</f>
        <v>HP CHARGER</v>
      </c>
      <c r="D10" s="8" t="s">
        <v>11</v>
      </c>
      <c r="E10" s="9" t="s">
        <v>17</v>
      </c>
      <c r="F10" s="9" t="s">
        <v>21</v>
      </c>
      <c r="G10" s="9"/>
      <c r="H10" s="10"/>
    </row>
    <row r="11" spans="2:8" x14ac:dyDescent="0.25">
      <c r="B11" s="4">
        <v>9</v>
      </c>
      <c r="C11" t="str">
        <f>_xlfn.TEXTJOIN(" ", TRUE, _TBL_INVENTORY[[#This Row],[BRAND]], _TBL_INVENTORY[[#This Row],[CODE]], _TBL_INVENTORY[[#This Row],[VARIANT]], _TBL_INVENTORY[[#This Row],[SPECS]])</f>
        <v>DELL Monitor</v>
      </c>
      <c r="D11" s="8" t="s">
        <v>10</v>
      </c>
      <c r="E11" s="9" t="s">
        <v>16</v>
      </c>
      <c r="F11" s="9" t="s">
        <v>49</v>
      </c>
      <c r="G11" s="9"/>
      <c r="H11" s="10"/>
    </row>
    <row r="12" spans="2:8" x14ac:dyDescent="0.25">
      <c r="B12" s="4"/>
      <c r="C12" t="str">
        <f>_xlfn.TEXTJOIN(" ", TRUE, _TBL_INVENTORY[[#This Row],[BRAND]], _TBL_INVENTORY[[#This Row],[CODE]], _TBL_INVENTORY[[#This Row],[VARIANT]], _TBL_INVENTORY[[#This Row],[SPECS]])</f>
        <v>DELL 3180 REGULAR 4 / 32</v>
      </c>
      <c r="D12" s="8" t="s">
        <v>4</v>
      </c>
      <c r="E12" s="9" t="s">
        <v>16</v>
      </c>
      <c r="F12" s="9" t="s">
        <v>20</v>
      </c>
      <c r="G12" s="9" t="s">
        <v>39</v>
      </c>
      <c r="H12" s="10" t="s">
        <v>38</v>
      </c>
    </row>
    <row r="13" spans="2:8" x14ac:dyDescent="0.25">
      <c r="B13" s="4"/>
      <c r="C13" t="str">
        <f>_xlfn.TEXTJOIN(" ", TRUE, _TBL_INVENTORY[[#This Row],[BRAND]], _TBL_INVENTORY[[#This Row],[CODE]], _TBL_INVENTORY[[#This Row],[VARIANT]], _TBL_INVENTORY[[#This Row],[SPECS]])</f>
        <v>ACER 3343 TOUCHSCREEN 4 / 16</v>
      </c>
      <c r="D13" s="8" t="s">
        <v>4</v>
      </c>
      <c r="E13" s="9" t="s">
        <v>14</v>
      </c>
      <c r="F13" s="9" t="s">
        <v>52</v>
      </c>
      <c r="G13" s="9" t="s">
        <v>40</v>
      </c>
      <c r="H13" s="10" t="s">
        <v>36</v>
      </c>
    </row>
    <row r="14" spans="2:8" x14ac:dyDescent="0.25">
      <c r="B14" s="4"/>
      <c r="C14" t="str">
        <f>_xlfn.TEXTJOIN(" ", TRUE, _TBL_INVENTORY[[#This Row],[BRAND]], _TBL_INVENTORY[[#This Row],[CODE]], _TBL_INVENTORY[[#This Row],[VARIANT]], _TBL_INVENTORY[[#This Row],[SPECS]])</f>
        <v/>
      </c>
      <c r="D14" s="8"/>
      <c r="E14" s="9"/>
      <c r="F14" s="9"/>
      <c r="G14" s="9"/>
      <c r="H14" s="10"/>
    </row>
    <row r="15" spans="2:8" x14ac:dyDescent="0.25">
      <c r="B15" s="4"/>
      <c r="C15" t="str">
        <f>_xlfn.TEXTJOIN(" ", TRUE, _TBL_INVENTORY[[#This Row],[BRAND]], _TBL_INVENTORY[[#This Row],[CODE]], _TBL_INVENTORY[[#This Row],[VARIANT]], _TBL_INVENTORY[[#This Row],[SPECS]])</f>
        <v/>
      </c>
      <c r="D15" s="8"/>
      <c r="E15" s="9"/>
      <c r="F15" s="9"/>
      <c r="G15" s="9"/>
      <c r="H15" s="10"/>
    </row>
    <row r="16" spans="2:8" x14ac:dyDescent="0.25">
      <c r="B16" s="4"/>
      <c r="C16" t="str">
        <f>_xlfn.TEXTJOIN(" ", TRUE, _TBL_INVENTORY[[#This Row],[BRAND]], _TBL_INVENTORY[[#This Row],[CODE]], _TBL_INVENTORY[[#This Row],[VARIANT]], _TBL_INVENTORY[[#This Row],[SPECS]])</f>
        <v/>
      </c>
      <c r="D16" s="8"/>
      <c r="E16" s="9"/>
      <c r="F16" s="9"/>
      <c r="G16" s="9"/>
      <c r="H16" s="10"/>
    </row>
    <row r="17" spans="2:8" x14ac:dyDescent="0.25">
      <c r="B17" s="4"/>
      <c r="C17" t="str">
        <f>_xlfn.TEXTJOIN(" ", TRUE, _TBL_INVENTORY[[#This Row],[BRAND]], _TBL_INVENTORY[[#This Row],[CODE]], _TBL_INVENTORY[[#This Row],[VARIANT]], _TBL_INVENTORY[[#This Row],[SPECS]])</f>
        <v/>
      </c>
      <c r="D17" s="8"/>
      <c r="E17" s="9"/>
      <c r="F17" s="9"/>
      <c r="G17" s="9"/>
      <c r="H17" s="10"/>
    </row>
    <row r="18" spans="2:8" x14ac:dyDescent="0.25">
      <c r="B18" s="4"/>
      <c r="C18" t="str">
        <f>_xlfn.TEXTJOIN(" ", TRUE, _TBL_INVENTORY[[#This Row],[BRAND]], _TBL_INVENTORY[[#This Row],[CODE]], _TBL_INVENTORY[[#This Row],[VARIANT]], _TBL_INVENTORY[[#This Row],[SPECS]])</f>
        <v/>
      </c>
      <c r="D18" s="8"/>
      <c r="E18" s="9"/>
      <c r="F18" s="9"/>
      <c r="G18" s="9"/>
      <c r="H18" s="10"/>
    </row>
    <row r="19" spans="2:8" x14ac:dyDescent="0.25">
      <c r="B19" s="4"/>
      <c r="C19" t="str">
        <f>_xlfn.TEXTJOIN(" ", TRUE, _TBL_INVENTORY[[#This Row],[BRAND]], _TBL_INVENTORY[[#This Row],[CODE]], _TBL_INVENTORY[[#This Row],[VARIANT]], _TBL_INVENTORY[[#This Row],[SPECS]])</f>
        <v/>
      </c>
      <c r="D19" s="8"/>
      <c r="E19" s="9"/>
      <c r="F19" s="9"/>
      <c r="G19" s="9"/>
      <c r="H19" s="10"/>
    </row>
    <row r="20" spans="2:8" x14ac:dyDescent="0.25">
      <c r="B20" s="4"/>
      <c r="C20" t="str">
        <f>_xlfn.TEXTJOIN(" ", TRUE, _TBL_INVENTORY[[#This Row],[BRAND]], _TBL_INVENTORY[[#This Row],[CODE]], _TBL_INVENTORY[[#This Row],[VARIANT]], _TBL_INVENTORY[[#This Row],[SPECS]])</f>
        <v/>
      </c>
      <c r="D20" s="8"/>
      <c r="E20" s="9"/>
      <c r="F20" s="9"/>
      <c r="G20" s="9"/>
      <c r="H20" s="10"/>
    </row>
    <row r="21" spans="2:8" x14ac:dyDescent="0.25">
      <c r="B21" s="4"/>
      <c r="C21" t="str">
        <f>_xlfn.TEXTJOIN(" ", TRUE, _TBL_INVENTORY[[#This Row],[BRAND]], _TBL_INVENTORY[[#This Row],[CODE]], _TBL_INVENTORY[[#This Row],[VARIANT]], _TBL_INVENTORY[[#This Row],[SPECS]])</f>
        <v/>
      </c>
      <c r="D21" s="8"/>
      <c r="E21" s="9"/>
      <c r="F21" s="9"/>
      <c r="G21" s="9"/>
      <c r="H21" s="10"/>
    </row>
    <row r="22" spans="2:8" x14ac:dyDescent="0.25">
      <c r="B22" s="4"/>
      <c r="C22" t="str">
        <f>_xlfn.TEXTJOIN(" ", TRUE, _TBL_INVENTORY[[#This Row],[BRAND]], _TBL_INVENTORY[[#This Row],[CODE]], _TBL_INVENTORY[[#This Row],[VARIANT]], _TBL_INVENTORY[[#This Row],[SPECS]])</f>
        <v/>
      </c>
      <c r="D22" s="8"/>
      <c r="E22" s="9"/>
      <c r="F22" s="9"/>
      <c r="G22" s="9"/>
      <c r="H22" s="10"/>
    </row>
    <row r="23" spans="2:8" x14ac:dyDescent="0.25">
      <c r="B23" s="4"/>
      <c r="C23" t="str">
        <f>_xlfn.TEXTJOIN(" ", TRUE, _TBL_INVENTORY[[#This Row],[BRAND]], _TBL_INVENTORY[[#This Row],[CODE]], _TBL_INVENTORY[[#This Row],[VARIANT]], _TBL_INVENTORY[[#This Row],[SPECS]])</f>
        <v/>
      </c>
      <c r="D23" s="8"/>
      <c r="E23" s="9"/>
      <c r="F23" s="9"/>
      <c r="G23" s="9"/>
      <c r="H23" s="10"/>
    </row>
    <row r="24" spans="2:8" x14ac:dyDescent="0.25">
      <c r="B24" s="4"/>
      <c r="C24" t="str">
        <f>_xlfn.TEXTJOIN(" ", TRUE, _TBL_INVENTORY[[#This Row],[BRAND]], _TBL_INVENTORY[[#This Row],[CODE]], _TBL_INVENTORY[[#This Row],[VARIANT]], _TBL_INVENTORY[[#This Row],[SPECS]])</f>
        <v/>
      </c>
      <c r="D24" s="8"/>
      <c r="E24" s="9"/>
      <c r="F24" s="9"/>
      <c r="G24" s="9"/>
      <c r="H24" s="10"/>
    </row>
    <row r="25" spans="2:8" x14ac:dyDescent="0.25">
      <c r="B25" s="4"/>
      <c r="C25" t="str">
        <f>_xlfn.TEXTJOIN(" ", TRUE, _TBL_INVENTORY[[#This Row],[BRAND]], _TBL_INVENTORY[[#This Row],[CODE]], _TBL_INVENTORY[[#This Row],[VARIANT]], _TBL_INVENTORY[[#This Row],[SPECS]])</f>
        <v/>
      </c>
      <c r="D25" s="8"/>
      <c r="E25" s="9"/>
      <c r="F25" s="9"/>
      <c r="G25" s="9"/>
      <c r="H25" s="10"/>
    </row>
    <row r="26" spans="2:8" x14ac:dyDescent="0.25">
      <c r="B26" s="4"/>
      <c r="C26" t="str">
        <f>_xlfn.TEXTJOIN(" ", TRUE, _TBL_INVENTORY[[#This Row],[BRAND]], _TBL_INVENTORY[[#This Row],[CODE]], _TBL_INVENTORY[[#This Row],[VARIANT]], _TBL_INVENTORY[[#This Row],[SPECS]])</f>
        <v/>
      </c>
      <c r="D26" s="8"/>
      <c r="E26" s="9"/>
      <c r="F26" s="9"/>
      <c r="G26" s="9"/>
      <c r="H26" s="10"/>
    </row>
    <row r="27" spans="2:8" x14ac:dyDescent="0.25">
      <c r="B27" s="4"/>
      <c r="C27" t="str">
        <f>_xlfn.TEXTJOIN(" ", TRUE, _TBL_INVENTORY[[#This Row],[BRAND]], _TBL_INVENTORY[[#This Row],[CODE]], _TBL_INVENTORY[[#This Row],[VARIANT]], _TBL_INVENTORY[[#This Row],[SPECS]])</f>
        <v/>
      </c>
      <c r="D27" s="8"/>
      <c r="E27" s="9"/>
      <c r="F27" s="9"/>
      <c r="G27" s="9"/>
      <c r="H27" s="10"/>
    </row>
    <row r="28" spans="2:8" x14ac:dyDescent="0.25">
      <c r="B28" s="4"/>
      <c r="C28" t="str">
        <f>_xlfn.TEXTJOIN(" ", TRUE, _TBL_INVENTORY[[#This Row],[BRAND]], _TBL_INVENTORY[[#This Row],[CODE]], _TBL_INVENTORY[[#This Row],[VARIANT]], _TBL_INVENTORY[[#This Row],[SPECS]])</f>
        <v/>
      </c>
      <c r="D28" s="8"/>
      <c r="E28" s="9"/>
      <c r="F28" s="9"/>
      <c r="G28" s="9"/>
      <c r="H28" s="10"/>
    </row>
    <row r="29" spans="2:8" x14ac:dyDescent="0.25">
      <c r="B29" s="4"/>
      <c r="C29" t="str">
        <f>_xlfn.TEXTJOIN(" ", TRUE, _TBL_INVENTORY[[#This Row],[BRAND]], _TBL_INVENTORY[[#This Row],[CODE]], _TBL_INVENTORY[[#This Row],[VARIANT]], _TBL_INVENTORY[[#This Row],[SPECS]])</f>
        <v/>
      </c>
      <c r="D29" s="8"/>
      <c r="E29" s="9"/>
      <c r="F29" s="9"/>
      <c r="G29" s="9"/>
      <c r="H29" s="10"/>
    </row>
    <row r="30" spans="2:8" x14ac:dyDescent="0.25">
      <c r="B30" s="4"/>
      <c r="C30" t="str">
        <f>_xlfn.TEXTJOIN(" ", TRUE, _TBL_INVENTORY[[#This Row],[BRAND]], _TBL_INVENTORY[[#This Row],[CODE]], _TBL_INVENTORY[[#This Row],[VARIANT]], _TBL_INVENTORY[[#This Row],[SPECS]])</f>
        <v/>
      </c>
      <c r="D30" s="8"/>
      <c r="E30" s="9"/>
      <c r="F30" s="9"/>
      <c r="G30" s="9"/>
      <c r="H30" s="10"/>
    </row>
    <row r="31" spans="2:8" x14ac:dyDescent="0.25">
      <c r="B31" s="4"/>
      <c r="C31" t="str">
        <f>_xlfn.TEXTJOIN(" ", TRUE, _TBL_INVENTORY[[#This Row],[BRAND]], _TBL_INVENTORY[[#This Row],[CODE]], _TBL_INVENTORY[[#This Row],[VARIANT]], _TBL_INVENTORY[[#This Row],[SPECS]])</f>
        <v/>
      </c>
      <c r="D31" s="8"/>
      <c r="E31" s="9"/>
      <c r="F31" s="9"/>
      <c r="G31" s="9"/>
      <c r="H31" s="10"/>
    </row>
    <row r="32" spans="2:8" x14ac:dyDescent="0.25">
      <c r="B32" s="4"/>
      <c r="C32" t="str">
        <f>_xlfn.TEXTJOIN(" ", TRUE, _TBL_INVENTORY[[#This Row],[BRAND]], _TBL_INVENTORY[[#This Row],[CODE]], _TBL_INVENTORY[[#This Row],[VARIANT]], _TBL_INVENTORY[[#This Row],[SPECS]])</f>
        <v/>
      </c>
      <c r="D32" s="8"/>
      <c r="E32" s="9"/>
      <c r="F32" s="9"/>
      <c r="G32" s="9"/>
      <c r="H32" s="10"/>
    </row>
    <row r="33" spans="2:8" x14ac:dyDescent="0.25">
      <c r="B33" s="4"/>
      <c r="C33" t="str">
        <f>_xlfn.TEXTJOIN(" ", TRUE, _TBL_INVENTORY[[#This Row],[BRAND]], _TBL_INVENTORY[[#This Row],[CODE]], _TBL_INVENTORY[[#This Row],[VARIANT]], _TBL_INVENTORY[[#This Row],[SPECS]])</f>
        <v/>
      </c>
      <c r="D33" s="8"/>
      <c r="E33" s="9"/>
      <c r="F33" s="9"/>
      <c r="G33" s="9"/>
      <c r="H33" s="10"/>
    </row>
    <row r="34" spans="2:8" x14ac:dyDescent="0.25">
      <c r="B34" s="4"/>
      <c r="C34" t="str">
        <f>_xlfn.TEXTJOIN(" ", TRUE, _TBL_INVENTORY[[#This Row],[BRAND]], _TBL_INVENTORY[[#This Row],[CODE]], _TBL_INVENTORY[[#This Row],[VARIANT]], _TBL_INVENTORY[[#This Row],[SPECS]])</f>
        <v/>
      </c>
      <c r="D34" s="8"/>
      <c r="E34" s="9"/>
      <c r="F34" s="9"/>
      <c r="G34" s="9"/>
      <c r="H34" s="10"/>
    </row>
    <row r="35" spans="2:8" x14ac:dyDescent="0.25">
      <c r="B35" s="4"/>
      <c r="C35" t="str">
        <f>_xlfn.TEXTJOIN(" ", TRUE, _TBL_INVENTORY[[#This Row],[BRAND]], _TBL_INVENTORY[[#This Row],[CODE]], _TBL_INVENTORY[[#This Row],[VARIANT]], _TBL_INVENTORY[[#This Row],[SPECS]])</f>
        <v/>
      </c>
      <c r="D35" s="8"/>
      <c r="E35" s="9"/>
      <c r="F35" s="9"/>
      <c r="G35" s="9"/>
      <c r="H35" s="10"/>
    </row>
    <row r="36" spans="2:8" x14ac:dyDescent="0.25">
      <c r="B36" s="4"/>
      <c r="C36" t="str">
        <f>_xlfn.TEXTJOIN(" ", TRUE, _TBL_INVENTORY[[#This Row],[BRAND]], _TBL_INVENTORY[[#This Row],[CODE]], _TBL_INVENTORY[[#This Row],[VARIANT]], _TBL_INVENTORY[[#This Row],[SPECS]])</f>
        <v/>
      </c>
      <c r="D36" s="8"/>
      <c r="E36" s="9"/>
      <c r="F36" s="9"/>
      <c r="G36" s="9"/>
      <c r="H36" s="10"/>
    </row>
    <row r="37" spans="2:8" x14ac:dyDescent="0.25">
      <c r="B37" s="4"/>
      <c r="C37" t="str">
        <f>_xlfn.TEXTJOIN(" ", TRUE, _TBL_INVENTORY[[#This Row],[BRAND]], _TBL_INVENTORY[[#This Row],[CODE]], _TBL_INVENTORY[[#This Row],[VARIANT]], _TBL_INVENTORY[[#This Row],[SPECS]])</f>
        <v/>
      </c>
      <c r="D37" s="8"/>
      <c r="E37" s="9"/>
      <c r="F37" s="9"/>
      <c r="G37" s="9"/>
      <c r="H37" s="10"/>
    </row>
    <row r="38" spans="2:8" x14ac:dyDescent="0.25">
      <c r="B38" s="4"/>
      <c r="C38" t="str">
        <f>_xlfn.TEXTJOIN(" ", TRUE, _TBL_INVENTORY[[#This Row],[BRAND]], _TBL_INVENTORY[[#This Row],[CODE]], _TBL_INVENTORY[[#This Row],[VARIANT]], _TBL_INVENTORY[[#This Row],[SPECS]])</f>
        <v/>
      </c>
      <c r="D38" s="8"/>
      <c r="E38" s="9"/>
      <c r="F38" s="9"/>
      <c r="G38" s="9"/>
      <c r="H38" s="10"/>
    </row>
    <row r="39" spans="2:8" x14ac:dyDescent="0.25">
      <c r="B39" s="4"/>
      <c r="C39" t="str">
        <f>_xlfn.TEXTJOIN(" ", TRUE, _TBL_INVENTORY[[#This Row],[BRAND]], _TBL_INVENTORY[[#This Row],[CODE]], _TBL_INVENTORY[[#This Row],[VARIANT]], _TBL_INVENTORY[[#This Row],[SPECS]])</f>
        <v/>
      </c>
      <c r="D39" s="8"/>
      <c r="E39" s="9"/>
      <c r="F39" s="9"/>
      <c r="G39" s="9"/>
      <c r="H39" s="10"/>
    </row>
    <row r="40" spans="2:8" x14ac:dyDescent="0.25">
      <c r="B40" s="4"/>
      <c r="C40" t="str">
        <f>_xlfn.TEXTJOIN(" ", TRUE, _TBL_INVENTORY[[#This Row],[BRAND]], _TBL_INVENTORY[[#This Row],[CODE]], _TBL_INVENTORY[[#This Row],[VARIANT]], _TBL_INVENTORY[[#This Row],[SPECS]])</f>
        <v/>
      </c>
      <c r="D40" s="8"/>
      <c r="E40" s="9"/>
      <c r="F40" s="9"/>
      <c r="G40" s="9"/>
      <c r="H40" s="10"/>
    </row>
    <row r="41" spans="2:8" x14ac:dyDescent="0.25">
      <c r="B41" s="4"/>
      <c r="C41" t="str">
        <f>_xlfn.TEXTJOIN(" ", TRUE, _TBL_INVENTORY[[#This Row],[BRAND]], _TBL_INVENTORY[[#This Row],[CODE]], _TBL_INVENTORY[[#This Row],[VARIANT]], _TBL_INVENTORY[[#This Row],[SPECS]])</f>
        <v/>
      </c>
      <c r="D41" s="8"/>
      <c r="E41" s="9"/>
      <c r="F41" s="9"/>
      <c r="G41" s="9"/>
      <c r="H41" s="10"/>
    </row>
    <row r="42" spans="2:8" x14ac:dyDescent="0.25">
      <c r="B42" s="4"/>
      <c r="C42" t="str">
        <f>_xlfn.TEXTJOIN(" ", TRUE, _TBL_INVENTORY[[#This Row],[BRAND]], _TBL_INVENTORY[[#This Row],[CODE]], _TBL_INVENTORY[[#This Row],[VARIANT]], _TBL_INVENTORY[[#This Row],[SPECS]])</f>
        <v/>
      </c>
      <c r="D42" s="8"/>
      <c r="E42" s="9"/>
      <c r="F42" s="9"/>
      <c r="G42" s="9"/>
      <c r="H42" s="10"/>
    </row>
    <row r="43" spans="2:8" x14ac:dyDescent="0.25">
      <c r="B43" s="4"/>
      <c r="C43" t="str">
        <f>_xlfn.TEXTJOIN(" ", TRUE, _TBL_INVENTORY[[#This Row],[BRAND]], _TBL_INVENTORY[[#This Row],[CODE]], _TBL_INVENTORY[[#This Row],[VARIANT]], _TBL_INVENTORY[[#This Row],[SPECS]])</f>
        <v/>
      </c>
      <c r="D43" s="8"/>
      <c r="E43" s="9"/>
      <c r="F43" s="9"/>
      <c r="G43" s="9"/>
      <c r="H43" s="10"/>
    </row>
    <row r="44" spans="2:8" x14ac:dyDescent="0.25">
      <c r="B44" s="4"/>
      <c r="C44" t="str">
        <f>_xlfn.TEXTJOIN(" ", TRUE, _TBL_INVENTORY[[#This Row],[BRAND]], _TBL_INVENTORY[[#This Row],[CODE]], _TBL_INVENTORY[[#This Row],[VARIANT]], _TBL_INVENTORY[[#This Row],[SPECS]])</f>
        <v/>
      </c>
      <c r="D44" s="8"/>
      <c r="E44" s="9"/>
      <c r="F44" s="9"/>
      <c r="G44" s="9"/>
      <c r="H44" s="10"/>
    </row>
    <row r="45" spans="2:8" x14ac:dyDescent="0.25">
      <c r="B45" s="4"/>
      <c r="C45" t="str">
        <f>_xlfn.TEXTJOIN(" ", TRUE, _TBL_INVENTORY[[#This Row],[BRAND]], _TBL_INVENTORY[[#This Row],[CODE]], _TBL_INVENTORY[[#This Row],[VARIANT]], _TBL_INVENTORY[[#This Row],[SPECS]])</f>
        <v/>
      </c>
      <c r="D45" s="8"/>
      <c r="E45" s="9"/>
      <c r="F45" s="9"/>
      <c r="G45" s="9"/>
      <c r="H45" s="10"/>
    </row>
    <row r="46" spans="2:8" x14ac:dyDescent="0.25">
      <c r="B46" s="4"/>
      <c r="C46" t="str">
        <f>_xlfn.TEXTJOIN(" ", TRUE, _TBL_INVENTORY[[#This Row],[BRAND]], _TBL_INVENTORY[[#This Row],[CODE]], _TBL_INVENTORY[[#This Row],[VARIANT]], _TBL_INVENTORY[[#This Row],[SPECS]])</f>
        <v/>
      </c>
      <c r="D46" s="8"/>
      <c r="E46" s="9"/>
      <c r="F46" s="9"/>
      <c r="G46" s="9"/>
      <c r="H46" s="10"/>
    </row>
    <row r="47" spans="2:8" x14ac:dyDescent="0.25">
      <c r="B47" s="4"/>
      <c r="C47" t="str">
        <f>_xlfn.TEXTJOIN(" ", TRUE, _TBL_INVENTORY[[#This Row],[BRAND]], _TBL_INVENTORY[[#This Row],[CODE]], _TBL_INVENTORY[[#This Row],[VARIANT]], _TBL_INVENTORY[[#This Row],[SPECS]])</f>
        <v/>
      </c>
      <c r="D47" s="8"/>
      <c r="E47" s="9"/>
      <c r="F47" s="9"/>
      <c r="G47" s="9"/>
      <c r="H47" s="10"/>
    </row>
    <row r="48" spans="2:8" ht="15.75" thickBot="1" x14ac:dyDescent="0.3">
      <c r="B48" s="4"/>
      <c r="C48" t="str">
        <f>_xlfn.TEXTJOIN(" ", TRUE, _TBL_INVENTORY[[#This Row],[BRAND]], _TBL_INVENTORY[[#This Row],[CODE]], _TBL_INVENTORY[[#This Row],[VARIANT]], _TBL_INVENTORY[[#This Row],[SPECS]])</f>
        <v/>
      </c>
      <c r="D48" s="11"/>
      <c r="E48" s="12"/>
      <c r="F48" s="12"/>
      <c r="G48" s="12"/>
      <c r="H48" s="13"/>
    </row>
  </sheetData>
  <mergeCells count="1">
    <mergeCell ref="B1:G1"/>
  </mergeCells>
  <phoneticPr fontId="1" type="noConversion"/>
  <dataValidations count="4">
    <dataValidation type="list" allowBlank="1" showInputMessage="1" showErrorMessage="1" sqref="D3:D48" xr:uid="{44BDB95B-5B4E-4673-9420-35482EF4C7E9}">
      <formula1>NAMES_INVENTORY_TYPE</formula1>
    </dataValidation>
    <dataValidation type="list" allowBlank="1" showInputMessage="1" showErrorMessage="1" sqref="E3:E48" xr:uid="{15CD93F5-EDDA-40BE-979F-372A7B92F62A}">
      <formula1>NAMES_BRAND</formula1>
    </dataValidation>
    <dataValidation type="list" allowBlank="1" showInputMessage="1" showErrorMessage="1" sqref="H3:H48" xr:uid="{E5A0D6AD-DEB7-4B21-BB88-E2B89E2DFEFD}">
      <formula1>NAMES_SPECS</formula1>
    </dataValidation>
    <dataValidation type="list" allowBlank="1" showInputMessage="1" showErrorMessage="1" sqref="G3:G48" xr:uid="{ACF393F7-B154-4DF0-97A6-8FD4273F2305}">
      <formula1>NAMES_VARIANT</formula1>
    </dataValidation>
  </dataValidations>
  <pageMargins left="0.7" right="0.7" top="0.75" bottom="0.75" header="0.3" footer="0.3"/>
  <pageSetup orientation="portrait" r:id="rId1"/>
  <ignoredErrors>
    <ignoredError sqref="F3:F4 F7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0A5E-3E0F-444E-BDAD-AEE2C008E088}">
  <dimension ref="A1:D8"/>
  <sheetViews>
    <sheetView workbookViewId="0">
      <selection activeCell="C9" sqref="C9"/>
    </sheetView>
  </sheetViews>
  <sheetFormatPr defaultRowHeight="15" x14ac:dyDescent="0.25"/>
  <cols>
    <col min="2" max="2" width="11.28515625" customWidth="1"/>
    <col min="3" max="3" width="17.42578125" customWidth="1"/>
  </cols>
  <sheetData>
    <row r="1" spans="1:4" x14ac:dyDescent="0.25">
      <c r="A1" t="s">
        <v>34</v>
      </c>
    </row>
    <row r="2" spans="1:4" x14ac:dyDescent="0.25">
      <c r="B2" s="14" t="s">
        <v>8</v>
      </c>
      <c r="C2" s="14"/>
      <c r="D2" s="14"/>
    </row>
    <row r="3" spans="1:4" x14ac:dyDescent="0.25">
      <c r="B3" t="s">
        <v>0</v>
      </c>
      <c r="C3" t="s">
        <v>1</v>
      </c>
      <c r="D3" t="s">
        <v>3</v>
      </c>
    </row>
    <row r="4" spans="1:4" x14ac:dyDescent="0.25">
      <c r="B4">
        <v>1</v>
      </c>
      <c r="C4" t="s">
        <v>14</v>
      </c>
    </row>
    <row r="5" spans="1:4" x14ac:dyDescent="0.25">
      <c r="B5">
        <v>2</v>
      </c>
      <c r="C5" t="s">
        <v>15</v>
      </c>
    </row>
    <row r="6" spans="1:4" x14ac:dyDescent="0.25">
      <c r="B6">
        <v>3</v>
      </c>
      <c r="C6" t="s">
        <v>16</v>
      </c>
    </row>
    <row r="7" spans="1:4" x14ac:dyDescent="0.25">
      <c r="B7">
        <v>4</v>
      </c>
      <c r="C7" t="s">
        <v>17</v>
      </c>
    </row>
    <row r="8" spans="1:4" x14ac:dyDescent="0.25">
      <c r="B8">
        <v>5</v>
      </c>
      <c r="C8" t="s">
        <v>18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0350-5B6B-4648-ABED-42DC8C833D16}">
  <dimension ref="A1:D7"/>
  <sheetViews>
    <sheetView workbookViewId="0">
      <selection activeCell="D7" sqref="D7"/>
    </sheetView>
  </sheetViews>
  <sheetFormatPr defaultRowHeight="15" x14ac:dyDescent="0.25"/>
  <cols>
    <col min="2" max="2" width="12.85546875" customWidth="1"/>
    <col min="3" max="3" width="18.5703125" customWidth="1"/>
    <col min="4" max="4" width="69.5703125" customWidth="1"/>
  </cols>
  <sheetData>
    <row r="1" spans="1:4" x14ac:dyDescent="0.25">
      <c r="A1" t="s">
        <v>34</v>
      </c>
    </row>
    <row r="2" spans="1:4" x14ac:dyDescent="0.25">
      <c r="B2" s="14" t="s">
        <v>6</v>
      </c>
      <c r="C2" s="14"/>
      <c r="D2" s="14"/>
    </row>
    <row r="3" spans="1:4" x14ac:dyDescent="0.25">
      <c r="B3" t="s">
        <v>0</v>
      </c>
      <c r="C3" t="s">
        <v>1</v>
      </c>
      <c r="D3" t="s">
        <v>3</v>
      </c>
    </row>
    <row r="4" spans="1:4" x14ac:dyDescent="0.25">
      <c r="B4">
        <v>1</v>
      </c>
      <c r="C4" t="s">
        <v>4</v>
      </c>
      <c r="D4" t="s">
        <v>7</v>
      </c>
    </row>
    <row r="5" spans="1:4" x14ac:dyDescent="0.25">
      <c r="B5">
        <v>2</v>
      </c>
      <c r="C5" t="s">
        <v>10</v>
      </c>
      <c r="D5" t="s">
        <v>12</v>
      </c>
    </row>
    <row r="6" spans="1:4" x14ac:dyDescent="0.25">
      <c r="B6">
        <v>3</v>
      </c>
      <c r="C6" t="s">
        <v>11</v>
      </c>
      <c r="D6" t="s">
        <v>13</v>
      </c>
    </row>
    <row r="7" spans="1:4" x14ac:dyDescent="0.25">
      <c r="B7">
        <v>4</v>
      </c>
      <c r="C7" t="s">
        <v>50</v>
      </c>
      <c r="D7" t="s">
        <v>51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B97F-C4EB-4A9E-A68B-99D89E813663}">
  <dimension ref="B2:D13"/>
  <sheetViews>
    <sheetView workbookViewId="0">
      <selection activeCell="C9" sqref="C9"/>
    </sheetView>
  </sheetViews>
  <sheetFormatPr defaultRowHeight="15" x14ac:dyDescent="0.25"/>
  <cols>
    <col min="3" max="3" width="30.28515625" customWidth="1"/>
    <col min="4" max="4" width="35.140625" customWidth="1"/>
  </cols>
  <sheetData>
    <row r="2" spans="2:4" x14ac:dyDescent="0.25">
      <c r="B2" s="14" t="s">
        <v>9</v>
      </c>
      <c r="C2" s="14"/>
      <c r="D2" s="14"/>
    </row>
    <row r="3" spans="2:4" x14ac:dyDescent="0.25">
      <c r="B3" t="s">
        <v>0</v>
      </c>
      <c r="C3" t="s">
        <v>1</v>
      </c>
      <c r="D3" t="s">
        <v>3</v>
      </c>
    </row>
    <row r="4" spans="2:4" x14ac:dyDescent="0.25">
      <c r="B4">
        <v>1</v>
      </c>
      <c r="C4" s="1" t="s">
        <v>37</v>
      </c>
    </row>
    <row r="5" spans="2:4" x14ac:dyDescent="0.25">
      <c r="B5">
        <v>2</v>
      </c>
      <c r="C5" s="1" t="s">
        <v>36</v>
      </c>
    </row>
    <row r="6" spans="2:4" x14ac:dyDescent="0.25">
      <c r="B6">
        <v>3</v>
      </c>
      <c r="C6" s="1" t="s">
        <v>38</v>
      </c>
    </row>
    <row r="7" spans="2:4" x14ac:dyDescent="0.25">
      <c r="B7">
        <v>4</v>
      </c>
      <c r="C7" s="1" t="s">
        <v>43</v>
      </c>
    </row>
    <row r="8" spans="2:4" x14ac:dyDescent="0.25">
      <c r="B8">
        <v>5</v>
      </c>
      <c r="C8" s="1" t="s">
        <v>48</v>
      </c>
    </row>
    <row r="9" spans="2:4" x14ac:dyDescent="0.25">
      <c r="C9" s="1"/>
    </row>
    <row r="10" spans="2:4" x14ac:dyDescent="0.25">
      <c r="C10" s="1"/>
    </row>
    <row r="11" spans="2:4" x14ac:dyDescent="0.25">
      <c r="C11" s="1"/>
    </row>
    <row r="12" spans="2:4" x14ac:dyDescent="0.25">
      <c r="C12" s="1"/>
    </row>
    <row r="13" spans="2:4" x14ac:dyDescent="0.25">
      <c r="C13" s="1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9A1E-A859-41F7-AD92-161A64E2A420}">
  <dimension ref="B2:D13"/>
  <sheetViews>
    <sheetView workbookViewId="0">
      <selection activeCell="C11" sqref="C11"/>
    </sheetView>
  </sheetViews>
  <sheetFormatPr defaultRowHeight="15" x14ac:dyDescent="0.25"/>
  <cols>
    <col min="3" max="3" width="30.28515625" customWidth="1"/>
    <col min="4" max="4" width="35.140625" customWidth="1"/>
  </cols>
  <sheetData>
    <row r="2" spans="2:4" x14ac:dyDescent="0.25">
      <c r="B2" s="14" t="s">
        <v>35</v>
      </c>
      <c r="C2" s="14"/>
      <c r="D2" s="14"/>
    </row>
    <row r="3" spans="2:4" x14ac:dyDescent="0.25">
      <c r="B3" t="s">
        <v>0</v>
      </c>
      <c r="C3" t="s">
        <v>1</v>
      </c>
      <c r="D3" t="s">
        <v>3</v>
      </c>
    </row>
    <row r="4" spans="2:4" x14ac:dyDescent="0.25">
      <c r="B4">
        <v>1</v>
      </c>
      <c r="C4" s="1" t="s">
        <v>39</v>
      </c>
    </row>
    <row r="5" spans="2:4" x14ac:dyDescent="0.25">
      <c r="B5">
        <v>2</v>
      </c>
      <c r="C5" s="1" t="s">
        <v>40</v>
      </c>
    </row>
    <row r="6" spans="2:4" x14ac:dyDescent="0.25">
      <c r="B6">
        <v>3</v>
      </c>
      <c r="C6" s="1" t="s">
        <v>41</v>
      </c>
    </row>
    <row r="7" spans="2:4" x14ac:dyDescent="0.25">
      <c r="B7">
        <v>4</v>
      </c>
      <c r="C7" s="1" t="s">
        <v>42</v>
      </c>
    </row>
    <row r="8" spans="2:4" x14ac:dyDescent="0.25">
      <c r="B8">
        <v>5</v>
      </c>
      <c r="C8" s="1" t="s">
        <v>44</v>
      </c>
    </row>
    <row r="9" spans="2:4" x14ac:dyDescent="0.25">
      <c r="B9">
        <v>6</v>
      </c>
      <c r="C9" s="1" t="s">
        <v>45</v>
      </c>
    </row>
    <row r="10" spans="2:4" x14ac:dyDescent="0.25">
      <c r="B10">
        <v>7</v>
      </c>
      <c r="C10" s="1" t="s">
        <v>46</v>
      </c>
    </row>
    <row r="11" spans="2:4" x14ac:dyDescent="0.25">
      <c r="B11">
        <v>8</v>
      </c>
      <c r="C11" s="1" t="s">
        <v>47</v>
      </c>
    </row>
    <row r="12" spans="2:4" x14ac:dyDescent="0.25">
      <c r="C12" s="1"/>
    </row>
    <row r="13" spans="2:4" x14ac:dyDescent="0.25">
      <c r="C13" s="1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F2ED-CB8E-4989-B7CE-48AFFFE97D21}">
  <dimension ref="B2:F10"/>
  <sheetViews>
    <sheetView workbookViewId="0">
      <selection activeCell="B1" sqref="B1:F1048576"/>
    </sheetView>
  </sheetViews>
  <sheetFormatPr defaultRowHeight="15" x14ac:dyDescent="0.25"/>
  <cols>
    <col min="2" max="6" width="33.140625" customWidth="1"/>
  </cols>
  <sheetData>
    <row r="2" spans="2:6" x14ac:dyDescent="0.25">
      <c r="B2" t="s">
        <v>22</v>
      </c>
      <c r="C2" t="s">
        <v>23</v>
      </c>
      <c r="D2" t="s">
        <v>24</v>
      </c>
      <c r="E2" t="s">
        <v>1</v>
      </c>
      <c r="F2" t="s">
        <v>25</v>
      </c>
    </row>
    <row r="3" spans="2:6" x14ac:dyDescent="0.25">
      <c r="B3" s="2">
        <f ca="1">TODAY()</f>
        <v>45766</v>
      </c>
      <c r="C3" s="3">
        <f ca="1">TODAY()</f>
        <v>45766</v>
      </c>
      <c r="D3" s="3">
        <f ca="1">TODAY()</f>
        <v>45766</v>
      </c>
      <c r="E3" t="s">
        <v>26</v>
      </c>
      <c r="F3">
        <f ca="1">_TBL_DATES[[#This Row],[END_DATE]]- _TBL_DATES[[#This Row],[START_DATE]]+ 1</f>
        <v>1</v>
      </c>
    </row>
    <row r="4" spans="2:6" x14ac:dyDescent="0.25">
      <c r="B4" s="2">
        <f t="shared" ref="B4:B10" ca="1" si="0">TODAY()</f>
        <v>45766</v>
      </c>
      <c r="C4" s="3">
        <f ca="1">TODAY()-1</f>
        <v>45765</v>
      </c>
      <c r="D4" s="3">
        <f ca="1">TODAY()-1</f>
        <v>45765</v>
      </c>
      <c r="E4" t="s">
        <v>27</v>
      </c>
      <c r="F4">
        <f ca="1">_TBL_DATES[[#This Row],[END_DATE]]- _TBL_DATES[[#This Row],[START_DATE]]+ 1</f>
        <v>1</v>
      </c>
    </row>
    <row r="5" spans="2:6" x14ac:dyDescent="0.25">
      <c r="B5" s="2">
        <f t="shared" ca="1" si="0"/>
        <v>45766</v>
      </c>
      <c r="C5" s="3">
        <f ca="1">TODAY()-WEEKDAY(TODAY(),1)+1</f>
        <v>45760</v>
      </c>
      <c r="D5" s="3">
        <f ca="1">TODAY()-WEEKDAY(TODAY(),1)+7</f>
        <v>45766</v>
      </c>
      <c r="E5" t="s">
        <v>28</v>
      </c>
      <c r="F5">
        <f ca="1">_TBL_DATES[[#This Row],[END_DATE]]- _TBL_DATES[[#This Row],[START_DATE]]+ 1</f>
        <v>7</v>
      </c>
    </row>
    <row r="6" spans="2:6" x14ac:dyDescent="0.25">
      <c r="B6" s="2">
        <f t="shared" ca="1" si="0"/>
        <v>45766</v>
      </c>
      <c r="C6" s="3">
        <f ca="1">TODAY()-WEEKDAY(TODAY(),1)-6</f>
        <v>45753</v>
      </c>
      <c r="D6" s="3">
        <f ca="1">TODAY()-WEEKDAY(TODAY(),1)</f>
        <v>45759</v>
      </c>
      <c r="E6" t="s">
        <v>29</v>
      </c>
      <c r="F6">
        <f ca="1">_TBL_DATES[[#This Row],[END_DATE]]- _TBL_DATES[[#This Row],[START_DATE]]+ 1</f>
        <v>7</v>
      </c>
    </row>
    <row r="7" spans="2:6" x14ac:dyDescent="0.25">
      <c r="B7" s="2">
        <f t="shared" ca="1" si="0"/>
        <v>45766</v>
      </c>
      <c r="C7" s="3">
        <f ca="1">EOMONTH(TODAY(),-1)+1</f>
        <v>45748</v>
      </c>
      <c r="D7" s="3">
        <f ca="1">EOMONTH(TODAY(),0)</f>
        <v>45777</v>
      </c>
      <c r="E7" t="s">
        <v>30</v>
      </c>
      <c r="F7">
        <f ca="1">_TBL_DATES[[#This Row],[END_DATE]]- _TBL_DATES[[#This Row],[START_DATE]]+ 1</f>
        <v>30</v>
      </c>
    </row>
    <row r="8" spans="2:6" x14ac:dyDescent="0.25">
      <c r="B8" s="2">
        <f t="shared" ca="1" si="0"/>
        <v>45766</v>
      </c>
      <c r="C8" s="3">
        <f ca="1">EOMONTH(TODAY(),-2)+1</f>
        <v>45717</v>
      </c>
      <c r="D8" s="3">
        <f ca="1">EOMONTH(TODAY(),-1)</f>
        <v>45747</v>
      </c>
      <c r="E8" t="s">
        <v>31</v>
      </c>
      <c r="F8">
        <f ca="1">_TBL_DATES[[#This Row],[END_DATE]]- _TBL_DATES[[#This Row],[START_DATE]]+ 1</f>
        <v>31</v>
      </c>
    </row>
    <row r="9" spans="2:6" x14ac:dyDescent="0.25">
      <c r="B9" s="2">
        <f t="shared" ca="1" si="0"/>
        <v>45766</v>
      </c>
      <c r="C9" s="3">
        <f ca="1">DATE(YEAR(TODAY()),1,1)</f>
        <v>45658</v>
      </c>
      <c r="D9" s="3">
        <f ca="1">DATE(YEAR(TODAY()),12,31)</f>
        <v>46022</v>
      </c>
      <c r="E9" t="s">
        <v>32</v>
      </c>
      <c r="F9">
        <f ca="1">_TBL_DATES[[#This Row],[END_DATE]]- _TBL_DATES[[#This Row],[START_DATE]]+ 1</f>
        <v>365</v>
      </c>
    </row>
    <row r="10" spans="2:6" x14ac:dyDescent="0.25">
      <c r="B10" s="2">
        <f t="shared" ca="1" si="0"/>
        <v>45766</v>
      </c>
      <c r="C10" s="3"/>
      <c r="D10" s="3"/>
      <c r="E10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INVENTORY BRAND</vt:lpstr>
      <vt:lpstr>INVENTORY TYPE</vt:lpstr>
      <vt:lpstr>SPECS</vt:lpstr>
      <vt:lpstr>VARIANT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NBS-Lewis</dc:creator>
  <cp:lastModifiedBy>Admin</cp:lastModifiedBy>
  <dcterms:created xsi:type="dcterms:W3CDTF">2015-06-05T18:17:20Z</dcterms:created>
  <dcterms:modified xsi:type="dcterms:W3CDTF">2025-04-19T03:13:46Z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75806064-1185-41eb-ab76-4d6bec70ac51</vt:lpwstr>
  </property>
</Properties>
</file>