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<sst xmlns="http://schemas.openxmlformats.org/spreadsheetml/2006/main" count="191" uniqueCount="33">
  <si>
    <t>CCS(RGIN）</t>
  </si>
  <si>
    <t>Vuldeepecker</t>
  </si>
  <si>
    <t>μVuldeepecker</t>
  </si>
  <si>
    <t>TDSC</t>
  </si>
  <si>
    <t>LIN（DEEPBUGS）</t>
  </si>
  <si>
    <t>VUDDY</t>
  </si>
  <si>
    <t>NIPS(GGNN)</t>
  </si>
  <si>
    <t>RGCN</t>
  </si>
  <si>
    <t>type</t>
  </si>
  <si>
    <t>count</t>
  </si>
  <si>
    <t>accuracy</t>
  </si>
  <si>
    <t>precision</t>
  </si>
  <si>
    <t>recall</t>
  </si>
  <si>
    <t>f1</t>
  </si>
  <si>
    <t>TNR</t>
  </si>
  <si>
    <t>FPR</t>
  </si>
  <si>
    <t>TPR</t>
  </si>
  <si>
    <t>FNR</t>
  </si>
  <si>
    <t>CWE-074</t>
  </si>
  <si>
    <t>CWE-190</t>
  </si>
  <si>
    <t>CWE-191</t>
  </si>
  <si>
    <t>CWE-362</t>
  </si>
  <si>
    <t>CWE-399</t>
  </si>
  <si>
    <t>CWE-400</t>
  </si>
  <si>
    <t>CWE-404</t>
  </si>
  <si>
    <t>nan</t>
  </si>
  <si>
    <t>CWE-573</t>
  </si>
  <si>
    <t>&lt;-验证集</t>
  </si>
  <si>
    <t>CWE-665</t>
  </si>
  <si>
    <t>CWE-670</t>
  </si>
  <si>
    <t>mean</t>
  </si>
  <si>
    <t>min</t>
  </si>
  <si>
    <t>max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</si>
</sst>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6"/>
  <sheetViews>
    <sheetView tabSelected="1" topLeftCell="BY1" workbookViewId="0">
      <selection activeCell="CA8" sqref="CA8"/>
    </sheetView>
  </sheetViews>
  <sheetFormatPr defaultColWidth="8.99074074074074" defaultRowHeight="14.4"/>
  <cols>
    <col min="1" max="6" width="8.99074074074074" style="1"/>
    <col min="7" max="7" width="15.5555555555556" style="1"/>
    <col min="8" max="8" width="14.3333333333333" style="1"/>
    <col min="9" max="17" width="8.99074074074074" style="1"/>
    <col min="18" max="19" width="14.3333333333333" style="1"/>
    <col min="20" max="28" width="8.99074074074074" style="1"/>
    <col min="29" max="30" width="14.3333333333333" style="1"/>
    <col min="31" max="39" width="8.99074074074074" style="1"/>
    <col min="40" max="41" width="14.3333333333333" style="1"/>
    <col min="42" max="68" width="8.99074074074074" style="1"/>
    <col min="69" max="72" width="12.8888888888889" style="1"/>
    <col min="73" max="74" width="14.3333333333333" style="1"/>
    <col min="75" max="76" width="12.8888888888889" style="1"/>
    <col min="77" max="83" width="8.99074074074074" style="1"/>
    <col min="84" max="85" width="14.3333333333333" style="1"/>
    <col min="86" max="16384" width="8.99074074074074" style="1"/>
  </cols>
  <sheetData>
    <row r="1" s="1" customFormat="1" spans="1:8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1"/>
      <c r="L1" s="6" t="s">
        <v>1</v>
      </c>
      <c r="M1" s="6"/>
      <c r="N1" s="6"/>
      <c r="O1" s="6"/>
      <c r="P1" s="6"/>
      <c r="Q1" s="6"/>
      <c r="R1" s="6"/>
      <c r="S1" s="6"/>
      <c r="T1" s="6"/>
      <c r="U1" s="6"/>
      <c r="V1" s="1"/>
      <c r="W1" s="6" t="s">
        <v>2</v>
      </c>
      <c r="X1" s="6"/>
      <c r="Y1" s="6"/>
      <c r="Z1" s="6"/>
      <c r="AA1" s="6"/>
      <c r="AB1" s="6"/>
      <c r="AC1" s="6"/>
      <c r="AD1" s="6"/>
      <c r="AE1" s="6"/>
      <c r="AF1" s="6"/>
      <c r="AG1" s="1"/>
      <c r="AH1" s="6" t="s">
        <v>3</v>
      </c>
      <c r="AI1" s="6"/>
      <c r="AJ1" s="6"/>
      <c r="AK1" s="6"/>
      <c r="AL1" s="6"/>
      <c r="AM1" s="6"/>
      <c r="AN1" s="6"/>
      <c r="AO1" s="6"/>
      <c r="AP1" s="6"/>
      <c r="AQ1" s="6"/>
      <c r="AR1" s="1"/>
      <c r="AS1" s="2" t="s">
        <v>4</v>
      </c>
      <c r="AT1" s="2"/>
      <c r="AU1" s="2"/>
      <c r="AV1" s="2"/>
      <c r="AW1" s="2"/>
      <c r="AX1" s="2"/>
      <c r="AY1" s="2"/>
      <c r="AZ1" s="2"/>
      <c r="BA1" s="2"/>
      <c r="BB1" s="2"/>
      <c r="BC1" s="1"/>
      <c r="BD1" s="2" t="s">
        <v>5</v>
      </c>
      <c r="BE1" s="2"/>
      <c r="BF1" s="2"/>
      <c r="BG1" s="2"/>
      <c r="BH1" s="2"/>
      <c r="BI1" s="2"/>
      <c r="BJ1" s="2"/>
      <c r="BK1" s="2"/>
      <c r="BL1" s="2"/>
      <c r="BM1" s="2"/>
      <c r="BN1" s="1"/>
      <c r="BO1" s="8" t="s">
        <v>6</v>
      </c>
      <c r="BP1" s="8"/>
      <c r="BQ1" s="8"/>
      <c r="BR1" s="8"/>
      <c r="BS1" s="8"/>
      <c r="BT1" s="8"/>
      <c r="BU1" s="8"/>
      <c r="BV1" s="8"/>
      <c r="BW1" s="8"/>
      <c r="BX1" s="8"/>
      <c r="BY1" s="1"/>
      <c r="BZ1" s="2" t="s">
        <v>7</v>
      </c>
      <c r="CA1" s="2"/>
      <c r="CB1" s="2"/>
      <c r="CC1" s="2"/>
      <c r="CD1" s="2"/>
      <c r="CE1" s="2"/>
      <c r="CF1" s="2"/>
      <c r="CG1" s="2"/>
      <c r="CH1" s="2"/>
      <c r="CI1" s="2"/>
    </row>
    <row r="2" s="1" customFormat="1" spans="1:87">
      <c r="A2" s="2"/>
      <c r="B2" s="2"/>
      <c r="C2" s="2"/>
      <c r="D2" s="2"/>
      <c r="E2" s="2"/>
      <c r="F2" s="2"/>
      <c r="G2" s="2"/>
      <c r="H2" s="2"/>
      <c r="I2" s="2"/>
      <c r="J2" s="2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1"/>
      <c r="W2" s="6"/>
      <c r="X2" s="6"/>
      <c r="Y2" s="6"/>
      <c r="Z2" s="6"/>
      <c r="AA2" s="6"/>
      <c r="AB2" s="6"/>
      <c r="AC2" s="6"/>
      <c r="AD2" s="6"/>
      <c r="AE2" s="6"/>
      <c r="AF2" s="6"/>
      <c r="AG2" s="1"/>
      <c r="AH2" s="6"/>
      <c r="AI2" s="6"/>
      <c r="AJ2" s="6"/>
      <c r="AK2" s="6"/>
      <c r="AL2" s="6"/>
      <c r="AM2" s="6"/>
      <c r="AN2" s="6"/>
      <c r="AO2" s="6"/>
      <c r="AP2" s="6"/>
      <c r="AQ2" s="6"/>
      <c r="AR2" s="1"/>
      <c r="AS2" s="2"/>
      <c r="AT2" s="2"/>
      <c r="AU2" s="2"/>
      <c r="AV2" s="2"/>
      <c r="AW2" s="2"/>
      <c r="AX2" s="2"/>
      <c r="AY2" s="2"/>
      <c r="AZ2" s="2"/>
      <c r="BA2" s="2"/>
      <c r="BB2" s="2"/>
      <c r="BC2" s="1"/>
      <c r="BD2" s="2"/>
      <c r="BE2" s="2"/>
      <c r="BF2" s="2"/>
      <c r="BG2" s="2"/>
      <c r="BH2" s="2"/>
      <c r="BI2" s="2"/>
      <c r="BJ2" s="2"/>
      <c r="BK2" s="2"/>
      <c r="BL2" s="2"/>
      <c r="BM2" s="2"/>
      <c r="BN2" s="1"/>
      <c r="BO2" s="8"/>
      <c r="BP2" s="8"/>
      <c r="BQ2" s="8"/>
      <c r="BR2" s="8"/>
      <c r="BS2" s="8"/>
      <c r="BT2" s="8"/>
      <c r="BU2" s="8"/>
      <c r="BV2" s="8"/>
      <c r="BW2" s="8"/>
      <c r="BX2" s="8"/>
      <c r="BY2" s="1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="1" customFormat="1" ht="15.6" spans="1:8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1"/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1"/>
      <c r="W3" s="1" t="s">
        <v>8</v>
      </c>
      <c r="X3" s="1" t="s">
        <v>9</v>
      </c>
      <c r="Y3" s="1" t="s">
        <v>10</v>
      </c>
      <c r="Z3" s="1" t="s">
        <v>11</v>
      </c>
      <c r="AA3" s="1" t="s">
        <v>12</v>
      </c>
      <c r="AB3" s="1" t="s">
        <v>13</v>
      </c>
      <c r="AC3" s="3" t="s">
        <v>14</v>
      </c>
      <c r="AD3" s="3" t="s">
        <v>15</v>
      </c>
      <c r="AE3" s="3" t="s">
        <v>16</v>
      </c>
      <c r="AF3" s="3" t="s">
        <v>17</v>
      </c>
      <c r="AG3" s="1"/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3" t="s">
        <v>14</v>
      </c>
      <c r="AO3" s="3" t="s">
        <v>15</v>
      </c>
      <c r="AP3" s="3" t="s">
        <v>16</v>
      </c>
      <c r="AQ3" s="3" t="s">
        <v>17</v>
      </c>
      <c r="AR3" s="1"/>
      <c r="AS3" s="1" t="s">
        <v>8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13</v>
      </c>
      <c r="AY3" s="3" t="s">
        <v>14</v>
      </c>
      <c r="AZ3" s="3" t="s">
        <v>15</v>
      </c>
      <c r="BA3" s="3" t="s">
        <v>16</v>
      </c>
      <c r="BB3" s="3" t="s">
        <v>17</v>
      </c>
      <c r="BC3" s="1"/>
      <c r="BD3" s="1" t="s">
        <v>8</v>
      </c>
      <c r="BE3" s="1" t="s">
        <v>9</v>
      </c>
      <c r="BF3" s="1" t="s">
        <v>10</v>
      </c>
      <c r="BG3" s="1" t="s">
        <v>11</v>
      </c>
      <c r="BH3" s="1" t="s">
        <v>12</v>
      </c>
      <c r="BI3" s="1" t="s">
        <v>13</v>
      </c>
      <c r="BJ3" s="3" t="s">
        <v>14</v>
      </c>
      <c r="BK3" s="3" t="s">
        <v>15</v>
      </c>
      <c r="BL3" s="3" t="s">
        <v>16</v>
      </c>
      <c r="BM3" s="3" t="s">
        <v>17</v>
      </c>
      <c r="BN3" s="1"/>
      <c r="BO3" s="1" t="s">
        <v>8</v>
      </c>
      <c r="BP3" s="1" t="s">
        <v>9</v>
      </c>
      <c r="BQ3" s="1" t="s">
        <v>10</v>
      </c>
      <c r="BR3" s="1" t="s">
        <v>11</v>
      </c>
      <c r="BS3" s="1" t="s">
        <v>12</v>
      </c>
      <c r="BT3" s="1" t="s">
        <v>13</v>
      </c>
      <c r="BU3" s="3" t="s">
        <v>14</v>
      </c>
      <c r="BV3" s="3" t="s">
        <v>15</v>
      </c>
      <c r="BW3" s="3" t="s">
        <v>16</v>
      </c>
      <c r="BX3" s="3" t="s">
        <v>17</v>
      </c>
      <c r="BY3" s="1"/>
      <c r="BZ3" s="1" t="s">
        <v>8</v>
      </c>
      <c r="CA3" s="1" t="s">
        <v>9</v>
      </c>
      <c r="CB3" s="1" t="s">
        <v>10</v>
      </c>
      <c r="CC3" s="1" t="s">
        <v>11</v>
      </c>
      <c r="CD3" s="1" t="s">
        <v>12</v>
      </c>
      <c r="CE3" s="1" t="s">
        <v>13</v>
      </c>
      <c r="CF3" s="3" t="s">
        <v>14</v>
      </c>
      <c r="CG3" s="3" t="s">
        <v>15</v>
      </c>
      <c r="CH3" s="3" t="s">
        <v>16</v>
      </c>
      <c r="CI3" s="3" t="s">
        <v>17</v>
      </c>
    </row>
    <row r="4" s="1" customFormat="1" ht="15.6" spans="1:87">
      <c r="A4" s="1" t="s">
        <v>18</v>
      </c>
      <c r="B4" s="1">
        <v>597</v>
      </c>
      <c r="C4" s="1">
        <v>0.833</v>
      </c>
      <c r="D4" s="1">
        <v>1</v>
      </c>
      <c r="E4" s="1">
        <v>0.6</v>
      </c>
      <c r="F4" s="1">
        <v>0.75</v>
      </c>
      <c r="G4" s="3">
        <f>(C4*(D4+E4-D4*E4)-D4*E4)/(E4-2*D4*E4+C4*D4)</f>
        <v>1</v>
      </c>
      <c r="H4" s="3">
        <f>1-G4</f>
        <v>0</v>
      </c>
      <c r="I4" s="3">
        <f>E4</f>
        <v>0.6</v>
      </c>
      <c r="J4" s="3">
        <f>1-I4</f>
        <v>0.4</v>
      </c>
      <c r="L4" s="1" t="s">
        <v>18</v>
      </c>
      <c r="M4" s="1">
        <v>597</v>
      </c>
      <c r="N4" s="7">
        <v>0.6611</v>
      </c>
      <c r="O4" s="7">
        <v>0.6571</v>
      </c>
      <c r="P4" s="7">
        <v>0.6736</v>
      </c>
      <c r="Q4" s="7">
        <v>0.6653</v>
      </c>
      <c r="R4" s="3">
        <f>(N4*(O4+P4-O4*P4)-O4*P4)/(P4-2*O4*P4+N4*O4)</f>
        <v>0.648604068212374</v>
      </c>
      <c r="S4" s="3">
        <f>1-R4</f>
        <v>0.351395931787626</v>
      </c>
      <c r="T4" s="3">
        <f>P4</f>
        <v>0.6736</v>
      </c>
      <c r="U4" s="3">
        <f>1-T4</f>
        <v>0.3264</v>
      </c>
      <c r="W4" s="1" t="s">
        <v>18</v>
      </c>
      <c r="X4" s="1">
        <v>597</v>
      </c>
      <c r="Y4" s="7">
        <v>0.6653</v>
      </c>
      <c r="Z4" s="7">
        <v>0.6889</v>
      </c>
      <c r="AA4" s="7">
        <v>0.6025</v>
      </c>
      <c r="AB4" s="7">
        <v>0.6428</v>
      </c>
      <c r="AC4" s="3">
        <f>(Y4*(Z4+AA4-Z4*AA4)-Z4*AA4)/(AA4-2*Z4*AA4+Y4*Z4)</f>
        <v>0.728065744564157</v>
      </c>
      <c r="AD4" s="3">
        <f>1-AC4</f>
        <v>0.271934255435843</v>
      </c>
      <c r="AE4" s="3">
        <f>AA4</f>
        <v>0.6025</v>
      </c>
      <c r="AF4" s="3">
        <f>1-AE4</f>
        <v>0.3975</v>
      </c>
      <c r="AH4" s="1" t="s">
        <v>18</v>
      </c>
      <c r="AI4" s="1">
        <v>597</v>
      </c>
      <c r="AJ4" s="7">
        <v>0.75</v>
      </c>
      <c r="AK4" s="7">
        <v>0.71</v>
      </c>
      <c r="AL4" s="7">
        <v>0.5</v>
      </c>
      <c r="AM4" s="7">
        <v>0.59</v>
      </c>
      <c r="AN4" s="3">
        <f>(AJ4*(AK4+AL4-AK4*AL4)-AK4*AL4)/(AL4-2*AK4*AL4+AJ4*AK4)</f>
        <v>0.887596899224806</v>
      </c>
      <c r="AO4" s="3">
        <f>1-AN4</f>
        <v>0.112403100775194</v>
      </c>
      <c r="AP4" s="3">
        <f>AL4</f>
        <v>0.5</v>
      </c>
      <c r="AQ4" s="3">
        <f>1-AP4</f>
        <v>0.5</v>
      </c>
      <c r="AS4" s="1" t="s">
        <v>18</v>
      </c>
      <c r="AT4" s="1">
        <v>597</v>
      </c>
      <c r="AU4" s="1"/>
      <c r="AV4" s="1"/>
      <c r="AW4" s="1"/>
      <c r="AX4" s="1"/>
      <c r="AY4" s="1"/>
      <c r="AZ4" s="1"/>
      <c r="BA4" s="1"/>
      <c r="BB4" s="1"/>
      <c r="BC4" s="1"/>
      <c r="BD4" s="1" t="s">
        <v>18</v>
      </c>
      <c r="BE4" s="1">
        <v>597</v>
      </c>
      <c r="BF4" s="1"/>
      <c r="BG4" s="1"/>
      <c r="BH4" s="1"/>
      <c r="BI4" s="1"/>
      <c r="BJ4" s="1"/>
      <c r="BK4" s="1"/>
      <c r="BL4" s="1"/>
      <c r="BM4" s="1"/>
      <c r="BN4" s="1"/>
      <c r="BO4" s="1" t="s">
        <v>18</v>
      </c>
      <c r="BP4" s="1">
        <v>597</v>
      </c>
      <c r="BQ4" s="1">
        <v>0.821</v>
      </c>
      <c r="BR4" s="1">
        <v>0.833</v>
      </c>
      <c r="BS4" s="1">
        <v>0.769</v>
      </c>
      <c r="BT4" s="1">
        <v>0.8</v>
      </c>
      <c r="BU4" s="1">
        <f>(BQ4*(BR4+BS4-BR4*BS4)-BR4*BS4)/(BS4-2*BR4*BS4+BQ4*BR4)</f>
        <v>0.866147368972685</v>
      </c>
      <c r="BV4" s="1">
        <f>1-BU4</f>
        <v>0.133852631027315</v>
      </c>
      <c r="BW4" s="1">
        <f>BS4</f>
        <v>0.769</v>
      </c>
      <c r="BX4" s="1">
        <f>1-BW4</f>
        <v>0.231</v>
      </c>
      <c r="BZ4" s="1" t="s">
        <v>18</v>
      </c>
      <c r="CA4" s="1">
        <v>597</v>
      </c>
      <c r="CB4" s="1">
        <v>0.821</v>
      </c>
      <c r="CC4" s="1">
        <v>0.786</v>
      </c>
      <c r="CD4" s="1">
        <v>0.846</v>
      </c>
      <c r="CE4" s="1">
        <v>0.815</v>
      </c>
      <c r="CF4" s="1">
        <f>(CB4*(CC4+CD4-CC4*CD4)-CC4*CD4)/(CD4-2*CC4*CD4+CB4*CC4)</f>
        <v>0.799206438901075</v>
      </c>
      <c r="CG4" s="1">
        <f>1-CF4</f>
        <v>0.200793561098925</v>
      </c>
      <c r="CH4" s="1">
        <f>CD4</f>
        <v>0.846</v>
      </c>
      <c r="CI4" s="1">
        <f>1-CH4</f>
        <v>0.154</v>
      </c>
    </row>
    <row r="5" s="1" customFormat="1" ht="15.6" spans="1:87">
      <c r="A5" s="1" t="s">
        <v>19</v>
      </c>
      <c r="B5" s="1">
        <v>1671</v>
      </c>
      <c r="C5" s="1">
        <v>0.833</v>
      </c>
      <c r="D5" s="1">
        <v>0.75</v>
      </c>
      <c r="E5" s="1">
        <v>1</v>
      </c>
      <c r="F5" s="1">
        <v>0.857</v>
      </c>
      <c r="G5" s="3">
        <f>(C5*(D5+E5-D5*E5)-D5*E5)/(E5-2*D5*E5+C5*D5)</f>
        <v>0.665330661322645</v>
      </c>
      <c r="H5" s="3">
        <f>1-G5</f>
        <v>0.334669338677355</v>
      </c>
      <c r="I5" s="3">
        <f>E5</f>
        <v>1</v>
      </c>
      <c r="J5" s="3">
        <f>1-I5</f>
        <v>0</v>
      </c>
      <c r="L5" s="1" t="s">
        <v>19</v>
      </c>
      <c r="M5" s="1">
        <v>1671</v>
      </c>
      <c r="N5" s="7">
        <v>0.6506</v>
      </c>
      <c r="O5" s="7">
        <v>0.9213</v>
      </c>
      <c r="P5" s="7">
        <v>0.3293</v>
      </c>
      <c r="Q5" s="7">
        <v>0.4852</v>
      </c>
      <c r="R5" s="3">
        <f>(N5*(O5+P5-O5*P5)-O5*P5)/(P5-2*O5*P5+N5*O5)</f>
        <v>0.97187267354726</v>
      </c>
      <c r="S5" s="3">
        <f>1-R5</f>
        <v>0.0281273264527401</v>
      </c>
      <c r="T5" s="3">
        <f>P5</f>
        <v>0.3293</v>
      </c>
      <c r="U5" s="3">
        <f>1-T5</f>
        <v>0.6707</v>
      </c>
      <c r="W5" s="1" t="s">
        <v>19</v>
      </c>
      <c r="X5" s="1">
        <v>1671</v>
      </c>
      <c r="Y5" s="7">
        <v>0.6546</v>
      </c>
      <c r="Z5" s="7">
        <v>0.9139</v>
      </c>
      <c r="AA5" s="7">
        <v>0.3414</v>
      </c>
      <c r="AB5" s="7">
        <v>0.4971</v>
      </c>
      <c r="AC5" s="3">
        <f>(Y5*(Z5+AA5-Z5*AA5)-Z5*AA5)/(AA5-2*Z5*AA5+Y5*Z5)</f>
        <v>0.967832785834414</v>
      </c>
      <c r="AD5" s="3">
        <f>1-AC5</f>
        <v>0.0321672141655863</v>
      </c>
      <c r="AE5" s="3">
        <f>AA5</f>
        <v>0.3414</v>
      </c>
      <c r="AF5" s="3">
        <f>1-AE5</f>
        <v>0.6586</v>
      </c>
      <c r="AH5" s="1" t="s">
        <v>19</v>
      </c>
      <c r="AI5" s="1">
        <v>1671</v>
      </c>
      <c r="AJ5" s="7">
        <v>0.72</v>
      </c>
      <c r="AK5" s="7">
        <v>0.81</v>
      </c>
      <c r="AL5" s="7">
        <v>0.82</v>
      </c>
      <c r="AM5" s="7">
        <v>0.82</v>
      </c>
      <c r="AN5" s="3">
        <f>(AJ5*(AK5+AL5-AK5*AL5)-AK5*AL5)/(AL5-2*AK5*AL5+AJ5*AK5)</f>
        <v>0.416791443850266</v>
      </c>
      <c r="AO5" s="3">
        <f>1-AN5</f>
        <v>0.583208556149734</v>
      </c>
      <c r="AP5" s="3">
        <f>AL5</f>
        <v>0.82</v>
      </c>
      <c r="AQ5" s="3">
        <f>1-AP5</f>
        <v>0.18</v>
      </c>
      <c r="AS5" s="1" t="s">
        <v>19</v>
      </c>
      <c r="AT5" s="1">
        <v>1671</v>
      </c>
      <c r="AU5" s="1"/>
      <c r="AV5" s="1"/>
      <c r="AW5" s="1"/>
      <c r="AX5" s="1"/>
      <c r="AY5" s="1"/>
      <c r="AZ5" s="1"/>
      <c r="BA5" s="1"/>
      <c r="BB5" s="1"/>
      <c r="BC5" s="1"/>
      <c r="BD5" s="1" t="s">
        <v>19</v>
      </c>
      <c r="BE5" s="1">
        <v>1671</v>
      </c>
      <c r="BF5" s="1"/>
      <c r="BG5" s="1"/>
      <c r="BH5" s="1"/>
      <c r="BI5" s="1"/>
      <c r="BJ5" s="1"/>
      <c r="BK5" s="1"/>
      <c r="BL5" s="1"/>
      <c r="BM5" s="1"/>
      <c r="BN5" s="1"/>
      <c r="BO5" s="1" t="s">
        <v>19</v>
      </c>
      <c r="BP5" s="1">
        <v>1671</v>
      </c>
      <c r="BQ5" s="1">
        <v>0.833</v>
      </c>
      <c r="BR5" s="1">
        <v>0.75</v>
      </c>
      <c r="BS5" s="1">
        <v>1</v>
      </c>
      <c r="BT5" s="1">
        <v>0.857</v>
      </c>
      <c r="BU5" s="1">
        <f>(BQ5*(BR5+BS5-BR5*BS5)-BR5*BS5)/(BS5-2*BR5*BS5+BQ5*BR5)</f>
        <v>0.665330661322645</v>
      </c>
      <c r="BV5" s="1">
        <f>1-BU5</f>
        <v>0.334669338677355</v>
      </c>
      <c r="BW5" s="1">
        <f>BS5</f>
        <v>1</v>
      </c>
      <c r="BX5" s="1">
        <f>1-BW5</f>
        <v>0</v>
      </c>
      <c r="BZ5" s="1" t="s">
        <v>19</v>
      </c>
      <c r="CA5" s="1">
        <v>1671</v>
      </c>
      <c r="CB5" s="1">
        <v>0.333</v>
      </c>
      <c r="CC5" s="1">
        <v>0.333</v>
      </c>
      <c r="CD5" s="1">
        <v>0.333</v>
      </c>
      <c r="CE5" s="1">
        <v>0.333</v>
      </c>
      <c r="CF5" s="1">
        <f>(CB5*(CC5+CD5-CC5*CD5)-CC5*CD5)/(CD5-2*CC5*CD5+CB5*CC5)</f>
        <v>0.333</v>
      </c>
      <c r="CG5" s="1">
        <f>1-CF5</f>
        <v>0.667</v>
      </c>
      <c r="CH5" s="1">
        <f>CD5</f>
        <v>0.333</v>
      </c>
      <c r="CI5" s="1">
        <f>1-CH5</f>
        <v>0.667</v>
      </c>
    </row>
    <row r="6" s="1" customFormat="1" ht="15.6" spans="1:87">
      <c r="A6" s="1" t="s">
        <v>20</v>
      </c>
      <c r="B6" s="1">
        <v>2683</v>
      </c>
      <c r="C6" s="1">
        <v>0.917</v>
      </c>
      <c r="D6" s="1">
        <v>0.75</v>
      </c>
      <c r="E6" s="1">
        <v>1</v>
      </c>
      <c r="F6" s="1">
        <v>0.857</v>
      </c>
      <c r="G6" s="3">
        <f>(C6*(D6+E6-D6*E6)-D6*E6)/(E6-2*D6*E6+C6*D6)</f>
        <v>0.88948069241012</v>
      </c>
      <c r="H6" s="3">
        <f>1-G6</f>
        <v>0.11051930758988</v>
      </c>
      <c r="I6" s="3">
        <f>E6</f>
        <v>1</v>
      </c>
      <c r="J6" s="3">
        <f>1-I6</f>
        <v>0</v>
      </c>
      <c r="L6" s="1" t="s">
        <v>20</v>
      </c>
      <c r="M6" s="1">
        <v>2683</v>
      </c>
      <c r="N6" s="7">
        <v>0.7749</v>
      </c>
      <c r="O6" s="7">
        <v>0.8411</v>
      </c>
      <c r="P6" s="7">
        <v>0.678</v>
      </c>
      <c r="Q6" s="7">
        <v>0.7508</v>
      </c>
      <c r="R6" s="3">
        <f>(N6*(O6+P6-O6*P6)-O6*P6)/(P6-2*O6*P6+N6*O6)</f>
        <v>0.871848553233227</v>
      </c>
      <c r="S6" s="3">
        <f>1-R6</f>
        <v>0.128151446766773</v>
      </c>
      <c r="T6" s="3">
        <f>P6</f>
        <v>0.678</v>
      </c>
      <c r="U6" s="3">
        <f>1-T6</f>
        <v>0.322</v>
      </c>
      <c r="W6" s="1" t="s">
        <v>20</v>
      </c>
      <c r="X6" s="1">
        <v>2683</v>
      </c>
      <c r="Y6" s="7">
        <v>0.777</v>
      </c>
      <c r="Z6" s="7">
        <v>0.7832</v>
      </c>
      <c r="AA6" s="7">
        <v>0.766</v>
      </c>
      <c r="AB6" s="7">
        <v>0.7745</v>
      </c>
      <c r="AC6" s="3">
        <f>(Y6*(Z6+AA6-Z6*AA6)-Z6*AA6)/(AA6-2*Z6*AA6+Y6*Z6)</f>
        <v>0.787998085686153</v>
      </c>
      <c r="AD6" s="3">
        <f>1-AC6</f>
        <v>0.212001914313847</v>
      </c>
      <c r="AE6" s="3">
        <f>AA6</f>
        <v>0.766</v>
      </c>
      <c r="AF6" s="3">
        <f>1-AE6</f>
        <v>0.234</v>
      </c>
      <c r="AH6" s="1" t="s">
        <v>20</v>
      </c>
      <c r="AI6" s="1">
        <v>2683</v>
      </c>
      <c r="AJ6" s="7">
        <v>0.73</v>
      </c>
      <c r="AK6" s="7">
        <v>0.72</v>
      </c>
      <c r="AL6" s="7">
        <v>0.78</v>
      </c>
      <c r="AM6" s="7">
        <v>0.75</v>
      </c>
      <c r="AN6" s="3">
        <f>(AJ6*(AK6+AL6-AK6*AL6)-AK6*AL6)/(AL6-2*AK6*AL6+AJ6*AK6)</f>
        <v>0.676710526315789</v>
      </c>
      <c r="AO6" s="3">
        <f>1-AN6</f>
        <v>0.323289473684211</v>
      </c>
      <c r="AP6" s="3">
        <f>AL6</f>
        <v>0.78</v>
      </c>
      <c r="AQ6" s="3">
        <f>1-AP6</f>
        <v>0.22</v>
      </c>
      <c r="AS6" s="1" t="s">
        <v>20</v>
      </c>
      <c r="AT6" s="1">
        <v>2683</v>
      </c>
      <c r="AU6" s="1"/>
      <c r="AV6" s="1"/>
      <c r="AW6" s="1"/>
      <c r="AX6" s="1"/>
      <c r="AY6" s="1"/>
      <c r="AZ6" s="1"/>
      <c r="BA6" s="1"/>
      <c r="BB6" s="1"/>
      <c r="BC6" s="1"/>
      <c r="BD6" s="1" t="s">
        <v>20</v>
      </c>
      <c r="BE6" s="1">
        <v>2683</v>
      </c>
      <c r="BF6" s="1"/>
      <c r="BG6" s="1"/>
      <c r="BH6" s="1"/>
      <c r="BI6" s="1"/>
      <c r="BJ6" s="1"/>
      <c r="BK6" s="1"/>
      <c r="BL6" s="1"/>
      <c r="BM6" s="1"/>
      <c r="BN6" s="1"/>
      <c r="BO6" s="1" t="s">
        <v>20</v>
      </c>
      <c r="BP6" s="1">
        <v>2683</v>
      </c>
      <c r="BQ6" s="1"/>
      <c r="BR6" s="1"/>
      <c r="BS6" s="1"/>
      <c r="BT6" s="1"/>
      <c r="BU6" s="1"/>
      <c r="BV6" s="1"/>
      <c r="BW6" s="1"/>
      <c r="BX6" s="1"/>
      <c r="BY6" s="1"/>
      <c r="BZ6" s="1" t="s">
        <v>20</v>
      </c>
      <c r="CA6" s="1">
        <v>2683</v>
      </c>
      <c r="CB6" s="1">
        <v>0.667</v>
      </c>
      <c r="CC6" s="1">
        <v>1</v>
      </c>
      <c r="CD6" s="1">
        <v>0.333</v>
      </c>
      <c r="CE6" s="1">
        <v>0.5</v>
      </c>
      <c r="CF6" s="1">
        <f>(CB6*(CC6+CD6-CC6*CD6)-CC6*CD6)/(CD6-2*CC6*CD6+CB6*CC6)</f>
        <v>1</v>
      </c>
      <c r="CG6" s="1">
        <f>1-CF6</f>
        <v>0</v>
      </c>
      <c r="CH6" s="1">
        <f>CD6</f>
        <v>0.333</v>
      </c>
      <c r="CI6" s="1">
        <f>1-CH6</f>
        <v>0.667</v>
      </c>
    </row>
    <row r="7" s="1" customFormat="1" ht="15.6" spans="1:87">
      <c r="A7" s="4" t="s">
        <v>21</v>
      </c>
      <c r="B7" s="1">
        <v>3411</v>
      </c>
      <c r="C7" s="1">
        <v>0.667</v>
      </c>
      <c r="D7" s="1">
        <v>1</v>
      </c>
      <c r="E7" s="1">
        <v>0.5</v>
      </c>
      <c r="F7" s="1">
        <v>0.667</v>
      </c>
      <c r="G7" s="3">
        <f>(C7*(D7+E7-D7*E7)-D7*E7)/(E7-2*D7*E7+C7*D7)</f>
        <v>1</v>
      </c>
      <c r="H7" s="3">
        <f>1-G7</f>
        <v>0</v>
      </c>
      <c r="I7" s="3">
        <f>E7</f>
        <v>0.5</v>
      </c>
      <c r="J7" s="3">
        <f>1-I7</f>
        <v>0.5</v>
      </c>
      <c r="L7" s="4" t="s">
        <v>21</v>
      </c>
      <c r="M7" s="1">
        <v>3411</v>
      </c>
      <c r="N7" s="1">
        <v>0.615</v>
      </c>
      <c r="O7" s="1">
        <v>0.584</v>
      </c>
      <c r="P7" s="1">
        <v>0.8041</v>
      </c>
      <c r="Q7" s="1">
        <v>0.6767</v>
      </c>
      <c r="R7" s="3">
        <f>(N7*(O7+P7-O7*P7)-O7*P7)/(P7-2*O7*P7+N7*O7)</f>
        <v>0.425251188015238</v>
      </c>
      <c r="S7" s="3">
        <f>1-R7</f>
        <v>0.574748811984761</v>
      </c>
      <c r="T7" s="3">
        <f>P7</f>
        <v>0.8041</v>
      </c>
      <c r="U7" s="3">
        <f>1-T7</f>
        <v>0.1959</v>
      </c>
      <c r="W7" s="4" t="s">
        <v>21</v>
      </c>
      <c r="X7" s="1">
        <v>3411</v>
      </c>
      <c r="Y7" s="1">
        <v>0.6417</v>
      </c>
      <c r="Z7" s="1">
        <v>0.666</v>
      </c>
      <c r="AA7" s="1">
        <v>0.567</v>
      </c>
      <c r="AB7" s="1">
        <v>0.6128</v>
      </c>
      <c r="AC7" s="3">
        <f>(Y7*(Z7+AA7-Z7*AA7)-Z7*AA7)/(AA7-2*Z7*AA7+Y7*Z7)</f>
        <v>0.716243682677326</v>
      </c>
      <c r="AD7" s="3">
        <f>1-AC7</f>
        <v>0.283756317322674</v>
      </c>
      <c r="AE7" s="3">
        <f>AA7</f>
        <v>0.567</v>
      </c>
      <c r="AF7" s="3">
        <f>1-AE7</f>
        <v>0.433</v>
      </c>
      <c r="AH7" s="4" t="s">
        <v>21</v>
      </c>
      <c r="AI7" s="1">
        <v>3411</v>
      </c>
      <c r="AJ7" s="1">
        <v>0.79</v>
      </c>
      <c r="AK7" s="1">
        <v>0.86</v>
      </c>
      <c r="AL7" s="1">
        <v>0.7</v>
      </c>
      <c r="AM7" s="1">
        <v>0.77</v>
      </c>
      <c r="AN7" s="3">
        <f>(AJ7*(AK7+AL7-AK7*AL7)-AK7*AL7)/(AL7-2*AK7*AL7+AJ7*AK7)</f>
        <v>0.882668187001141</v>
      </c>
      <c r="AO7" s="3">
        <f>1-AN7</f>
        <v>0.117331812998859</v>
      </c>
      <c r="AP7" s="3">
        <f>AL7</f>
        <v>0.7</v>
      </c>
      <c r="AQ7" s="3">
        <f>1-AP7</f>
        <v>0.3</v>
      </c>
      <c r="AS7" s="4" t="s">
        <v>21</v>
      </c>
      <c r="AT7" s="1">
        <v>3411</v>
      </c>
      <c r="AU7" s="1"/>
      <c r="AV7" s="1"/>
      <c r="AW7" s="1"/>
      <c r="AX7" s="1"/>
      <c r="AY7" s="1"/>
      <c r="AZ7" s="1"/>
      <c r="BA7" s="1"/>
      <c r="BB7" s="1"/>
      <c r="BC7" s="1"/>
      <c r="BD7" s="4" t="s">
        <v>21</v>
      </c>
      <c r="BE7" s="1">
        <v>3411</v>
      </c>
      <c r="BF7" s="1"/>
      <c r="BG7" s="1"/>
      <c r="BH7" s="1"/>
      <c r="BI7" s="1"/>
      <c r="BJ7" s="1"/>
      <c r="BK7" s="1"/>
      <c r="BL7" s="1"/>
      <c r="BM7" s="1"/>
      <c r="BN7" s="1"/>
      <c r="BO7" s="4" t="s">
        <v>21</v>
      </c>
      <c r="BP7" s="1">
        <v>3411</v>
      </c>
      <c r="BQ7" s="1">
        <v>0.7</v>
      </c>
      <c r="BR7" s="1">
        <v>0.8</v>
      </c>
      <c r="BS7" s="1">
        <v>0.667</v>
      </c>
      <c r="BT7" s="1">
        <v>0.727</v>
      </c>
      <c r="BU7" s="1">
        <f>(BQ7*(BR7+BS7-BR7*BS7)-BR7*BS7)/(BS7-2*BR7*BS7+BQ7*BR7)</f>
        <v>0.749561952440551</v>
      </c>
      <c r="BV7" s="1">
        <f>1-BU7</f>
        <v>0.250438047559449</v>
      </c>
      <c r="BW7" s="1">
        <f>BS7</f>
        <v>0.667</v>
      </c>
      <c r="BX7" s="1">
        <f>1-BW7</f>
        <v>0.333</v>
      </c>
      <c r="BZ7" s="4" t="s">
        <v>21</v>
      </c>
      <c r="CA7" s="1">
        <v>3411</v>
      </c>
      <c r="CB7" s="1">
        <v>0.8</v>
      </c>
      <c r="CC7" s="1">
        <v>1</v>
      </c>
      <c r="CD7" s="1">
        <v>0.5</v>
      </c>
      <c r="CE7" s="1">
        <v>0.667</v>
      </c>
      <c r="CF7" s="1">
        <f>(CB7*(CC7+CD7-CC7*CD7)-CC7*CD7)/(CD7-2*CC7*CD7+CB7*CC7)</f>
        <v>1</v>
      </c>
      <c r="CG7" s="1">
        <f>1-CF7</f>
        <v>0</v>
      </c>
      <c r="CH7" s="1">
        <f>CD7</f>
        <v>0.5</v>
      </c>
      <c r="CI7" s="1">
        <f>1-CH7</f>
        <v>0.5</v>
      </c>
    </row>
    <row r="8" s="1" customFormat="1" ht="15.6" spans="1:87">
      <c r="A8" s="1" t="s">
        <v>22</v>
      </c>
      <c r="B8" s="1">
        <v>305</v>
      </c>
      <c r="C8" s="1">
        <v>0.938</v>
      </c>
      <c r="D8" s="1">
        <v>0.909</v>
      </c>
      <c r="E8" s="1">
        <v>1</v>
      </c>
      <c r="F8" s="1">
        <v>0.952</v>
      </c>
      <c r="G8" s="3">
        <f t="shared" ref="G8:G14" si="0">(C8*(D8+E8-D8*E8)-D8*E8)/(E8-2*D8*E8+C8*D8)</f>
        <v>0.837134114658506</v>
      </c>
      <c r="H8" s="3">
        <f t="shared" ref="H8:H14" si="1">1-G8</f>
        <v>0.162865885341494</v>
      </c>
      <c r="I8" s="3">
        <f t="shared" ref="I8:I14" si="2">E8</f>
        <v>1</v>
      </c>
      <c r="J8" s="3">
        <f t="shared" ref="J8:J14" si="3">1-I8</f>
        <v>0</v>
      </c>
      <c r="L8" s="1" t="s">
        <v>22</v>
      </c>
      <c r="M8" s="1">
        <v>305</v>
      </c>
      <c r="N8" s="7">
        <v>0.4861</v>
      </c>
      <c r="O8" s="7">
        <v>0.4783</v>
      </c>
      <c r="P8" s="7">
        <v>0.3055</v>
      </c>
      <c r="Q8" s="7">
        <v>0.3729</v>
      </c>
      <c r="R8" s="3">
        <f t="shared" ref="R8:R14" si="4">(N8*(O8+P8-O8*P8)-O8*P8)/(P8-2*O8*P8+N8*O8)</f>
        <v>0.666727954161683</v>
      </c>
      <c r="S8" s="3">
        <f t="shared" ref="S8:S14" si="5">1-R8</f>
        <v>0.333272045838317</v>
      </c>
      <c r="T8" s="3">
        <f t="shared" ref="T8:T14" si="6">P8</f>
        <v>0.3055</v>
      </c>
      <c r="U8" s="3">
        <f t="shared" ref="U8:U14" si="7">1-T8</f>
        <v>0.6945</v>
      </c>
      <c r="W8" s="1" t="s">
        <v>22</v>
      </c>
      <c r="X8" s="1">
        <v>305</v>
      </c>
      <c r="Y8" s="7">
        <v>0.4236</v>
      </c>
      <c r="Z8" s="7">
        <v>0.4</v>
      </c>
      <c r="AA8" s="7">
        <v>0.3056</v>
      </c>
      <c r="AB8" s="7">
        <v>0.3465</v>
      </c>
      <c r="AC8" s="3">
        <f t="shared" ref="AC8:AC14" si="8">(Y8*(Z8+AA8-Z8*AA8)-Z8*AA8)/(AA8-2*Z8*AA8+Y8*Z8)</f>
        <v>0.5416</v>
      </c>
      <c r="AD8" s="3">
        <f t="shared" ref="AD8:AD14" si="9">1-AC8</f>
        <v>0.4584</v>
      </c>
      <c r="AE8" s="3">
        <f t="shared" ref="AE8:AE14" si="10">AA8</f>
        <v>0.3056</v>
      </c>
      <c r="AF8" s="3">
        <f t="shared" ref="AF8:AF14" si="11">1-AE8</f>
        <v>0.6944</v>
      </c>
      <c r="AH8" s="1" t="s">
        <v>22</v>
      </c>
      <c r="AI8" s="1">
        <v>305</v>
      </c>
      <c r="AJ8" s="1">
        <v>0.5</v>
      </c>
      <c r="AK8" s="7">
        <v>0.53</v>
      </c>
      <c r="AL8" s="7">
        <v>0.54</v>
      </c>
      <c r="AM8" s="7">
        <v>0.53</v>
      </c>
      <c r="AN8" s="3">
        <f t="shared" ref="AN8:AN14" si="12">(AJ8*(AK8+AL8-AK8*AL8)-AK8*AL8)/(AL8-2*AK8*AL8+AJ8*AK8)</f>
        <v>0.454428202923474</v>
      </c>
      <c r="AO8" s="3">
        <f t="shared" ref="AO8:AO14" si="13">1-AN8</f>
        <v>0.545571797076526</v>
      </c>
      <c r="AP8" s="3">
        <f t="shared" ref="AP8:AP14" si="14">AL8</f>
        <v>0.54</v>
      </c>
      <c r="AQ8" s="3">
        <f t="shared" ref="AQ8:AQ14" si="15">1-AP8</f>
        <v>0.46</v>
      </c>
      <c r="AS8" s="1" t="s">
        <v>22</v>
      </c>
      <c r="AT8" s="1">
        <v>305</v>
      </c>
      <c r="AU8" s="1"/>
      <c r="AV8" s="1"/>
      <c r="AW8" s="1"/>
      <c r="AX8" s="1"/>
      <c r="AY8" s="1"/>
      <c r="AZ8" s="1"/>
      <c r="BA8" s="1"/>
      <c r="BB8" s="1"/>
      <c r="BC8" s="1"/>
      <c r="BD8" s="1" t="s">
        <v>22</v>
      </c>
      <c r="BE8" s="1">
        <v>305</v>
      </c>
      <c r="BF8" s="1"/>
      <c r="BG8" s="1"/>
      <c r="BH8" s="1"/>
      <c r="BI8" s="1"/>
      <c r="BJ8" s="1"/>
      <c r="BK8" s="1"/>
      <c r="BL8" s="1"/>
      <c r="BM8" s="1"/>
      <c r="BN8" s="1"/>
      <c r="BO8" s="1" t="s">
        <v>22</v>
      </c>
      <c r="BP8" s="1">
        <v>305</v>
      </c>
      <c r="BQ8" s="1">
        <v>0.656</v>
      </c>
      <c r="BR8" s="1">
        <v>0.647</v>
      </c>
      <c r="BS8" s="1">
        <v>0.688</v>
      </c>
      <c r="BT8" s="1">
        <v>0.667</v>
      </c>
      <c r="BU8" s="1">
        <f>(BQ8*(BR8+BS8-BR8*BS8)-BR8*BS8)/(BS8-2*BR8*BS8+BQ8*BR8)</f>
        <v>0.623941231544833</v>
      </c>
      <c r="BV8" s="1">
        <f>1-BU8</f>
        <v>0.376058768455167</v>
      </c>
      <c r="BW8" s="1">
        <f t="shared" ref="BW8:BW14" si="16">BS8</f>
        <v>0.688</v>
      </c>
      <c r="BX8" s="1">
        <f t="shared" ref="BX8:BX14" si="17">1-BW8</f>
        <v>0.312</v>
      </c>
      <c r="BZ8" s="1" t="s">
        <v>22</v>
      </c>
      <c r="CA8" s="1">
        <v>305</v>
      </c>
      <c r="CB8" s="1">
        <v>0.625</v>
      </c>
      <c r="CC8" s="1">
        <v>0.625</v>
      </c>
      <c r="CD8" s="1">
        <v>0.625</v>
      </c>
      <c r="CE8" s="1">
        <v>0.625</v>
      </c>
      <c r="CF8" s="1">
        <f>(CB8*(CC8+CD8-CC8*CD8)-CC8*CD8)/(CD8-2*CC8*CD8+CB8*CC8)</f>
        <v>0.625</v>
      </c>
      <c r="CG8" s="1">
        <f>1-CF8</f>
        <v>0.375</v>
      </c>
      <c r="CH8" s="1">
        <f t="shared" ref="CH8:CH14" si="18">CD8</f>
        <v>0.625</v>
      </c>
      <c r="CI8" s="1">
        <f t="shared" ref="CI8:CI14" si="19">1-CH8</f>
        <v>0.375</v>
      </c>
    </row>
    <row r="9" s="1" customFormat="1" ht="15.6" spans="1:87">
      <c r="A9" s="4" t="s">
        <v>23</v>
      </c>
      <c r="B9" s="1">
        <v>636</v>
      </c>
      <c r="C9" s="1">
        <v>0.875</v>
      </c>
      <c r="D9" s="1">
        <v>0.909</v>
      </c>
      <c r="E9" s="1">
        <v>0.769</v>
      </c>
      <c r="F9" s="1">
        <v>0.833</v>
      </c>
      <c r="G9" s="3">
        <f t="shared" si="0"/>
        <v>0.947410465752436</v>
      </c>
      <c r="H9" s="3">
        <f t="shared" si="1"/>
        <v>0.0525895342475643</v>
      </c>
      <c r="I9" s="3">
        <f t="shared" si="2"/>
        <v>0.769</v>
      </c>
      <c r="J9" s="3">
        <f t="shared" si="3"/>
        <v>0.231</v>
      </c>
      <c r="L9" s="4" t="s">
        <v>23</v>
      </c>
      <c r="M9" s="1">
        <v>636</v>
      </c>
      <c r="N9" s="7">
        <v>0.6435</v>
      </c>
      <c r="O9" s="7">
        <v>0.6808</v>
      </c>
      <c r="P9" s="7">
        <v>0.4</v>
      </c>
      <c r="Q9" s="7">
        <v>0.6023</v>
      </c>
      <c r="R9" s="3">
        <f t="shared" si="4"/>
        <v>0.844889502574161</v>
      </c>
      <c r="S9" s="3">
        <f t="shared" si="5"/>
        <v>0.155110497425839</v>
      </c>
      <c r="T9" s="3">
        <f t="shared" si="6"/>
        <v>0.4</v>
      </c>
      <c r="U9" s="3">
        <f t="shared" si="7"/>
        <v>0.6</v>
      </c>
      <c r="W9" s="4" t="s">
        <v>23</v>
      </c>
      <c r="X9" s="1">
        <v>636</v>
      </c>
      <c r="Y9" s="7">
        <v>0.6224</v>
      </c>
      <c r="Z9" s="7">
        <v>0.6028</v>
      </c>
      <c r="AA9" s="7">
        <v>0.7172</v>
      </c>
      <c r="AB9" s="7">
        <v>0.6551</v>
      </c>
      <c r="AC9" s="3">
        <f t="shared" si="8"/>
        <v>0.527645425457917</v>
      </c>
      <c r="AD9" s="3">
        <f t="shared" si="9"/>
        <v>0.472354574542083</v>
      </c>
      <c r="AE9" s="3">
        <f t="shared" si="10"/>
        <v>0.7172</v>
      </c>
      <c r="AF9" s="3">
        <f t="shared" si="11"/>
        <v>0.2828</v>
      </c>
      <c r="AH9" s="4" t="s">
        <v>23</v>
      </c>
      <c r="AI9" s="1">
        <v>636</v>
      </c>
      <c r="AJ9" s="1">
        <v>0.6</v>
      </c>
      <c r="AK9" s="7">
        <v>0.67</v>
      </c>
      <c r="AL9" s="7">
        <v>0.42</v>
      </c>
      <c r="AM9" s="7">
        <v>0.52</v>
      </c>
      <c r="AN9" s="3">
        <f t="shared" si="12"/>
        <v>0.786111111111111</v>
      </c>
      <c r="AO9" s="3">
        <f t="shared" si="13"/>
        <v>0.213888888888889</v>
      </c>
      <c r="AP9" s="3">
        <f t="shared" si="14"/>
        <v>0.42</v>
      </c>
      <c r="AQ9" s="3">
        <f t="shared" si="15"/>
        <v>0.58</v>
      </c>
      <c r="AS9" s="4" t="s">
        <v>23</v>
      </c>
      <c r="AT9" s="1">
        <v>636</v>
      </c>
      <c r="AU9" s="1"/>
      <c r="AV9" s="1"/>
      <c r="AW9" s="1"/>
      <c r="AX9" s="1"/>
      <c r="AY9" s="1"/>
      <c r="AZ9" s="1"/>
      <c r="BA9" s="1"/>
      <c r="BB9" s="1"/>
      <c r="BC9" s="1"/>
      <c r="BD9" s="4" t="s">
        <v>23</v>
      </c>
      <c r="BE9" s="1">
        <v>636</v>
      </c>
      <c r="BF9" s="1"/>
      <c r="BG9" s="1"/>
      <c r="BH9" s="1"/>
      <c r="BI9" s="1"/>
      <c r="BJ9" s="1"/>
      <c r="BK9" s="1"/>
      <c r="BL9" s="1"/>
      <c r="BM9" s="1"/>
      <c r="BN9" s="1"/>
      <c r="BO9" s="4" t="s">
        <v>23</v>
      </c>
      <c r="BP9" s="1">
        <v>636</v>
      </c>
      <c r="BQ9" s="1">
        <v>0.781</v>
      </c>
      <c r="BR9" s="1">
        <v>0.909</v>
      </c>
      <c r="BS9" s="1">
        <v>0.625</v>
      </c>
      <c r="BT9" s="1">
        <v>0.741</v>
      </c>
      <c r="BU9" s="1">
        <f>(BQ9*(BR9+BS9-BR9*BS9)-BR9*BS9)/(BS9-2*BR9*BS9+BQ9*BR9)</f>
        <v>0.937307792972584</v>
      </c>
      <c r="BV9" s="1">
        <f>1-BU9</f>
        <v>0.062692207027416</v>
      </c>
      <c r="BW9" s="1">
        <f t="shared" si="16"/>
        <v>0.625</v>
      </c>
      <c r="BX9" s="1">
        <f t="shared" si="17"/>
        <v>0.375</v>
      </c>
      <c r="BZ9" s="4" t="s">
        <v>23</v>
      </c>
      <c r="CA9" s="1">
        <v>636</v>
      </c>
      <c r="CB9" s="1">
        <v>0.594</v>
      </c>
      <c r="CC9" s="1">
        <v>0.5</v>
      </c>
      <c r="CD9" s="1">
        <v>0.615</v>
      </c>
      <c r="CE9" s="1">
        <v>0.552</v>
      </c>
      <c r="CF9" s="1">
        <f>(CB9*(CC9+CD9-CC9*CD9)-CC9*CD9)/(CD9-2*CC9*CD9+CB9*CC9)</f>
        <v>0.579646464646465</v>
      </c>
      <c r="CG9" s="1">
        <f>1-CF9</f>
        <v>0.420353535353535</v>
      </c>
      <c r="CH9" s="1">
        <f t="shared" si="18"/>
        <v>0.615</v>
      </c>
      <c r="CI9" s="1">
        <f t="shared" si="19"/>
        <v>0.385</v>
      </c>
    </row>
    <row r="10" s="1" customFormat="1" ht="15.6" spans="1:87">
      <c r="A10" s="1" t="s">
        <v>24</v>
      </c>
      <c r="B10" s="1">
        <v>333</v>
      </c>
      <c r="C10" s="1">
        <v>0.824</v>
      </c>
      <c r="D10" s="1">
        <v>0.824</v>
      </c>
      <c r="E10" s="1">
        <v>0.824</v>
      </c>
      <c r="F10" s="1">
        <v>0.824</v>
      </c>
      <c r="G10" s="3">
        <f t="shared" si="0"/>
        <v>0.824</v>
      </c>
      <c r="H10" s="3">
        <f t="shared" si="1"/>
        <v>0.176</v>
      </c>
      <c r="I10" s="3">
        <f t="shared" si="2"/>
        <v>0.824</v>
      </c>
      <c r="J10" s="3">
        <f t="shared" si="3"/>
        <v>0.176</v>
      </c>
      <c r="L10" s="1" t="s">
        <v>24</v>
      </c>
      <c r="M10" s="1">
        <v>333</v>
      </c>
      <c r="N10" s="7">
        <v>0.7132</v>
      </c>
      <c r="O10" s="7">
        <v>0.7101</v>
      </c>
      <c r="P10" s="7">
        <v>0.7206</v>
      </c>
      <c r="Q10" s="7">
        <v>0.7153</v>
      </c>
      <c r="R10" s="3">
        <f t="shared" si="4"/>
        <v>0.705799655521902</v>
      </c>
      <c r="S10" s="3">
        <f t="shared" si="5"/>
        <v>0.294200344478098</v>
      </c>
      <c r="T10" s="3">
        <f t="shared" si="6"/>
        <v>0.7206</v>
      </c>
      <c r="U10" s="3">
        <f t="shared" si="7"/>
        <v>0.2794</v>
      </c>
      <c r="W10" s="1" t="s">
        <v>24</v>
      </c>
      <c r="X10" s="1">
        <v>333</v>
      </c>
      <c r="Y10" s="7">
        <v>0.7243</v>
      </c>
      <c r="Z10" s="7">
        <v>0.7798</v>
      </c>
      <c r="AA10" s="7">
        <v>0.625</v>
      </c>
      <c r="AB10" s="7">
        <v>0.6939</v>
      </c>
      <c r="AC10" s="3">
        <f t="shared" si="8"/>
        <v>0.823568472839611</v>
      </c>
      <c r="AD10" s="3">
        <f t="shared" si="9"/>
        <v>0.176431527160389</v>
      </c>
      <c r="AE10" s="3">
        <f t="shared" si="10"/>
        <v>0.625</v>
      </c>
      <c r="AF10" s="3">
        <f t="shared" si="11"/>
        <v>0.375</v>
      </c>
      <c r="AH10" s="1" t="s">
        <v>24</v>
      </c>
      <c r="AI10" s="1">
        <v>333</v>
      </c>
      <c r="AJ10" s="7">
        <v>0.75</v>
      </c>
      <c r="AK10" s="7">
        <v>0.71</v>
      </c>
      <c r="AL10" s="7">
        <v>0.62</v>
      </c>
      <c r="AM10" s="7">
        <v>0.67</v>
      </c>
      <c r="AN10" s="3">
        <f t="shared" si="12"/>
        <v>0.834803381109886</v>
      </c>
      <c r="AO10" s="3">
        <f t="shared" si="13"/>
        <v>0.165196618890114</v>
      </c>
      <c r="AP10" s="3">
        <f t="shared" si="14"/>
        <v>0.62</v>
      </c>
      <c r="AQ10" s="3">
        <f t="shared" si="15"/>
        <v>0.38</v>
      </c>
      <c r="AS10" s="1" t="s">
        <v>24</v>
      </c>
      <c r="AT10" s="1">
        <v>333</v>
      </c>
      <c r="AU10" s="1"/>
      <c r="AV10" s="1"/>
      <c r="AW10" s="1"/>
      <c r="AX10" s="1"/>
      <c r="AY10" s="1"/>
      <c r="AZ10" s="1"/>
      <c r="BA10" s="1"/>
      <c r="BB10" s="1"/>
      <c r="BC10" s="1"/>
      <c r="BD10" s="1" t="s">
        <v>24</v>
      </c>
      <c r="BE10" s="1">
        <v>333</v>
      </c>
      <c r="BF10" s="1"/>
      <c r="BG10" s="1"/>
      <c r="BH10" s="1"/>
      <c r="BI10" s="1"/>
      <c r="BJ10" s="1"/>
      <c r="BK10" s="1"/>
      <c r="BL10" s="1"/>
      <c r="BM10" s="1"/>
      <c r="BN10" s="1"/>
      <c r="BO10" s="1" t="s">
        <v>24</v>
      </c>
      <c r="BP10" s="1">
        <v>333</v>
      </c>
      <c r="BQ10" s="1">
        <v>0.5</v>
      </c>
      <c r="BR10" s="1">
        <v>0</v>
      </c>
      <c r="BS10" s="1">
        <v>0</v>
      </c>
      <c r="BT10" s="1">
        <v>0</v>
      </c>
      <c r="BU10" s="1" t="s">
        <v>25</v>
      </c>
      <c r="BV10" s="1" t="s">
        <v>25</v>
      </c>
      <c r="BW10" s="1">
        <f t="shared" si="16"/>
        <v>0</v>
      </c>
      <c r="BX10" s="1">
        <f t="shared" si="17"/>
        <v>1</v>
      </c>
      <c r="BZ10" s="1" t="s">
        <v>24</v>
      </c>
      <c r="CA10" s="1">
        <v>333</v>
      </c>
      <c r="CB10" s="1">
        <v>0.5</v>
      </c>
      <c r="CC10" s="1">
        <v>0</v>
      </c>
      <c r="CD10" s="1">
        <v>0</v>
      </c>
      <c r="CE10" s="1">
        <v>0</v>
      </c>
      <c r="CF10" s="1" t="s">
        <v>25</v>
      </c>
      <c r="CG10" s="1" t="s">
        <v>25</v>
      </c>
      <c r="CH10" s="1">
        <f t="shared" si="18"/>
        <v>0</v>
      </c>
      <c r="CI10" s="1">
        <f t="shared" si="19"/>
        <v>1</v>
      </c>
    </row>
    <row r="11" s="1" customFormat="1" ht="15.6" spans="1:87">
      <c r="A11" s="5" t="s">
        <v>26</v>
      </c>
      <c r="B11" s="1">
        <v>1139</v>
      </c>
      <c r="C11" s="1">
        <v>0.792</v>
      </c>
      <c r="D11" s="1">
        <v>0.75</v>
      </c>
      <c r="E11" s="1">
        <v>0.75</v>
      </c>
      <c r="F11" s="1">
        <v>0.75</v>
      </c>
      <c r="G11" s="3">
        <f t="shared" si="0"/>
        <v>0.821917808219178</v>
      </c>
      <c r="H11" s="3">
        <f t="shared" si="1"/>
        <v>0.178082191780822</v>
      </c>
      <c r="I11" s="3">
        <f t="shared" si="2"/>
        <v>0.75</v>
      </c>
      <c r="J11" s="3">
        <f t="shared" si="3"/>
        <v>0.25</v>
      </c>
      <c r="K11" s="1" t="s">
        <v>27</v>
      </c>
      <c r="L11" s="5" t="s">
        <v>26</v>
      </c>
      <c r="M11" s="1">
        <v>1139</v>
      </c>
      <c r="N11" s="7">
        <v>0.6514</v>
      </c>
      <c r="O11" s="7">
        <v>0.709</v>
      </c>
      <c r="P11" s="7">
        <v>0.5135</v>
      </c>
      <c r="Q11" s="7">
        <v>0.5956</v>
      </c>
      <c r="R11" s="3">
        <f t="shared" si="4"/>
        <v>0.789276458780678</v>
      </c>
      <c r="S11" s="3">
        <f t="shared" si="5"/>
        <v>0.210723541219322</v>
      </c>
      <c r="T11" s="3">
        <f t="shared" si="6"/>
        <v>0.5135</v>
      </c>
      <c r="U11" s="3">
        <f t="shared" si="7"/>
        <v>0.4865</v>
      </c>
      <c r="W11" s="5" t="s">
        <v>26</v>
      </c>
      <c r="X11" s="1">
        <v>1139</v>
      </c>
      <c r="Y11" s="7">
        <v>0.6243</v>
      </c>
      <c r="Z11" s="7">
        <v>0.6643</v>
      </c>
      <c r="AA11" s="7">
        <v>0.5027</v>
      </c>
      <c r="AB11" s="7">
        <v>0.5723</v>
      </c>
      <c r="AC11" s="3">
        <f t="shared" si="8"/>
        <v>0.745920583799637</v>
      </c>
      <c r="AD11" s="3">
        <f t="shared" si="9"/>
        <v>0.254079416200363</v>
      </c>
      <c r="AE11" s="3">
        <f t="shared" si="10"/>
        <v>0.5027</v>
      </c>
      <c r="AF11" s="3">
        <f t="shared" si="11"/>
        <v>0.4973</v>
      </c>
      <c r="AH11" s="5" t="s">
        <v>26</v>
      </c>
      <c r="AI11" s="1">
        <v>1139</v>
      </c>
      <c r="AJ11" s="7">
        <v>0.71</v>
      </c>
      <c r="AK11" s="7">
        <v>0.72</v>
      </c>
      <c r="AL11" s="7">
        <v>0.61</v>
      </c>
      <c r="AM11" s="7">
        <v>0.66</v>
      </c>
      <c r="AN11" s="3">
        <f t="shared" si="12"/>
        <v>0.795996705107084</v>
      </c>
      <c r="AO11" s="3">
        <f t="shared" si="13"/>
        <v>0.204003294892916</v>
      </c>
      <c r="AP11" s="3">
        <f t="shared" si="14"/>
        <v>0.61</v>
      </c>
      <c r="AQ11" s="3">
        <f t="shared" si="15"/>
        <v>0.39</v>
      </c>
      <c r="AS11" s="5" t="s">
        <v>26</v>
      </c>
      <c r="AT11" s="1">
        <v>1139</v>
      </c>
      <c r="AU11" s="1"/>
      <c r="AV11" s="1"/>
      <c r="AW11" s="1"/>
      <c r="AX11" s="1"/>
      <c r="AY11" s="1"/>
      <c r="AZ11" s="1"/>
      <c r="BA11" s="1"/>
      <c r="BB11" s="1"/>
      <c r="BC11" s="1"/>
      <c r="BD11" s="5" t="s">
        <v>26</v>
      </c>
      <c r="BE11" s="1">
        <v>1139</v>
      </c>
      <c r="BF11" s="1"/>
      <c r="BG11" s="1"/>
      <c r="BH11" s="1"/>
      <c r="BI11" s="1"/>
      <c r="BJ11" s="1"/>
      <c r="BK11" s="1"/>
      <c r="BL11" s="1"/>
      <c r="BM11" s="1"/>
      <c r="BN11" s="1"/>
      <c r="BO11" s="5" t="s">
        <v>26</v>
      </c>
      <c r="BP11" s="1">
        <v>1139</v>
      </c>
      <c r="BQ11" s="1">
        <v>0.833</v>
      </c>
      <c r="BR11" s="1">
        <v>0.9</v>
      </c>
      <c r="BS11" s="1">
        <v>0.818</v>
      </c>
      <c r="BT11" s="1">
        <v>0.857</v>
      </c>
      <c r="BU11" s="1">
        <f>(BQ11*(BR11+BS11-BR11*BS11)-BR11*BS11)/(BS11-2*BR11*BS11+BQ11*BR11)</f>
        <v>0.856656873032529</v>
      </c>
      <c r="BV11" s="1">
        <f>1-BU11</f>
        <v>0.143343126967471</v>
      </c>
      <c r="BW11" s="1">
        <f t="shared" si="16"/>
        <v>0.818</v>
      </c>
      <c r="BX11" s="1">
        <f t="shared" si="17"/>
        <v>0.182</v>
      </c>
      <c r="BZ11" s="5" t="s">
        <v>26</v>
      </c>
      <c r="CA11" s="1">
        <v>1139</v>
      </c>
      <c r="CB11" s="1">
        <v>0.667</v>
      </c>
      <c r="CC11" s="1">
        <v>0.636</v>
      </c>
      <c r="CD11" s="1">
        <v>0.778</v>
      </c>
      <c r="CE11" s="1">
        <v>0.7</v>
      </c>
      <c r="CF11" s="1">
        <f>(CB11*(CC11+CD11-CC11*CD11)-CC11*CD11)/(CD11-2*CC11*CD11+CB11*CC11)</f>
        <v>0.556421870590228</v>
      </c>
      <c r="CG11" s="1">
        <f>1-CF11</f>
        <v>0.443578129409772</v>
      </c>
      <c r="CH11" s="1">
        <f t="shared" si="18"/>
        <v>0.778</v>
      </c>
      <c r="CI11" s="1">
        <f t="shared" si="19"/>
        <v>0.222</v>
      </c>
    </row>
    <row r="12" s="1" customFormat="1" ht="15.6" spans="1:87">
      <c r="A12" s="4" t="s">
        <v>28</v>
      </c>
      <c r="B12" s="1">
        <v>2501</v>
      </c>
      <c r="C12" s="1">
        <v>0.875</v>
      </c>
      <c r="D12" s="1">
        <v>1</v>
      </c>
      <c r="E12" s="1">
        <v>0.667</v>
      </c>
      <c r="F12" s="1">
        <v>0.8</v>
      </c>
      <c r="G12" s="3">
        <f t="shared" si="0"/>
        <v>1</v>
      </c>
      <c r="H12" s="3">
        <f t="shared" si="1"/>
        <v>0</v>
      </c>
      <c r="I12" s="3">
        <f t="shared" si="2"/>
        <v>0.667</v>
      </c>
      <c r="J12" s="3">
        <f t="shared" si="3"/>
        <v>0.333</v>
      </c>
      <c r="L12" s="4" t="s">
        <v>28</v>
      </c>
      <c r="M12" s="1">
        <v>2501</v>
      </c>
      <c r="N12" s="7">
        <v>0.7221</v>
      </c>
      <c r="O12" s="7">
        <v>0.7849</v>
      </c>
      <c r="P12" s="7">
        <v>0.6118</v>
      </c>
      <c r="Q12" s="7">
        <v>0.6876</v>
      </c>
      <c r="R12" s="3">
        <f t="shared" si="4"/>
        <v>0.832375257751144</v>
      </c>
      <c r="S12" s="3">
        <f t="shared" si="5"/>
        <v>0.167624742248856</v>
      </c>
      <c r="T12" s="3">
        <f t="shared" si="6"/>
        <v>0.6118</v>
      </c>
      <c r="U12" s="3">
        <f t="shared" si="7"/>
        <v>0.3882</v>
      </c>
      <c r="W12" s="4" t="s">
        <v>28</v>
      </c>
      <c r="X12" s="1">
        <v>2501</v>
      </c>
      <c r="Y12" s="7">
        <v>0.7029</v>
      </c>
      <c r="Z12" s="7">
        <v>0.7212</v>
      </c>
      <c r="AA12" s="7">
        <v>0.6618</v>
      </c>
      <c r="AB12" s="7">
        <v>0.6902</v>
      </c>
      <c r="AC12" s="3">
        <f t="shared" si="8"/>
        <v>0.744022523791139</v>
      </c>
      <c r="AD12" s="3">
        <f t="shared" si="9"/>
        <v>0.255977476208861</v>
      </c>
      <c r="AE12" s="3">
        <f t="shared" si="10"/>
        <v>0.6618</v>
      </c>
      <c r="AF12" s="3">
        <f t="shared" si="11"/>
        <v>0.3382</v>
      </c>
      <c r="AH12" s="4" t="s">
        <v>28</v>
      </c>
      <c r="AI12" s="1">
        <v>2501</v>
      </c>
      <c r="AJ12" s="7">
        <v>0.78</v>
      </c>
      <c r="AK12" s="7">
        <v>0.75</v>
      </c>
      <c r="AL12" s="7">
        <v>0.66</v>
      </c>
      <c r="AM12" s="7">
        <v>0.7</v>
      </c>
      <c r="AN12" s="3">
        <f t="shared" si="12"/>
        <v>0.85764705882353</v>
      </c>
      <c r="AO12" s="3">
        <f t="shared" si="13"/>
        <v>0.14235294117647</v>
      </c>
      <c r="AP12" s="3">
        <f t="shared" si="14"/>
        <v>0.66</v>
      </c>
      <c r="AQ12" s="3">
        <f t="shared" si="15"/>
        <v>0.34</v>
      </c>
      <c r="AS12" s="4" t="s">
        <v>28</v>
      </c>
      <c r="AT12" s="1">
        <v>2501</v>
      </c>
      <c r="AU12" s="1"/>
      <c r="AV12" s="1"/>
      <c r="AW12" s="1"/>
      <c r="AX12" s="1"/>
      <c r="AY12" s="1"/>
      <c r="AZ12" s="1"/>
      <c r="BA12" s="1"/>
      <c r="BB12" s="1"/>
      <c r="BC12" s="1"/>
      <c r="BD12" s="4" t="s">
        <v>28</v>
      </c>
      <c r="BE12" s="1">
        <v>2501</v>
      </c>
      <c r="BF12" s="1"/>
      <c r="BG12" s="1"/>
      <c r="BH12" s="1"/>
      <c r="BI12" s="1"/>
      <c r="BJ12" s="1"/>
      <c r="BK12" s="1"/>
      <c r="BL12" s="1"/>
      <c r="BM12" s="1"/>
      <c r="BN12" s="1"/>
      <c r="BO12" s="4" t="s">
        <v>28</v>
      </c>
      <c r="BP12" s="1">
        <v>2501</v>
      </c>
      <c r="BQ12" s="1">
        <v>0.423</v>
      </c>
      <c r="BR12" s="1">
        <v>0.667</v>
      </c>
      <c r="BS12" s="1">
        <v>0.333</v>
      </c>
      <c r="BT12" s="1">
        <v>0.444</v>
      </c>
      <c r="BU12" s="1">
        <f>(BQ12*(BR12+BS12-BR12*BS12)-BR12*BS12)/(BS12-2*BR12*BS12+BQ12*BR12)</f>
        <v>0.625653362118898</v>
      </c>
      <c r="BV12" s="1">
        <f>1-BU12</f>
        <v>0.374346637881102</v>
      </c>
      <c r="BW12" s="1">
        <f t="shared" si="16"/>
        <v>0.333</v>
      </c>
      <c r="BX12" s="1">
        <f t="shared" si="17"/>
        <v>0.667</v>
      </c>
      <c r="BZ12" s="4" t="s">
        <v>28</v>
      </c>
      <c r="CA12" s="1">
        <v>2501</v>
      </c>
      <c r="CB12" s="1">
        <v>0.692</v>
      </c>
      <c r="CC12" s="1">
        <v>0.833</v>
      </c>
      <c r="CD12" s="1">
        <v>0.625</v>
      </c>
      <c r="CE12" s="1">
        <v>0.714</v>
      </c>
      <c r="CF12" s="1">
        <f>(CB12*(CC12+CD12-CC12*CD12)-CC12*CD12)/(CD12-2*CC12*CD12+CB12*CC12)</f>
        <v>0.799311425467894</v>
      </c>
      <c r="CG12" s="1">
        <f>1-CF12</f>
        <v>0.200688574532106</v>
      </c>
      <c r="CH12" s="1">
        <f t="shared" si="18"/>
        <v>0.625</v>
      </c>
      <c r="CI12" s="1">
        <f t="shared" si="19"/>
        <v>0.375</v>
      </c>
    </row>
    <row r="13" s="1" customFormat="1" ht="15.6" spans="1:87">
      <c r="A13" s="1" t="s">
        <v>29</v>
      </c>
      <c r="B13" s="1">
        <v>635</v>
      </c>
      <c r="C13" s="1">
        <v>0.867</v>
      </c>
      <c r="D13" s="1">
        <v>1</v>
      </c>
      <c r="E13" s="1">
        <v>0.778</v>
      </c>
      <c r="F13" s="1">
        <v>0.875</v>
      </c>
      <c r="G13" s="3">
        <f t="shared" si="0"/>
        <v>1</v>
      </c>
      <c r="H13" s="3">
        <f t="shared" si="1"/>
        <v>0</v>
      </c>
      <c r="I13" s="3">
        <f t="shared" si="2"/>
        <v>0.778</v>
      </c>
      <c r="J13" s="3">
        <f t="shared" si="3"/>
        <v>0.222</v>
      </c>
      <c r="L13" s="1" t="s">
        <v>29</v>
      </c>
      <c r="M13" s="1">
        <v>635</v>
      </c>
      <c r="N13" s="7">
        <v>0.7384</v>
      </c>
      <c r="O13" s="7">
        <v>1</v>
      </c>
      <c r="P13" s="7">
        <v>0.4768</v>
      </c>
      <c r="Q13" s="7">
        <v>0.6457</v>
      </c>
      <c r="R13" s="3">
        <f t="shared" si="4"/>
        <v>1</v>
      </c>
      <c r="S13" s="3">
        <f t="shared" si="5"/>
        <v>0</v>
      </c>
      <c r="T13" s="3">
        <f t="shared" si="6"/>
        <v>0.4768</v>
      </c>
      <c r="U13" s="3">
        <f t="shared" si="7"/>
        <v>0.5232</v>
      </c>
      <c r="W13" s="1" t="s">
        <v>29</v>
      </c>
      <c r="X13" s="1">
        <v>635</v>
      </c>
      <c r="Y13" s="7">
        <v>0.7682</v>
      </c>
      <c r="Z13" s="7">
        <v>0.8092</v>
      </c>
      <c r="AA13" s="7">
        <v>0.7019</v>
      </c>
      <c r="AB13" s="7">
        <v>0.7517</v>
      </c>
      <c r="AC13" s="3">
        <f t="shared" si="8"/>
        <v>0.834500028277068</v>
      </c>
      <c r="AD13" s="3">
        <f t="shared" si="9"/>
        <v>0.165499971722932</v>
      </c>
      <c r="AE13" s="3">
        <f t="shared" si="10"/>
        <v>0.7019</v>
      </c>
      <c r="AF13" s="3">
        <f t="shared" si="11"/>
        <v>0.2981</v>
      </c>
      <c r="AH13" s="1" t="s">
        <v>29</v>
      </c>
      <c r="AI13" s="1">
        <v>635</v>
      </c>
      <c r="AJ13" s="7">
        <v>0.75</v>
      </c>
      <c r="AK13" s="7">
        <v>0.79</v>
      </c>
      <c r="AL13" s="7">
        <v>0.79</v>
      </c>
      <c r="AM13" s="7">
        <v>0.79</v>
      </c>
      <c r="AN13" s="3">
        <f t="shared" si="12"/>
        <v>0.691176470588236</v>
      </c>
      <c r="AO13" s="3">
        <f t="shared" si="13"/>
        <v>0.308823529411764</v>
      </c>
      <c r="AP13" s="3">
        <f t="shared" si="14"/>
        <v>0.79</v>
      </c>
      <c r="AQ13" s="3">
        <f t="shared" si="15"/>
        <v>0.21</v>
      </c>
      <c r="AS13" s="1" t="s">
        <v>29</v>
      </c>
      <c r="AT13" s="1">
        <v>635</v>
      </c>
      <c r="AU13" s="1"/>
      <c r="AV13" s="1"/>
      <c r="AW13" s="1"/>
      <c r="AX13" s="1"/>
      <c r="AY13" s="1"/>
      <c r="AZ13" s="1"/>
      <c r="BA13" s="1"/>
      <c r="BB13" s="1"/>
      <c r="BC13" s="1"/>
      <c r="BD13" s="1" t="s">
        <v>29</v>
      </c>
      <c r="BE13" s="1">
        <v>635</v>
      </c>
      <c r="BF13" s="1"/>
      <c r="BG13" s="1"/>
      <c r="BH13" s="1"/>
      <c r="BI13" s="1"/>
      <c r="BJ13" s="1"/>
      <c r="BK13" s="1"/>
      <c r="BL13" s="1"/>
      <c r="BM13" s="1"/>
      <c r="BN13" s="1"/>
      <c r="BO13" s="1" t="s">
        <v>29</v>
      </c>
      <c r="BP13" s="1">
        <v>635</v>
      </c>
      <c r="BQ13" s="1">
        <v>0.875</v>
      </c>
      <c r="BR13" s="1">
        <v>1</v>
      </c>
      <c r="BS13" s="1">
        <v>0.778</v>
      </c>
      <c r="BT13" s="1">
        <v>0.875</v>
      </c>
      <c r="BU13" s="1">
        <f>(BQ13*(BR13+BS13-BR13*BS13)-BR13*BS13)/(BS13-2*BR13*BS13+BQ13*BR13)</f>
        <v>1</v>
      </c>
      <c r="BV13" s="1">
        <f>1-BU13</f>
        <v>0</v>
      </c>
      <c r="BW13" s="1">
        <f t="shared" si="16"/>
        <v>0.778</v>
      </c>
      <c r="BX13" s="1">
        <f t="shared" si="17"/>
        <v>0.222</v>
      </c>
      <c r="BZ13" s="1" t="s">
        <v>29</v>
      </c>
      <c r="CA13" s="1">
        <v>635</v>
      </c>
      <c r="CB13" s="1">
        <v>0.875</v>
      </c>
      <c r="CC13" s="1">
        <v>0.818</v>
      </c>
      <c r="CD13" s="1">
        <v>1</v>
      </c>
      <c r="CE13" s="1">
        <v>0.9</v>
      </c>
      <c r="CF13" s="1">
        <f>(CB13*(CC13+CD13-CC13*CD13)-CC13*CD13)/(CD13-2*CC13*CD13+CB13*CC13)</f>
        <v>0.714733542319749</v>
      </c>
      <c r="CG13" s="1">
        <f>1-CF13</f>
        <v>0.285266457680251</v>
      </c>
      <c r="CH13" s="1">
        <f t="shared" si="18"/>
        <v>1</v>
      </c>
      <c r="CI13" s="1">
        <f t="shared" si="19"/>
        <v>0</v>
      </c>
    </row>
    <row r="14" s="1" customFormat="1" ht="15.6" spans="1:87">
      <c r="A14" s="1" t="s">
        <v>30</v>
      </c>
      <c r="B14" s="1"/>
      <c r="C14" s="1">
        <f>AVERAGE(C4:C13)</f>
        <v>0.8421</v>
      </c>
      <c r="D14" s="1">
        <f>AVERAGE(D4:D13)</f>
        <v>0.8892</v>
      </c>
      <c r="E14" s="1">
        <f>AVERAGE(E4:E13)</f>
        <v>0.7888</v>
      </c>
      <c r="F14" s="1">
        <f>AVERAGE(F4:F13)</f>
        <v>0.8165</v>
      </c>
      <c r="G14" s="1">
        <f>AVERAGE(G4:G13)</f>
        <v>0.898527374236288</v>
      </c>
      <c r="H14" s="1">
        <f>AVERAGE(H4:H13)</f>
        <v>0.101472625763712</v>
      </c>
      <c r="I14" s="1">
        <f>AVERAGE(I4:I13)</f>
        <v>0.7888</v>
      </c>
      <c r="J14" s="1">
        <f>AVERAGE(J4:J13)</f>
        <v>0.2112</v>
      </c>
      <c r="L14" s="1" t="s">
        <v>30</v>
      </c>
      <c r="M14" s="1"/>
      <c r="N14" s="1">
        <f>AVERAGE(N4:N13)</f>
        <v>0.66563</v>
      </c>
      <c r="O14" s="1">
        <f>AVERAGE(O4:O13)</f>
        <v>0.73666</v>
      </c>
      <c r="P14" s="1">
        <f>AVERAGE(P4:P13)</f>
        <v>0.55132</v>
      </c>
      <c r="Q14" s="1">
        <f>AVERAGE(Q4:Q13)</f>
        <v>0.61974</v>
      </c>
      <c r="R14" s="1">
        <f>AVERAGE(R4:R13)</f>
        <v>0.775664531179767</v>
      </c>
      <c r="S14" s="1">
        <f>AVERAGE(S4:S13)</f>
        <v>0.224335468820233</v>
      </c>
      <c r="T14" s="1">
        <f>AVERAGE(T4:T13)</f>
        <v>0.55132</v>
      </c>
      <c r="U14" s="1">
        <f>AVERAGE(U4:U13)</f>
        <v>0.44868</v>
      </c>
      <c r="W14" s="1" t="s">
        <v>30</v>
      </c>
      <c r="X14" s="1"/>
      <c r="Y14" s="1">
        <f>AVERAGE(Y4:Y13)</f>
        <v>0.66043</v>
      </c>
      <c r="Z14" s="1">
        <f>AVERAGE(Z4:Z13)</f>
        <v>0.70293</v>
      </c>
      <c r="AA14" s="1">
        <f>AVERAGE(AA4:AA13)</f>
        <v>0.57911</v>
      </c>
      <c r="AB14" s="1">
        <f>AVERAGE(AB4:AB13)</f>
        <v>0.62369</v>
      </c>
      <c r="AC14" s="1">
        <f>AVERAGE(AC4:AC13)</f>
        <v>0.741739733292742</v>
      </c>
      <c r="AD14" s="1">
        <f>AVERAGE(AD4:AD13)</f>
        <v>0.258260266707258</v>
      </c>
      <c r="AE14" s="1">
        <f>AVERAGE(AE4:AE13)</f>
        <v>0.57911</v>
      </c>
      <c r="AF14" s="1">
        <f>AVERAGE(AF4:AF13)</f>
        <v>0.42089</v>
      </c>
      <c r="AH14" s="1" t="s">
        <v>30</v>
      </c>
      <c r="AI14" s="1"/>
      <c r="AJ14" s="1">
        <f>AVERAGE(AJ4:AJ13)</f>
        <v>0.708</v>
      </c>
      <c r="AK14" s="1">
        <f>AVERAGE(AK4:AK13)</f>
        <v>0.727</v>
      </c>
      <c r="AL14" s="1">
        <f>AVERAGE(AL4:AL13)</f>
        <v>0.644</v>
      </c>
      <c r="AM14" s="1">
        <f>AVERAGE(AM4:AM13)</f>
        <v>0.68</v>
      </c>
      <c r="AN14" s="1">
        <f>AVERAGE(AN4:AN13)</f>
        <v>0.728392998605532</v>
      </c>
      <c r="AO14" s="1">
        <f>AVERAGE(AO4:AO13)</f>
        <v>0.271607001394468</v>
      </c>
      <c r="AP14" s="1">
        <f>AVERAGE(AP4:AP13)</f>
        <v>0.644</v>
      </c>
      <c r="AQ14" s="1">
        <f>AVERAGE(AQ4:AQ13)</f>
        <v>0.356</v>
      </c>
      <c r="BO14" s="1" t="s">
        <v>30</v>
      </c>
      <c r="BP14" s="1"/>
      <c r="BQ14" s="1">
        <f>AVERAGE(BQ4:BQ13)</f>
        <v>0.713555555555556</v>
      </c>
      <c r="BR14" s="1">
        <f>AVERAGE(BR4:BR13)</f>
        <v>0.722888888888889</v>
      </c>
      <c r="BS14" s="1">
        <f>AVERAGE(BS4:BS13)</f>
        <v>0.630888888888889</v>
      </c>
      <c r="BT14" s="1">
        <f>AVERAGE(BT4:BT13)</f>
        <v>0.663111111111111</v>
      </c>
      <c r="BU14" s="1">
        <f>AVERAGE(BU4:BU13)</f>
        <v>0.790574905300591</v>
      </c>
      <c r="BV14" s="1">
        <f>AVERAGE(BV4:BV13)</f>
        <v>0.209425094699409</v>
      </c>
      <c r="BW14" s="1">
        <f>AVERAGE(BW4:BW13)</f>
        <v>0.630888888888889</v>
      </c>
      <c r="BX14" s="1">
        <f>AVERAGE(BX4:BX13)</f>
        <v>0.369111111111111</v>
      </c>
      <c r="BZ14" s="1" t="s">
        <v>30</v>
      </c>
      <c r="CA14" s="1"/>
      <c r="CB14" s="1">
        <f>AVERAGE(CB4:CB13)</f>
        <v>0.6574</v>
      </c>
      <c r="CC14" s="1">
        <f>AVERAGE(CC4:CC13)</f>
        <v>0.6531</v>
      </c>
      <c r="CD14" s="1">
        <f>AVERAGE(CD4:CD13)</f>
        <v>0.5655</v>
      </c>
      <c r="CE14" s="1">
        <f>AVERAGE(CE4:CE13)</f>
        <v>0.5806</v>
      </c>
      <c r="CF14" s="1">
        <f>AVERAGE(CF4:CF13)</f>
        <v>0.71192441576949</v>
      </c>
      <c r="CG14" s="1">
        <f>AVERAGE(CG4:CG13)</f>
        <v>0.28807558423051</v>
      </c>
      <c r="CH14" s="3">
        <f>AVERAGE(CH4:CH13)</f>
        <v>0.5655</v>
      </c>
      <c r="CI14" s="1">
        <f>AVERAGE(CI4:CI13)</f>
        <v>0.4345</v>
      </c>
    </row>
    <row r="15" spans="1:87">
      <c r="A15" s="1" t="s">
        <v>31</v>
      </c>
      <c r="C15" s="1">
        <f>MIN(C4:C14)</f>
        <v>0.667</v>
      </c>
      <c r="D15" s="1">
        <f>MIN(D4:D14)</f>
        <v>0.75</v>
      </c>
      <c r="E15" s="1">
        <f>MIN(E4:E14)</f>
        <v>0.5</v>
      </c>
      <c r="F15" s="1">
        <f>MIN(F4:F14)</f>
        <v>0.667</v>
      </c>
      <c r="G15" s="1">
        <f>MIN(G4:G14)</f>
        <v>0.665330661322645</v>
      </c>
      <c r="H15" s="1">
        <f>MIN(H4:H14)</f>
        <v>0</v>
      </c>
      <c r="I15" s="1">
        <f>MIN(I4:I14)</f>
        <v>0.5</v>
      </c>
      <c r="J15" s="1">
        <f>MIN(J4:J14)</f>
        <v>0</v>
      </c>
      <c r="L15" s="1" t="s">
        <v>31</v>
      </c>
      <c r="N15" s="1">
        <f>MIN(N4:N14)</f>
        <v>0.4861</v>
      </c>
      <c r="O15" s="1">
        <f>MIN(O4:O14)</f>
        <v>0.4783</v>
      </c>
      <c r="P15" s="1">
        <f>MIN(P4:P14)</f>
        <v>0.3055</v>
      </c>
      <c r="Q15" s="1">
        <f>MIN(Q4:Q14)</f>
        <v>0.3729</v>
      </c>
      <c r="R15" s="1">
        <f>MIN(R4:R14)</f>
        <v>0.425251188015238</v>
      </c>
      <c r="S15" s="1">
        <f>MIN(S4:S14)</f>
        <v>0</v>
      </c>
      <c r="T15" s="1">
        <f>MIN(T4:T14)</f>
        <v>0.3055</v>
      </c>
      <c r="U15" s="1">
        <f>MIN(U4:U14)</f>
        <v>0.1959</v>
      </c>
      <c r="W15" s="1" t="s">
        <v>31</v>
      </c>
      <c r="Y15" s="1">
        <f>MIN(Y4:Y14)</f>
        <v>0.4236</v>
      </c>
      <c r="Z15" s="1">
        <f>MIN(Z4:Z14)</f>
        <v>0.4</v>
      </c>
      <c r="AA15" s="1">
        <f>MIN(AA4:AA14)</f>
        <v>0.3056</v>
      </c>
      <c r="AB15" s="1">
        <f>MIN(AB4:AB14)</f>
        <v>0.3465</v>
      </c>
      <c r="AC15" s="1">
        <f>MIN(AC4:AC14)</f>
        <v>0.527645425457917</v>
      </c>
      <c r="AD15" s="1">
        <f>MIN(AD4:AD14)</f>
        <v>0.0321672141655863</v>
      </c>
      <c r="AE15" s="1">
        <f>MIN(AE4:AE14)</f>
        <v>0.3056</v>
      </c>
      <c r="AF15" s="1">
        <f>MIN(AF4:AF14)</f>
        <v>0.234</v>
      </c>
      <c r="AH15" s="1" t="s">
        <v>31</v>
      </c>
      <c r="AJ15" s="1">
        <f>MIN(AJ4:AJ14)</f>
        <v>0.5</v>
      </c>
      <c r="AK15" s="1">
        <f>MIN(AK4:AK14)</f>
        <v>0.53</v>
      </c>
      <c r="AL15" s="1">
        <f>MIN(AL4:AL14)</f>
        <v>0.42</v>
      </c>
      <c r="AM15" s="1">
        <f>MIN(AM4:AM14)</f>
        <v>0.52</v>
      </c>
      <c r="AN15" s="1">
        <f>MIN(AN4:AN14)</f>
        <v>0.416791443850266</v>
      </c>
      <c r="AO15" s="1">
        <f>MIN(AO4:AO14)</f>
        <v>0.112403100775194</v>
      </c>
      <c r="AP15" s="1">
        <f>MIN(AP4:AP14)</f>
        <v>0.42</v>
      </c>
      <c r="AQ15" s="1">
        <f>MIN(AQ4:AQ14)</f>
        <v>0.18</v>
      </c>
      <c r="BO15" s="1" t="s">
        <v>31</v>
      </c>
      <c r="BQ15" s="1">
        <f>MIN(BQ4:BQ14)</f>
        <v>0.423</v>
      </c>
      <c r="BR15" s="1">
        <f>MIN(BR4:BR14)</f>
        <v>0</v>
      </c>
      <c r="BS15" s="1">
        <f>MIN(BS4:BS14)</f>
        <v>0</v>
      </c>
      <c r="BT15" s="1">
        <f>MIN(BT4:BT14)</f>
        <v>0</v>
      </c>
      <c r="BU15" s="1">
        <f>MIN(BU4:BU14)</f>
        <v>0.623941231544833</v>
      </c>
      <c r="BV15" s="1">
        <f>MIN(BV4:BV14)</f>
        <v>0</v>
      </c>
      <c r="BW15" s="1">
        <f>MIN(BW4:BW14)</f>
        <v>0</v>
      </c>
      <c r="BX15" s="1">
        <f>MIN(BX4:BX14)</f>
        <v>0</v>
      </c>
      <c r="BZ15" s="1" t="s">
        <v>31</v>
      </c>
      <c r="CB15" s="1">
        <f>MIN(CB4:CB14)</f>
        <v>0.333</v>
      </c>
      <c r="CC15" s="1">
        <f>MIN(CC4:CC14)</f>
        <v>0</v>
      </c>
      <c r="CD15" s="1">
        <f>MIN(CD4:CD14)</f>
        <v>0</v>
      </c>
      <c r="CE15" s="1">
        <f>MIN(CE4:CE14)</f>
        <v>0</v>
      </c>
      <c r="CF15" s="1">
        <f>MIN(CF4:CF14)</f>
        <v>0.333</v>
      </c>
      <c r="CG15" s="1">
        <f>MIN(CG4:CG14)</f>
        <v>0</v>
      </c>
      <c r="CH15" s="1">
        <f>MIN(CH4:CH14)</f>
        <v>0</v>
      </c>
      <c r="CI15" s="1">
        <f>MIN(CI4:CI14)</f>
        <v>0</v>
      </c>
    </row>
    <row r="16" spans="1:87">
      <c r="A16" s="1" t="s">
        <v>32</v>
      </c>
      <c r="C16" s="1">
        <f>MAX(C4:C15)</f>
        <v>0.938</v>
      </c>
      <c r="D16" s="1">
        <f>MAX(D4:D15)</f>
        <v>1</v>
      </c>
      <c r="E16" s="1">
        <f>MAX(E4:E15)</f>
        <v>1</v>
      </c>
      <c r="F16" s="1">
        <f>MAX(F4:F15)</f>
        <v>0.952</v>
      </c>
      <c r="G16" s="1">
        <f>MAX(G4:G15)</f>
        <v>1</v>
      </c>
      <c r="H16" s="1">
        <f>MAX(H4:H15)</f>
        <v>0.334669338677355</v>
      </c>
      <c r="I16" s="1">
        <f>MAX(I4:I15)</f>
        <v>1</v>
      </c>
      <c r="J16" s="1">
        <f>MAX(J4:J15)</f>
        <v>0.5</v>
      </c>
      <c r="L16" s="1" t="s">
        <v>32</v>
      </c>
      <c r="N16" s="1">
        <f>MAX(N4:N15)</f>
        <v>0.7749</v>
      </c>
      <c r="O16" s="1">
        <f>MAX(O4:O15)</f>
        <v>1</v>
      </c>
      <c r="P16" s="1">
        <f>MAX(P4:P15)</f>
        <v>0.8041</v>
      </c>
      <c r="Q16" s="1">
        <f>MAX(Q4:Q15)</f>
        <v>0.7508</v>
      </c>
      <c r="R16" s="1">
        <f>MAX(R4:R15)</f>
        <v>1</v>
      </c>
      <c r="S16" s="1">
        <f>MAX(S4:S15)</f>
        <v>0.574748811984761</v>
      </c>
      <c r="T16" s="1">
        <f>MAX(T4:T15)</f>
        <v>0.8041</v>
      </c>
      <c r="U16" s="1">
        <f>MAX(U4:U15)</f>
        <v>0.6945</v>
      </c>
      <c r="W16" s="1" t="s">
        <v>32</v>
      </c>
      <c r="Y16" s="1">
        <f>MAX(Y4:Y15)</f>
        <v>0.777</v>
      </c>
      <c r="Z16" s="1">
        <f>MAX(Z4:Z15)</f>
        <v>0.9139</v>
      </c>
      <c r="AA16" s="1">
        <f>MAX(AA4:AA15)</f>
        <v>0.766</v>
      </c>
      <c r="AB16" s="1">
        <f>MAX(AB4:AB15)</f>
        <v>0.7745</v>
      </c>
      <c r="AC16" s="1">
        <f>MAX(AC4:AC15)</f>
        <v>0.967832785834414</v>
      </c>
      <c r="AD16" s="1">
        <f>MAX(AD4:AD15)</f>
        <v>0.472354574542083</v>
      </c>
      <c r="AE16" s="1">
        <f>MAX(AE4:AE15)</f>
        <v>0.766</v>
      </c>
      <c r="AF16" s="1">
        <f>MAX(AF4:AF15)</f>
        <v>0.6944</v>
      </c>
      <c r="AH16" s="1" t="s">
        <v>32</v>
      </c>
      <c r="AJ16" s="1">
        <f>MAX(AJ4:AJ15)</f>
        <v>0.79</v>
      </c>
      <c r="AK16" s="1">
        <f>MAX(AK4:AK15)</f>
        <v>0.86</v>
      </c>
      <c r="AL16" s="1">
        <f>MAX(AL4:AL15)</f>
        <v>0.82</v>
      </c>
      <c r="AM16" s="1">
        <f>MAX(AM4:AM15)</f>
        <v>0.82</v>
      </c>
      <c r="AN16" s="1">
        <f>MAX(AN4:AN15)</f>
        <v>0.887596899224806</v>
      </c>
      <c r="AO16" s="1">
        <f>MAX(AO4:AO15)</f>
        <v>0.583208556149734</v>
      </c>
      <c r="AP16" s="1">
        <f>MAX(AP4:AP15)</f>
        <v>0.82</v>
      </c>
      <c r="AQ16" s="1">
        <f>MAX(AQ4:AQ15)</f>
        <v>0.58</v>
      </c>
      <c r="BO16" s="1" t="s">
        <v>32</v>
      </c>
      <c r="BQ16" s="1">
        <f>MAX(BQ4:BQ15)</f>
        <v>0.875</v>
      </c>
      <c r="BR16" s="1">
        <f>MAX(BR4:BR15)</f>
        <v>1</v>
      </c>
      <c r="BS16" s="1">
        <f>MAX(BS4:BS15)</f>
        <v>1</v>
      </c>
      <c r="BT16" s="1">
        <f>MAX(BT4:BT15)</f>
        <v>0.875</v>
      </c>
      <c r="BU16" s="1">
        <f>MAX(BU4:BU15)</f>
        <v>1</v>
      </c>
      <c r="BV16" s="1">
        <f>MAX(BV4:BV15)</f>
        <v>0.376058768455167</v>
      </c>
      <c r="BW16" s="1">
        <f>MAX(BW4:BW15)</f>
        <v>1</v>
      </c>
      <c r="BX16" s="1">
        <f>MAX(BX4:BX15)</f>
        <v>1</v>
      </c>
      <c r="BZ16" s="1" t="s">
        <v>32</v>
      </c>
      <c r="CB16" s="1">
        <f>MAX(CB4:CB15)</f>
        <v>0.875</v>
      </c>
      <c r="CC16" s="1">
        <f>MAX(CC4:CC15)</f>
        <v>1</v>
      </c>
      <c r="CD16" s="1">
        <f>MAX(CD4:CD15)</f>
        <v>1</v>
      </c>
      <c r="CE16" s="1">
        <f>MAX(CE4:CE15)</f>
        <v>0.9</v>
      </c>
      <c r="CF16" s="1">
        <f>MAX(CF4:CF15)</f>
        <v>1</v>
      </c>
      <c r="CG16" s="1">
        <f>MAX(CG4:CG15)</f>
        <v>0.667</v>
      </c>
      <c r="CH16" s="1">
        <f>MAX(CH4:CH15)</f>
        <v>1</v>
      </c>
      <c r="CI16" s="1">
        <f>MAX(CI4:CI15)</f>
        <v>1</v>
      </c>
    </row>
  </sheetData>
  <mergeCells count="8">
    <mergeCell ref="A1:J2"/>
    <mergeCell ref="L1:U2"/>
    <mergeCell ref="W1:AF2"/>
    <mergeCell ref="AH1:AQ2"/>
    <mergeCell ref="AS1:BB2"/>
    <mergeCell ref="BD1:BM2"/>
    <mergeCell ref="BO1:BX2"/>
    <mergeCell ref="BZ1:CI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WHT</cp:lastModifiedBy>
  <dcterms:created xsi:type="dcterms:W3CDTF">2020-05-02T07:51:21Z</dcterms:created>
  <dcterms:modified xsi:type="dcterms:W3CDTF">2020-05-02T08:17:31Z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