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<sst xmlns="http://schemas.openxmlformats.org/spreadsheetml/2006/main" count="85" uniqueCount="41">
  <si>
    <t>学生宿舍安排表</t>
  </si>
  <si>
    <t>学校：稻壳国际学校            班级：三年级2班       班主任：张可可</t>
  </si>
  <si>
    <t>序号</t>
  </si>
  <si>
    <t>姓名</t>
  </si>
  <si>
    <t>学号</t>
  </si>
  <si>
    <t>班级</t>
  </si>
  <si>
    <t>宿舍楼</t>
  </si>
  <si>
    <t>寝室号</t>
  </si>
  <si>
    <t>床号</t>
  </si>
  <si>
    <t>报到情况</t>
  </si>
  <si>
    <t>被褥领取</t>
  </si>
  <si>
    <t>查询界面</t>
  </si>
  <si>
    <t>张志泽</t>
  </si>
  <si>
    <t>DOC**001</t>
  </si>
  <si>
    <t>三年级一班</t>
  </si>
  <si>
    <t>A栋</t>
  </si>
  <si>
    <t>1022</t>
  </si>
  <si>
    <t>已签到</t>
  </si>
  <si>
    <t>已领取</t>
  </si>
  <si>
    <t>学生1</t>
  </si>
  <si>
    <t>DOC**002</t>
  </si>
  <si>
    <t>未领取</t>
  </si>
  <si>
    <t>学生2</t>
  </si>
  <si>
    <t>DOC**003</t>
  </si>
  <si>
    <t>学生3</t>
  </si>
  <si>
    <t>DOC**004</t>
  </si>
  <si>
    <t>学生4</t>
  </si>
  <si>
    <t>DOC**005</t>
  </si>
  <si>
    <t>学生5</t>
  </si>
  <si>
    <t>DOC**006</t>
  </si>
  <si>
    <t>学生6</t>
  </si>
  <si>
    <t>DOC**007</t>
  </si>
  <si>
    <t>学生7</t>
  </si>
  <si>
    <t>DOC**008</t>
  </si>
  <si>
    <t>学生8</t>
  </si>
  <si>
    <t>DOC**009</t>
  </si>
  <si>
    <t>学生9</t>
  </si>
  <si>
    <t>DOC**010</t>
  </si>
  <si>
    <t>学生10</t>
  </si>
  <si>
    <t>DOC**011</t>
  </si>
  <si>
    <t>报道情况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</si>
</sst>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6">
    <font>
      <sz val="11"/>
      <color theme="1"/>
      <name val="宋体"/>
      <charset val="134"/>
      <scheme val="minor"/>
    </font>
    <font>
      <sz val="11"/>
      <color theme="1"/>
      <name val="思源黑体 CN Medium"/>
      <charset val="134"/>
    </font>
    <font>
      <b/>
      <sz val="26"/>
      <color rgb="FF27AE9A"/>
      <name val="微软雅黑"/>
      <charset val="134"/>
    </font>
    <font>
      <sz val="26"/>
      <color theme="1"/>
      <name val="微软雅黑"/>
      <charset val="134"/>
    </font>
    <font>
      <sz val="12"/>
      <color theme="0" tint="-0.5"/>
      <name val="微软雅黑"/>
      <charset val="134"/>
    </font>
    <font>
      <b/>
      <sz val="12"/>
      <color theme="0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7AE9A"/>
        <bgColor indexed="64"/>
      </patternFill>
    </fill>
    <fill>
      <patternFill patternType="solid">
        <fgColor rgb="FFDDF8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/>
      <right style="thin">
        <color theme="0" tint="-0.5"/>
      </right>
      <top/>
      <bottom style="thin">
        <color theme="0" tint="-0.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border>
        <bottom style="thin">
          <color rgb="FF27AE9A"/>
        </bottom>
      </border>
    </dxf>
    <dxf>
      <fill>
        <patternFill patternType="solid">
          <bgColor rgb="FFF9FCF7"/>
        </patternFill>
      </fill>
    </dxf>
  </dxfs>
  <tableStyles count="0" defaultTableStyle="TableStyleMedium2" defaultPivotStyle="PivotStyleLight16"/>
  <colors>
    <mruColors>
      <color rgb="00EEFDFB"/>
      <color rgb="00FBFDFA"/>
      <color rgb="00F9FCF7"/>
      <color rgb="0027AE9A"/>
      <color rgb="00DDF8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68"/>
  <sheetViews>
    <sheetView showGridLines="0" tabSelected="1" zoomScale="115" zoomScaleNormal="115" topLeftCell="G2" workbookViewId="0">
      <selection activeCell="K2" sqref="K$1:K$1048576"/>
    </sheetView>
  </sheetViews>
  <sheetFormatPr defaultColWidth="8.89166666666667" defaultRowHeight="13.5"/>
  <cols>
    <col min="1" max="1" width="8.89166666666667" style="2"/>
    <col min="2" max="2" width="8.625" style="2" customWidth="1"/>
    <col min="3" max="5" width="15.625" style="2" customWidth="1"/>
    <col min="6" max="8" width="13.625" style="2" customWidth="1"/>
    <col min="9" max="9" width="12.625" style="2" customWidth="1"/>
    <col min="10" max="10" width="27.825" style="2" customWidth="1"/>
    <col min="11" max="11" width="2.625" style="1" customWidth="1"/>
    <col min="12" max="13" width="13.625" style="1" customWidth="1"/>
    <col min="14" max="32" width="8.89166666666667" style="1"/>
    <col min="33" max="16384" width="8.89166666666667" style="2"/>
  </cols>
  <sheetData>
    <row r="1" s="1" customFormat="1" ht="25" customHeight="1"/>
    <row r="2" s="1" customFormat="1" ht="25" customHeight="1"/>
    <row r="3" s="1" customFormat="1" ht="22" customHeight="1" spans="2:10">
      <c r="B3" s="3" t="s">
        <v>0</v>
      </c>
      <c r="C3" s="4"/>
      <c r="D3" s="4"/>
      <c r="E3" s="4"/>
      <c r="F3" s="4"/>
      <c r="G3" s="5"/>
      <c r="H3" s="5"/>
      <c r="I3" s="5"/>
      <c r="J3" s="5"/>
    </row>
    <row r="4" ht="22" customHeight="1" spans="2:10">
      <c r="B4" s="3"/>
      <c r="C4" s="3"/>
      <c r="D4" s="3"/>
      <c r="E4" s="3"/>
      <c r="F4" s="3"/>
      <c r="G4" s="6" t="s">
        <v>1</v>
      </c>
      <c r="H4" s="6"/>
      <c r="I4" s="6"/>
      <c r="J4" s="6"/>
    </row>
    <row r="5" s="1" customFormat="1" ht="10" customHeight="1"/>
    <row r="6" ht="25" customHeight="1" spans="2:13">
      <c r="B6" s="7" t="s">
        <v>2</v>
      </c>
      <c r="C6" s="7" t="s">
        <v>3</v>
      </c>
      <c r="D6" s="7" t="s">
        <v>4</v>
      </c>
      <c r="E6" s="8" t="s">
        <v>5</v>
      </c>
      <c r="F6" s="7" t="s">
        <v>6</v>
      </c>
      <c r="G6" s="7" t="s">
        <v>7</v>
      </c>
      <c r="H6" s="7" t="s">
        <v>8</v>
      </c>
      <c r="I6" s="7" t="s">
        <v>9</v>
      </c>
      <c r="J6" s="7" t="s">
        <v>10</v>
      </c>
      <c r="L6" s="11" t="s">
        <v>11</v>
      </c>
      <c r="M6" s="12"/>
    </row>
    <row r="7" ht="25" customHeight="1" spans="2:10">
      <c r="B7" s="9">
        <f>IF(C7&lt;&gt;"",ROW()-ROW($B$6),"")</f>
        <v>1</v>
      </c>
      <c r="C7" s="9" t="s">
        <v>12</v>
      </c>
      <c r="D7" s="9" t="s">
        <v>13</v>
      </c>
      <c r="E7" s="9" t="s">
        <v>14</v>
      </c>
      <c r="F7" s="9" t="s">
        <v>15</v>
      </c>
      <c r="G7" s="10" t="s">
        <v>16</v>
      </c>
      <c r="H7" s="9">
        <v>1</v>
      </c>
      <c r="I7" s="9" t="s">
        <v>17</v>
      </c>
      <c r="J7" s="9" t="s">
        <v>18</v>
      </c>
    </row>
    <row r="8" ht="25" customHeight="1" spans="2:13">
      <c r="B8" s="9">
        <f t="shared" ref="B8:B25" si="0">IF(C8&lt;&gt;"",ROW()-ROW($B$6),"")</f>
        <v>2</v>
      </c>
      <c r="C8" s="9" t="s">
        <v>19</v>
      </c>
      <c r="D8" s="9" t="s">
        <v>20</v>
      </c>
      <c r="E8" s="9" t="s">
        <v>14</v>
      </c>
      <c r="F8" s="9" t="s">
        <v>15</v>
      </c>
      <c r="G8" s="10" t="s">
        <v>16</v>
      </c>
      <c r="H8" s="9">
        <v>2</v>
      </c>
      <c r="I8" s="9" t="s">
        <v>17</v>
      </c>
      <c r="J8" s="9" t="s">
        <v>21</v>
      </c>
      <c r="L8" s="13" t="s">
        <v>3</v>
      </c>
      <c r="M8" s="14" t="s">
        <v>22</v>
      </c>
    </row>
    <row r="9" ht="25" customHeight="1" spans="2:13">
      <c r="B9" s="9">
        <f t="shared" si="0"/>
        <v>3</v>
      </c>
      <c r="C9" s="9" t="s">
        <v>22</v>
      </c>
      <c r="D9" s="9" t="s">
        <v>23</v>
      </c>
      <c r="E9" s="9" t="s">
        <v>14</v>
      </c>
      <c r="F9" s="9" t="s">
        <v>15</v>
      </c>
      <c r="G9" s="10" t="s">
        <v>16</v>
      </c>
      <c r="H9" s="9">
        <v>3</v>
      </c>
      <c r="I9" s="9" t="s">
        <v>17</v>
      </c>
      <c r="J9" s="9" t="s">
        <v>18</v>
      </c>
      <c r="L9" s="15"/>
      <c r="M9" s="16"/>
    </row>
    <row r="10" ht="25" customHeight="1" spans="2:13">
      <c r="B10" s="9">
        <f t="shared" si="0"/>
        <v>4</v>
      </c>
      <c r="C10" s="9" t="s">
        <v>24</v>
      </c>
      <c r="D10" s="9" t="s">
        <v>25</v>
      </c>
      <c r="E10" s="9" t="s">
        <v>14</v>
      </c>
      <c r="F10" s="9" t="s">
        <v>15</v>
      </c>
      <c r="G10" s="10" t="s">
        <v>16</v>
      </c>
      <c r="H10" s="9">
        <v>4</v>
      </c>
      <c r="I10" s="9"/>
      <c r="J10" s="9"/>
      <c r="L10" s="13" t="s">
        <v>4</v>
      </c>
      <c r="M10" s="14" t="str">
        <f>VLOOKUP($M$8,$C$7:$J$150,2)</f>
        <v>DOC**003</v>
      </c>
    </row>
    <row r="11" ht="25" customHeight="1" spans="2:13">
      <c r="B11" s="9">
        <f t="shared" si="0"/>
        <v>5</v>
      </c>
      <c r="C11" s="9" t="s">
        <v>26</v>
      </c>
      <c r="D11" s="9" t="s">
        <v>27</v>
      </c>
      <c r="E11" s="9" t="s">
        <v>14</v>
      </c>
      <c r="F11" s="9" t="s">
        <v>15</v>
      </c>
      <c r="G11" s="10">
        <v>1023</v>
      </c>
      <c r="H11" s="9">
        <v>1</v>
      </c>
      <c r="I11" s="9" t="s">
        <v>17</v>
      </c>
      <c r="J11" s="9" t="s">
        <v>18</v>
      </c>
      <c r="L11" s="15"/>
      <c r="M11" s="16"/>
    </row>
    <row r="12" ht="25" customHeight="1" spans="2:13">
      <c r="B12" s="9">
        <f t="shared" si="0"/>
        <v>6</v>
      </c>
      <c r="C12" s="9" t="s">
        <v>28</v>
      </c>
      <c r="D12" s="9" t="s">
        <v>29</v>
      </c>
      <c r="E12" s="9" t="s">
        <v>14</v>
      </c>
      <c r="F12" s="9" t="s">
        <v>15</v>
      </c>
      <c r="G12" s="10">
        <v>1023</v>
      </c>
      <c r="H12" s="9">
        <v>2</v>
      </c>
      <c r="I12" s="9"/>
      <c r="J12" s="9" t="s">
        <v>18</v>
      </c>
      <c r="L12" s="13" t="s">
        <v>6</v>
      </c>
      <c r="M12" s="14" t="str">
        <f>VLOOKUP($M$8,$C$7:$J$150,3)</f>
        <v>三年级一班</v>
      </c>
    </row>
    <row r="13" ht="25" customHeight="1" spans="2:13">
      <c r="B13" s="9">
        <f t="shared" si="0"/>
        <v>7</v>
      </c>
      <c r="C13" s="9" t="s">
        <v>30</v>
      </c>
      <c r="D13" s="9" t="s">
        <v>31</v>
      </c>
      <c r="E13" s="9" t="s">
        <v>14</v>
      </c>
      <c r="F13" s="9" t="s">
        <v>15</v>
      </c>
      <c r="G13" s="10">
        <v>1023</v>
      </c>
      <c r="H13" s="9">
        <v>3</v>
      </c>
      <c r="I13" s="9" t="s">
        <v>17</v>
      </c>
      <c r="J13" s="9" t="s">
        <v>18</v>
      </c>
      <c r="L13" s="15"/>
      <c r="M13" s="16"/>
    </row>
    <row r="14" ht="25" customHeight="1" spans="2:13">
      <c r="B14" s="9">
        <f t="shared" si="0"/>
        <v>8</v>
      </c>
      <c r="C14" s="9" t="s">
        <v>32</v>
      </c>
      <c r="D14" s="9" t="s">
        <v>33</v>
      </c>
      <c r="E14" s="9" t="s">
        <v>14</v>
      </c>
      <c r="F14" s="9" t="s">
        <v>15</v>
      </c>
      <c r="G14" s="10">
        <v>1023</v>
      </c>
      <c r="H14" s="9">
        <v>4</v>
      </c>
      <c r="I14" s="9" t="s">
        <v>17</v>
      </c>
      <c r="J14" s="9" t="s">
        <v>18</v>
      </c>
      <c r="L14" s="13" t="s">
        <v>7</v>
      </c>
      <c r="M14" s="14" t="str">
        <f>VLOOKUP($M$8,$C$7:$J$150,5)</f>
        <v>1022</v>
      </c>
    </row>
    <row r="15" ht="25" customHeight="1" spans="2:13">
      <c r="B15" s="9">
        <f t="shared" si="0"/>
        <v>9</v>
      </c>
      <c r="C15" s="9" t="s">
        <v>34</v>
      </c>
      <c r="D15" s="9" t="s">
        <v>35</v>
      </c>
      <c r="E15" s="9" t="s">
        <v>14</v>
      </c>
      <c r="F15" s="9" t="s">
        <v>15</v>
      </c>
      <c r="G15" s="10">
        <v>1024</v>
      </c>
      <c r="H15" s="9">
        <v>2</v>
      </c>
      <c r="I15" s="9"/>
      <c r="J15" s="9"/>
      <c r="L15" s="15"/>
      <c r="M15" s="16"/>
    </row>
    <row r="16" ht="25" customHeight="1" spans="2:13">
      <c r="B16" s="9">
        <f t="shared" si="0"/>
        <v>10</v>
      </c>
      <c r="C16" s="9" t="s">
        <v>36</v>
      </c>
      <c r="D16" s="9" t="s">
        <v>37</v>
      </c>
      <c r="E16" s="9" t="s">
        <v>14</v>
      </c>
      <c r="F16" s="9" t="s">
        <v>15</v>
      </c>
      <c r="G16" s="10">
        <v>1024</v>
      </c>
      <c r="H16" s="9">
        <v>3</v>
      </c>
      <c r="I16" s="9" t="s">
        <v>17</v>
      </c>
      <c r="J16" s="9" t="s">
        <v>21</v>
      </c>
      <c r="L16" s="13" t="s">
        <v>8</v>
      </c>
      <c r="M16" s="14">
        <f>VLOOKUP($M$8,$C$7:$J$150,6)</f>
        <v>3</v>
      </c>
    </row>
    <row r="17" ht="25" customHeight="1" spans="2:13">
      <c r="B17" s="9">
        <f t="shared" si="0"/>
        <v>11</v>
      </c>
      <c r="C17" s="9" t="s">
        <v>38</v>
      </c>
      <c r="D17" s="9" t="s">
        <v>39</v>
      </c>
      <c r="E17" s="9" t="s">
        <v>14</v>
      </c>
      <c r="F17" s="9" t="s">
        <v>15</v>
      </c>
      <c r="G17" s="10">
        <v>1024</v>
      </c>
      <c r="H17" s="9">
        <v>4</v>
      </c>
      <c r="I17" s="9" t="s">
        <v>17</v>
      </c>
      <c r="J17" s="9" t="s">
        <v>18</v>
      </c>
      <c r="L17" s="15"/>
      <c r="M17" s="16"/>
    </row>
    <row r="18" ht="25" customHeight="1" spans="2:13">
      <c r="B18" s="9" t="str">
        <f t="shared" si="0"/>
        <v/>
      </c>
      <c r="C18" s="9"/>
      <c r="D18" s="9"/>
      <c r="E18" s="9"/>
      <c r="F18" s="9"/>
      <c r="G18" s="10"/>
      <c r="H18" s="9"/>
      <c r="I18" s="9"/>
      <c r="J18" s="9"/>
      <c r="L18" s="13" t="s">
        <v>40</v>
      </c>
      <c r="M18" s="14" t="str">
        <f>VLOOKUP($M$8,$C$7:$J$150,7)</f>
        <v>已签到</v>
      </c>
    </row>
    <row r="19" ht="25" customHeight="1" spans="2:10">
      <c r="B19" s="9" t="str">
        <f t="shared" si="0"/>
        <v/>
      </c>
      <c r="C19" s="9"/>
      <c r="D19" s="9"/>
      <c r="E19" s="9"/>
      <c r="F19" s="9"/>
      <c r="G19" s="10"/>
      <c r="H19" s="9"/>
      <c r="I19" s="9"/>
      <c r="J19" s="9"/>
    </row>
    <row r="20" ht="25" customHeight="1" spans="2:13">
      <c r="B20" s="9" t="str">
        <f t="shared" si="0"/>
        <v/>
      </c>
      <c r="C20" s="9"/>
      <c r="D20" s="9"/>
      <c r="E20" s="9"/>
      <c r="F20" s="9"/>
      <c r="G20" s="10"/>
      <c r="H20" s="9"/>
      <c r="I20" s="9"/>
      <c r="J20" s="9"/>
      <c r="L20" s="13" t="s">
        <v>10</v>
      </c>
      <c r="M20" s="14" t="str">
        <f>VLOOKUP($M$8,$C$7:$J$150,8)</f>
        <v>已领取</v>
      </c>
    </row>
    <row r="21" ht="25" customHeight="1" spans="2:10">
      <c r="B21" s="9" t="str">
        <f t="shared" si="0"/>
        <v/>
      </c>
      <c r="C21" s="9"/>
      <c r="D21" s="9"/>
      <c r="E21" s="9"/>
      <c r="F21" s="9"/>
      <c r="G21" s="10"/>
      <c r="H21" s="9"/>
      <c r="I21" s="9"/>
      <c r="J21" s="9"/>
    </row>
    <row r="22" ht="25" customHeight="1" spans="2:10">
      <c r="B22" s="9" t="str">
        <f t="shared" si="0"/>
        <v/>
      </c>
      <c r="C22" s="9"/>
      <c r="D22" s="9"/>
      <c r="E22" s="9"/>
      <c r="F22" s="9"/>
      <c r="G22" s="10"/>
      <c r="H22" s="9"/>
      <c r="I22" s="9"/>
      <c r="J22" s="9"/>
    </row>
    <row r="23" ht="25" customHeight="1" spans="2:10">
      <c r="B23" s="9" t="str">
        <f t="shared" si="0"/>
        <v/>
      </c>
      <c r="C23" s="9"/>
      <c r="D23" s="9"/>
      <c r="E23" s="9"/>
      <c r="F23" s="9"/>
      <c r="G23" s="10"/>
      <c r="H23" s="9"/>
      <c r="I23" s="9"/>
      <c r="J23" s="9"/>
    </row>
    <row r="24" ht="25" customHeight="1" spans="2:10">
      <c r="B24" s="9" t="str">
        <f t="shared" si="0"/>
        <v/>
      </c>
      <c r="C24" s="9"/>
      <c r="D24" s="9"/>
      <c r="E24" s="9"/>
      <c r="F24" s="9"/>
      <c r="G24" s="10"/>
      <c r="H24" s="9"/>
      <c r="I24" s="9"/>
      <c r="J24" s="9"/>
    </row>
    <row r="25" ht="25" customHeight="1" spans="2:10">
      <c r="B25" s="9" t="str">
        <f t="shared" si="0"/>
        <v/>
      </c>
      <c r="C25" s="9"/>
      <c r="D25" s="9"/>
      <c r="E25" s="9"/>
      <c r="F25" s="9"/>
      <c r="G25" s="10"/>
      <c r="H25" s="9"/>
      <c r="I25" s="9"/>
      <c r="J25" s="9"/>
    </row>
    <row r="26" s="1" customFormat="1" ht="25" customHeight="1" spans="2:10">
      <c r="B26" s="9" t="str">
        <f t="shared" ref="B26:B44" si="1">IF(C26&lt;&gt;"",ROW()-ROW($B$6),"")</f>
        <v/>
      </c>
      <c r="C26" s="9"/>
      <c r="D26" s="9"/>
      <c r="E26" s="9"/>
      <c r="F26" s="9"/>
      <c r="G26" s="10"/>
      <c r="H26" s="9"/>
      <c r="I26" s="9"/>
      <c r="J26" s="9"/>
    </row>
    <row r="27" s="1" customFormat="1" ht="25" customHeight="1" spans="2:10">
      <c r="B27" s="9" t="str">
        <f t="shared" si="1"/>
        <v/>
      </c>
      <c r="C27" s="9"/>
      <c r="D27" s="9"/>
      <c r="E27" s="9"/>
      <c r="F27" s="9"/>
      <c r="G27" s="10"/>
      <c r="H27" s="9"/>
      <c r="I27" s="9"/>
      <c r="J27" s="9"/>
    </row>
    <row r="28" s="1" customFormat="1" ht="25" customHeight="1" spans="2:10">
      <c r="B28" s="9" t="str">
        <f t="shared" si="1"/>
        <v/>
      </c>
      <c r="C28" s="9"/>
      <c r="D28" s="9"/>
      <c r="E28" s="9"/>
      <c r="F28" s="9"/>
      <c r="G28" s="10"/>
      <c r="H28" s="9"/>
      <c r="I28" s="9"/>
      <c r="J28" s="9"/>
    </row>
    <row r="29" s="1" customFormat="1" ht="25" customHeight="1" spans="2:10">
      <c r="B29" s="9" t="str">
        <f t="shared" si="1"/>
        <v/>
      </c>
      <c r="C29" s="9"/>
      <c r="D29" s="9"/>
      <c r="E29" s="9"/>
      <c r="F29" s="9"/>
      <c r="G29" s="10"/>
      <c r="H29" s="9"/>
      <c r="I29" s="9"/>
      <c r="J29" s="9"/>
    </row>
    <row r="30" s="1" customFormat="1" ht="25" customHeight="1" spans="2:10">
      <c r="B30" s="9" t="str">
        <f t="shared" si="1"/>
        <v/>
      </c>
      <c r="C30" s="9"/>
      <c r="D30" s="9"/>
      <c r="E30" s="9"/>
      <c r="F30" s="9"/>
      <c r="G30" s="10"/>
      <c r="H30" s="9"/>
      <c r="I30" s="9"/>
      <c r="J30" s="9"/>
    </row>
    <row r="31" s="1" customFormat="1" ht="25" customHeight="1" spans="2:10">
      <c r="B31" s="9" t="str">
        <f t="shared" si="1"/>
        <v/>
      </c>
      <c r="C31" s="9"/>
      <c r="D31" s="9"/>
      <c r="E31" s="9"/>
      <c r="F31" s="9"/>
      <c r="G31" s="10"/>
      <c r="H31" s="9"/>
      <c r="I31" s="9"/>
      <c r="J31" s="9"/>
    </row>
    <row r="32" s="1" customFormat="1" ht="25" customHeight="1" spans="2:10">
      <c r="B32" s="9" t="str">
        <f t="shared" si="1"/>
        <v/>
      </c>
      <c r="C32" s="9"/>
      <c r="D32" s="9"/>
      <c r="E32" s="9"/>
      <c r="F32" s="9"/>
      <c r="G32" s="10"/>
      <c r="H32" s="9"/>
      <c r="I32" s="9"/>
      <c r="J32" s="9"/>
    </row>
    <row r="33" s="1" customFormat="1" ht="25" customHeight="1" spans="2:10">
      <c r="B33" s="9" t="str">
        <f t="shared" si="1"/>
        <v/>
      </c>
      <c r="C33" s="9"/>
      <c r="D33" s="9"/>
      <c r="E33" s="9"/>
      <c r="F33" s="9"/>
      <c r="G33" s="10"/>
      <c r="H33" s="9"/>
      <c r="I33" s="9"/>
      <c r="J33" s="9"/>
    </row>
    <row r="34" s="1" customFormat="1" ht="25" customHeight="1" spans="2:10">
      <c r="B34" s="9" t="str">
        <f t="shared" si="1"/>
        <v/>
      </c>
      <c r="C34" s="9"/>
      <c r="D34" s="9"/>
      <c r="E34" s="9"/>
      <c r="F34" s="9"/>
      <c r="G34" s="10"/>
      <c r="H34" s="9"/>
      <c r="I34" s="9"/>
      <c r="J34" s="9"/>
    </row>
    <row r="35" s="1" customFormat="1" ht="25" customHeight="1" spans="2:10">
      <c r="B35" s="9" t="str">
        <f t="shared" si="1"/>
        <v/>
      </c>
      <c r="C35" s="9"/>
      <c r="D35" s="9"/>
      <c r="E35" s="9"/>
      <c r="F35" s="9"/>
      <c r="G35" s="10"/>
      <c r="H35" s="9"/>
      <c r="I35" s="9"/>
      <c r="J35" s="9"/>
    </row>
    <row r="36" s="1" customFormat="1" ht="25" customHeight="1" spans="2:10">
      <c r="B36" s="9" t="str">
        <f t="shared" si="1"/>
        <v/>
      </c>
      <c r="C36" s="9"/>
      <c r="D36" s="9"/>
      <c r="E36" s="9"/>
      <c r="F36" s="9"/>
      <c r="G36" s="10"/>
      <c r="H36" s="9"/>
      <c r="I36" s="9"/>
      <c r="J36" s="9"/>
    </row>
    <row r="37" s="1" customFormat="1" ht="25" customHeight="1" spans="2:10">
      <c r="B37" s="9" t="str">
        <f t="shared" si="1"/>
        <v/>
      </c>
      <c r="C37" s="9"/>
      <c r="D37" s="9"/>
      <c r="E37" s="9"/>
      <c r="F37" s="9"/>
      <c r="G37" s="10"/>
      <c r="H37" s="9"/>
      <c r="I37" s="9"/>
      <c r="J37" s="9"/>
    </row>
    <row r="38" s="1" customFormat="1" ht="25" customHeight="1" spans="2:10">
      <c r="B38" s="9" t="str">
        <f t="shared" si="1"/>
        <v/>
      </c>
      <c r="C38" s="9"/>
      <c r="D38" s="9"/>
      <c r="E38" s="9"/>
      <c r="F38" s="9"/>
      <c r="G38" s="10"/>
      <c r="H38" s="9"/>
      <c r="I38" s="9"/>
      <c r="J38" s="9"/>
    </row>
    <row r="39" s="1" customFormat="1" ht="25" customHeight="1" spans="2:10">
      <c r="B39" s="9" t="str">
        <f t="shared" si="1"/>
        <v/>
      </c>
      <c r="C39" s="9"/>
      <c r="D39" s="9"/>
      <c r="E39" s="9"/>
      <c r="F39" s="9"/>
      <c r="G39" s="10"/>
      <c r="H39" s="9"/>
      <c r="I39" s="9"/>
      <c r="J39" s="9"/>
    </row>
    <row r="40" s="1" customFormat="1" ht="25" customHeight="1" spans="2:10">
      <c r="B40" s="9" t="str">
        <f t="shared" si="1"/>
        <v/>
      </c>
      <c r="C40" s="9"/>
      <c r="D40" s="9"/>
      <c r="E40" s="9"/>
      <c r="F40" s="9"/>
      <c r="G40" s="10"/>
      <c r="H40" s="9"/>
      <c r="I40" s="9"/>
      <c r="J40" s="9"/>
    </row>
    <row r="41" s="1" customFormat="1" ht="25" customHeight="1" spans="2:10">
      <c r="B41" s="9" t="str">
        <f t="shared" si="1"/>
        <v/>
      </c>
      <c r="C41" s="9"/>
      <c r="D41" s="9"/>
      <c r="E41" s="9"/>
      <c r="F41" s="9"/>
      <c r="G41" s="10"/>
      <c r="H41" s="9"/>
      <c r="I41" s="9"/>
      <c r="J41" s="9"/>
    </row>
    <row r="42" s="1" customFormat="1" ht="25" customHeight="1" spans="2:10">
      <c r="B42" s="9" t="str">
        <f t="shared" si="1"/>
        <v/>
      </c>
      <c r="C42" s="9"/>
      <c r="D42" s="9"/>
      <c r="E42" s="9"/>
      <c r="F42" s="9"/>
      <c r="G42" s="10"/>
      <c r="H42" s="9"/>
      <c r="I42" s="9"/>
      <c r="J42" s="9"/>
    </row>
    <row r="43" s="1" customFormat="1" ht="25" customHeight="1" spans="2:10">
      <c r="B43" s="9" t="str">
        <f t="shared" si="1"/>
        <v/>
      </c>
      <c r="C43" s="9"/>
      <c r="D43" s="9"/>
      <c r="E43" s="9"/>
      <c r="F43" s="9"/>
      <c r="G43" s="10"/>
      <c r="H43" s="9"/>
      <c r="I43" s="9"/>
      <c r="J43" s="9"/>
    </row>
    <row r="44" s="1" customFormat="1" ht="25" customHeight="1" spans="2:10">
      <c r="B44" s="9" t="str">
        <f t="shared" si="1"/>
        <v/>
      </c>
      <c r="C44" s="9"/>
      <c r="D44" s="9"/>
      <c r="E44" s="9"/>
      <c r="F44" s="9"/>
      <c r="G44" s="10"/>
      <c r="H44" s="9"/>
      <c r="I44" s="9"/>
      <c r="J44" s="9"/>
    </row>
    <row r="45" s="1" customFormat="1" ht="20" customHeight="1"/>
    <row r="46" s="1" customFormat="1" ht="20" customHeight="1"/>
    <row r="47" s="1" customFormat="1" ht="20" customHeight="1"/>
    <row r="48" s="1" customFormat="1" ht="20" customHeight="1"/>
    <row r="49" s="1" customFormat="1" ht="20" customHeigh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</sheetData>
  <mergeCells count="3">
    <mergeCell ref="G4:J4"/>
    <mergeCell ref="L6:M6"/>
    <mergeCell ref="B3:F4"/>
  </mergeCells>
  <conditionalFormatting sqref="B7:J44">
    <cfRule type="expression" dxfId="0" priority="1">
      <formula>OR($G7&lt;&gt;$G8,$F7&lt;&gt;$F8)</formula>
    </cfRule>
    <cfRule type="expression" dxfId="1" priority="2">
      <formula>MOD((ROW()-ROW($B$6)),2)=0</formula>
    </cfRule>
  </conditionalFormatting>
  <dataValidations count="2">
    <dataValidation type="list" allowBlank="1" showInputMessage="1" showErrorMessage="1" sqref="I7:I17 I18:I24 I25:I44">
      <formula1>"已签到"</formula1>
    </dataValidation>
    <dataValidation type="list" allowBlank="1" showInputMessage="1" showErrorMessage="1" sqref="J7:J17 J18:J24 J25:J44">
      <formula1>"已领取,未领取"</formula1>
    </dataValidation>
  </dataValidations>
  <pageMargins left="0.75" right="0.75" top="1" bottom="1" header="0.5" footer="0.5"/>
  <pageSetup paperSize="9" orientation="landscape"/>
  <headerFooter/>
  <ignoredErrors>
    <ignoredError sqref="G7:G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2021-03-18T16:28:00Z</dcterms:created>
  <dcterms:modified xsi:type="dcterms:W3CDTF">2024-02-21T06:12:17Z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7397C5663E5B490E89322AC15CBB8882_11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v1.0_mb_q9VLtIOT4Gc8s8D2os7Arw==</vt:lpwstr>
  </property>
</Properties>
</file>