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9" i="1" l="1"/>
  <c r="I9" i="1"/>
  <c r="H6" i="1"/>
  <c r="H7" i="1" s="1"/>
  <c r="H8" i="1" s="1"/>
  <c r="J7" i="1" s="1"/>
  <c r="J4" i="1"/>
  <c r="G8" i="1"/>
  <c r="F8" i="1"/>
  <c r="I6" i="1"/>
  <c r="I5" i="1"/>
  <c r="I4" i="1"/>
  <c r="G6" i="1"/>
  <c r="G7" i="1" s="1"/>
  <c r="F6" i="1"/>
  <c r="H9" i="1"/>
  <c r="H5" i="1"/>
  <c r="H4" i="1"/>
  <c r="F7" i="1"/>
  <c r="G9" i="1"/>
  <c r="F9" i="1"/>
  <c r="G5" i="1"/>
  <c r="F5" i="1"/>
  <c r="G4" i="1"/>
  <c r="F4" i="1"/>
  <c r="I7" i="1" l="1"/>
  <c r="J6" i="1"/>
  <c r="J5" i="1" s="1"/>
</calcChain>
</file>

<file path=xl/sharedStrings.xml><?xml version="1.0" encoding="utf-8"?>
<sst xmlns="http://schemas.openxmlformats.org/spreadsheetml/2006/main" count="6" uniqueCount="6">
  <si>
    <t>mean</t>
  </si>
  <si>
    <t>SD</t>
  </si>
  <si>
    <t>n</t>
  </si>
  <si>
    <t>var</t>
  </si>
  <si>
    <t>SS</t>
  </si>
  <si>
    <t>SS*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</si>
</sst>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2" fontId="0" fillId="4" borderId="0" xfId="0" applyNumberFormat="1" applyFill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2" fontId="1" fillId="0" borderId="0" xfId="0" applyNumberFormat="1" applyFont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zoomScale="175" zoomScaleNormal="175" workbookViewId="0">
      <selection activeCell="I4" sqref="I4:I7"/>
    </sheetView>
  </sheetViews>
  <sheetFormatPr baseColWidth="10" defaultRowHeight="15" x14ac:dyDescent="0.25"/>
  <cols>
    <col min="2" max="2" width="11.85546875" bestFit="1" customWidth="1"/>
    <col min="10" max="10" width="11.85546875" bestFit="1" customWidth="1"/>
  </cols>
  <sheetData>
    <row r="1" spans="2:10" x14ac:dyDescent="0.25">
      <c r="B1" s="2">
        <v>10</v>
      </c>
    </row>
    <row r="2" spans="2:10" x14ac:dyDescent="0.25">
      <c r="B2" s="3">
        <v>15</v>
      </c>
    </row>
    <row r="3" spans="2:10" x14ac:dyDescent="0.25">
      <c r="B3" s="3">
        <v>25</v>
      </c>
    </row>
    <row r="4" spans="2:10" ht="15.75" thickBot="1" x14ac:dyDescent="0.3">
      <c r="B4" s="4">
        <v>32</v>
      </c>
      <c r="E4" t="s">
        <v>0</v>
      </c>
      <c r="F4" s="17">
        <f>AVERAGE(B1:B4)</f>
        <v>20.5</v>
      </c>
      <c r="G4" s="18">
        <f>AVERAGE(B5:B10)</f>
        <v>16.166666666666668</v>
      </c>
      <c r="H4" s="19">
        <f>AVERAGE(B11:B17)</f>
        <v>44.857142857142854</v>
      </c>
      <c r="I4" s="24">
        <f>AVERAGE(B1:B17)</f>
        <v>29</v>
      </c>
      <c r="J4" s="23">
        <f>(F4*F9+ G4*G9+H4*H9)/(F9+G9+H9)</f>
        <v>29</v>
      </c>
    </row>
    <row r="5" spans="2:10" x14ac:dyDescent="0.25">
      <c r="B5" s="5">
        <v>22</v>
      </c>
      <c r="E5" t="s">
        <v>1</v>
      </c>
      <c r="F5" s="17">
        <f>STDEV(B1:B4)</f>
        <v>9.882644720249063</v>
      </c>
      <c r="G5" s="18">
        <f>STDEV(B5:B10)</f>
        <v>3.4880749227427228</v>
      </c>
      <c r="H5" s="19">
        <f>STDEV(B11:B17)</f>
        <v>19.692880028312867</v>
      </c>
      <c r="I5" s="24">
        <f>STDEV(B1:B17)</f>
        <v>18.904364575409563</v>
      </c>
      <c r="J5" s="23">
        <f>SQRT(J6)</f>
        <v>18.904364575409559</v>
      </c>
    </row>
    <row r="6" spans="2:10" x14ac:dyDescent="0.25">
      <c r="B6" s="6">
        <v>15</v>
      </c>
      <c r="E6" t="s">
        <v>3</v>
      </c>
      <c r="F6" s="12">
        <f>F5^2</f>
        <v>97.666666666666686</v>
      </c>
      <c r="G6" s="14">
        <f>G5^2</f>
        <v>12.166666666666652</v>
      </c>
      <c r="H6" s="11">
        <f>H5^2</f>
        <v>387.8095238095238</v>
      </c>
      <c r="I6" s="24">
        <f>I5^2</f>
        <v>357.375</v>
      </c>
      <c r="J6" s="1">
        <f>J7/(J9-1)</f>
        <v>357.37499999999989</v>
      </c>
    </row>
    <row r="7" spans="2:10" x14ac:dyDescent="0.25">
      <c r="B7" s="6">
        <v>12</v>
      </c>
      <c r="E7" t="s">
        <v>4</v>
      </c>
      <c r="F7" s="12">
        <f>F6*(F9-1)</f>
        <v>293.00000000000006</v>
      </c>
      <c r="G7" s="14">
        <f>G6*(G9-1)</f>
        <v>60.833333333333258</v>
      </c>
      <c r="H7" s="11">
        <f>H6*(H9-1)</f>
        <v>2326.8571428571427</v>
      </c>
      <c r="I7" s="24">
        <f>I6*(I9-1)</f>
        <v>5718</v>
      </c>
      <c r="J7" s="1">
        <f>F8+G8+H8</f>
        <v>5717.9999999999982</v>
      </c>
    </row>
    <row r="8" spans="2:10" x14ac:dyDescent="0.25">
      <c r="B8" s="6">
        <v>18</v>
      </c>
      <c r="E8" t="s">
        <v>5</v>
      </c>
      <c r="F8" s="13">
        <f>F7+F9*(F4-$I$4)^2</f>
        <v>582</v>
      </c>
      <c r="G8" s="14">
        <f>G7+G9*(G4-$I$4)^2</f>
        <v>1048.9999999999995</v>
      </c>
      <c r="H8" s="11">
        <f>H7+H9*(H4-$I$4)^2</f>
        <v>4086.9999999999991</v>
      </c>
    </row>
    <row r="9" spans="2:10" x14ac:dyDescent="0.25">
      <c r="B9" s="6">
        <v>14</v>
      </c>
      <c r="E9" t="s">
        <v>2</v>
      </c>
      <c r="F9" s="20">
        <f>COUNT(B1:B4)</f>
        <v>4</v>
      </c>
      <c r="G9" s="21">
        <f>COUNT(B5:B10)</f>
        <v>6</v>
      </c>
      <c r="H9" s="22">
        <f>COUNT(B11:B17)</f>
        <v>7</v>
      </c>
      <c r="I9">
        <f>COUNT(B1:B17)</f>
        <v>17</v>
      </c>
      <c r="J9">
        <f>F9+G9+H9</f>
        <v>17</v>
      </c>
    </row>
    <row r="10" spans="2:10" ht="15.75" thickBot="1" x14ac:dyDescent="0.3">
      <c r="B10" s="7">
        <v>16</v>
      </c>
    </row>
    <row r="11" spans="2:10" x14ac:dyDescent="0.25">
      <c r="B11" s="8">
        <v>28</v>
      </c>
    </row>
    <row r="12" spans="2:10" x14ac:dyDescent="0.25">
      <c r="B12" s="9">
        <v>39</v>
      </c>
      <c r="E12" s="15"/>
      <c r="F12" s="15"/>
      <c r="G12" s="15"/>
      <c r="H12" s="15"/>
      <c r="I12" s="15"/>
    </row>
    <row r="13" spans="2:10" x14ac:dyDescent="0.25">
      <c r="B13" s="9">
        <v>45</v>
      </c>
      <c r="E13" s="16"/>
      <c r="F13" s="15"/>
      <c r="G13" s="15"/>
      <c r="H13" s="15"/>
      <c r="I13" s="15"/>
    </row>
    <row r="14" spans="2:10" x14ac:dyDescent="0.25">
      <c r="B14" s="9">
        <v>52</v>
      </c>
      <c r="E14" s="16"/>
      <c r="F14" s="15"/>
      <c r="G14" s="15"/>
      <c r="H14" s="15"/>
      <c r="I14" s="15"/>
    </row>
    <row r="15" spans="2:10" x14ac:dyDescent="0.25">
      <c r="B15" s="9">
        <v>63</v>
      </c>
      <c r="E15" s="15"/>
      <c r="F15" s="15"/>
      <c r="G15" s="15"/>
      <c r="H15" s="15"/>
      <c r="I15" s="15"/>
    </row>
    <row r="16" spans="2:10" x14ac:dyDescent="0.25">
      <c r="B16" s="9">
        <v>72</v>
      </c>
      <c r="E16" s="15"/>
      <c r="F16" s="15"/>
      <c r="G16" s="15"/>
      <c r="H16" s="15"/>
      <c r="I16" s="15"/>
    </row>
    <row r="17" spans="2:9" ht="15.75" thickBot="1" x14ac:dyDescent="0.3">
      <c r="B17" s="10">
        <v>15</v>
      </c>
      <c r="E17" s="15"/>
      <c r="F17" s="15"/>
      <c r="G17" s="15"/>
      <c r="H17" s="15"/>
      <c r="I17" s="15"/>
    </row>
    <row r="18" spans="2:9" x14ac:dyDescent="0.25">
      <c r="E18" s="15"/>
      <c r="F18" s="15"/>
      <c r="G18" s="15"/>
      <c r="H18" s="15"/>
      <c r="I18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FIMIM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 DOMENECH, JOAN SALVADOR</dc:creator>
  <cp:lastModifiedBy>VILA DOMENECH, JOAN SALVADOR</cp:lastModifiedBy>
  <dcterms:created xsi:type="dcterms:W3CDTF">2017-04-05T12:55:28Z</dcterms:created>
  <dcterms:modified xsi:type="dcterms:W3CDTF">2017-04-05T15:55:48Z</dcterms:modified>
</cp:coreProperties>
</file>