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op-stu-01\2020\ztraczyk60\Documents\A Computer Apps\Excel Projects\"/>
    </mc:Choice>
  </mc:AlternateContent>
  <bookViews>
    <workbookView xWindow="0" yWindow="0" windowWidth="21600" windowHeight="9630"/>
  </bookViews>
  <sheets>
    <sheet name="Grades Exercise" sheetId="1" r:id="rId1"/>
    <sheet name="Sheet3" sheetId="3" r:id="rId2"/>
  </sheets>
  <definedNames>
    <definedName name="_xlnm._FilterDatabase" localSheetId="0" hidden="1">'Grades Exercise'!$B$19:$I$75</definedName>
  </definedNames>
  <calcPr calcId="162913"/>
</workbook>
</file>

<file path=xl/calcChain.xml><?xml version="1.0" encoding="utf-8"?>
<calcChain xmlns="http://schemas.openxmlformats.org/spreadsheetml/2006/main">
  <c r="L35" i="1" l="1"/>
  <c r="L34" i="1"/>
  <c r="L33" i="1"/>
  <c r="L32" i="1"/>
  <c r="L31" i="1"/>
  <c r="M28" i="1"/>
  <c r="L28" i="1"/>
  <c r="N27" i="1"/>
  <c r="M27" i="1"/>
  <c r="L27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I20" i="1"/>
  <c r="H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20" i="1"/>
  <c r="L21" i="1" l="1"/>
</calcChain>
</file>

<file path=xl/sharedStrings.xml><?xml version="1.0" encoding="utf-8"?>
<sst xmlns="http://schemas.openxmlformats.org/spreadsheetml/2006/main" count="109" uniqueCount="94">
  <si>
    <t>Mid-term</t>
  </si>
  <si>
    <t>Final</t>
  </si>
  <si>
    <t>Total</t>
  </si>
  <si>
    <t>Homework</t>
  </si>
  <si>
    <t>F</t>
  </si>
  <si>
    <t>Status</t>
  </si>
  <si>
    <t>Grade</t>
  </si>
  <si>
    <t>Sandra Prescott</t>
  </si>
  <si>
    <t>Kimberly O'Brien</t>
  </si>
  <si>
    <t>Sophia Newell</t>
  </si>
  <si>
    <t>Lillian Edwards</t>
  </si>
  <si>
    <t>Elizabeth O'Keely</t>
  </si>
  <si>
    <t>Anna Harrison</t>
  </si>
  <si>
    <t>Alexandra McMurty</t>
  </si>
  <si>
    <t>Charlotte Kipling</t>
  </si>
  <si>
    <t>Phoebe Rogers</t>
  </si>
  <si>
    <t>Student</t>
  </si>
  <si>
    <t>Carly Frazier</t>
  </si>
  <si>
    <t>Megan Sandford</t>
  </si>
  <si>
    <t>Josephine Bonnard</t>
  </si>
  <si>
    <t>Natalie Danton</t>
  </si>
  <si>
    <t>Cassidy Chaparro</t>
  </si>
  <si>
    <t>Willa Hemingway</t>
  </si>
  <si>
    <t>Eva Edwardo</t>
  </si>
  <si>
    <t>Annabelle Faulkner</t>
  </si>
  <si>
    <t>Hilary Javaris</t>
  </si>
  <si>
    <t>Mandy Hankeem</t>
  </si>
  <si>
    <t>Henrietta Arabell </t>
  </si>
  <si>
    <t>Lydia Durwood </t>
  </si>
  <si>
    <t>Rachael Sladkey</t>
  </si>
  <si>
    <t>Angelica Dobrimire</t>
  </si>
  <si>
    <t>Sylvia Lorenzo</t>
  </si>
  <si>
    <t>Molly MacLaine</t>
  </si>
  <si>
    <t>Veronica Conrad</t>
  </si>
  <si>
    <t>Katarina Carmine</t>
  </si>
  <si>
    <t>Hanna Mikhail</t>
  </si>
  <si>
    <t>Nora Slavek</t>
  </si>
  <si>
    <t>Madeline Parvel</t>
  </si>
  <si>
    <t>Natasha Grigori</t>
  </si>
  <si>
    <t>Kiera Askel</t>
  </si>
  <si>
    <t>Briget Tito</t>
  </si>
  <si>
    <t>Annika Lochlain</t>
  </si>
  <si>
    <t>Tiffany Lancaster</t>
  </si>
  <si>
    <t>Emily Ioannis</t>
  </si>
  <si>
    <t>Alicia Campton</t>
  </si>
  <si>
    <t>Isabel Travis</t>
  </si>
  <si>
    <t>Lisa Varniman</t>
  </si>
  <si>
    <t>Leah Sheldon</t>
  </si>
  <si>
    <t>Victoria Biven</t>
  </si>
  <si>
    <t>Barbara Lincolnheimer</t>
  </si>
  <si>
    <t>Abigail Hendrikson</t>
  </si>
  <si>
    <t>Taylor Knutt</t>
  </si>
  <si>
    <t>Jennifer Matts</t>
  </si>
  <si>
    <t>Elena Soledad</t>
  </si>
  <si>
    <t>Lindsay Vladja</t>
  </si>
  <si>
    <t>Kelly Boleslaw</t>
  </si>
  <si>
    <t>Laura Williams</t>
  </si>
  <si>
    <t>Patricia Charlston</t>
  </si>
  <si>
    <t>Ingrid Anton</t>
  </si>
  <si>
    <t>Tatiana Sergei</t>
  </si>
  <si>
    <t>Karolina Wojtek</t>
  </si>
  <si>
    <t>Judith Elepidea</t>
  </si>
  <si>
    <t>Eliza Ferris</t>
  </si>
  <si>
    <t>Margaret Mariposa</t>
  </si>
  <si>
    <t>Points Earned</t>
  </si>
  <si>
    <t>Total Points</t>
  </si>
  <si>
    <t>Possible Points</t>
  </si>
  <si>
    <t>Earned</t>
  </si>
  <si>
    <t>A</t>
  </si>
  <si>
    <t>B</t>
  </si>
  <si>
    <t>C</t>
  </si>
  <si>
    <t>D</t>
  </si>
  <si>
    <t>%</t>
  </si>
  <si>
    <t>Passed</t>
  </si>
  <si>
    <t>Failed</t>
  </si>
  <si>
    <t># of students</t>
  </si>
  <si>
    <t>% of students</t>
  </si>
  <si>
    <t>Directions</t>
  </si>
  <si>
    <t>1. Calculate the total points earned for each student</t>
  </si>
  <si>
    <t>3. In the Status column, display the word "Fail" if the student failed and "Pass" if the student passed.</t>
  </si>
  <si>
    <t xml:space="preserve">     Use an IF function to do this, and see the Grading Scale table to the right for needed information </t>
  </si>
  <si>
    <t>Grading Scale</t>
  </si>
  <si>
    <t>4. Count the number of students who failed and enter in the small table to the right</t>
  </si>
  <si>
    <t>5. Count the number of students who passed and enter in the small table to the right</t>
  </si>
  <si>
    <t>6. Calculate the percentage of students who failed and enter in the small table to the right</t>
  </si>
  <si>
    <t>7. Calculate the percentage of students who passed and enter in the small table to the right</t>
  </si>
  <si>
    <t>Letter</t>
  </si>
  <si>
    <t>remember</t>
  </si>
  <si>
    <t>any score below</t>
  </si>
  <si>
    <t>60% is Failing</t>
  </si>
  <si>
    <t>8. Using VLOOKUP, display the letter grade for each student in the Grade column</t>
  </si>
  <si>
    <t>9. Count the number of students earning each grade and enter in the small table to the right</t>
  </si>
  <si>
    <r>
      <t xml:space="preserve">2. Calculate the % Earned by dividing Total Points Earned by Total Possible Points </t>
    </r>
    <r>
      <rPr>
        <b/>
        <sz val="10"/>
        <color theme="1"/>
        <rFont val="Arial"/>
        <family val="2"/>
      </rPr>
      <t>and format as a percent</t>
    </r>
  </si>
  <si>
    <r>
      <t xml:space="preserve">   </t>
    </r>
    <r>
      <rPr>
        <b/>
        <sz val="10"/>
        <color rgb="FFFF0000"/>
        <rFont val="Arial"/>
        <family val="2"/>
      </rPr>
      <t xml:space="preserve"> HINT</t>
    </r>
    <r>
      <rPr>
        <sz val="10"/>
        <color theme="1"/>
        <rFont val="Arial"/>
        <family val="2"/>
      </rPr>
      <t>: Look around and find the Total Points Possible.  Also, remember your friend the $ for holding a cell address constant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</si>
</sst>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right"/>
    </xf>
    <xf numFmtId="0" fontId="3" fillId="0" borderId="0" xfId="0" applyFont="1" applyBorder="1"/>
    <xf numFmtId="0" fontId="2" fillId="0" borderId="0" xfId="0" applyFont="1"/>
    <xf numFmtId="0" fontId="0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2" xfId="0" applyBorder="1"/>
    <xf numFmtId="0" fontId="2" fillId="0" borderId="0" xfId="0" applyFont="1" applyBorder="1"/>
    <xf numFmtId="0" fontId="5" fillId="0" borderId="0" xfId="0" applyFont="1" applyAlignment="1">
      <alignment horizontal="left"/>
    </xf>
    <xf numFmtId="0" fontId="5" fillId="5" borderId="0" xfId="0" applyFont="1" applyFill="1" applyAlignment="1">
      <alignment horizontal="center"/>
    </xf>
    <xf numFmtId="9" fontId="2" fillId="0" borderId="0" xfId="1" applyFont="1" applyBorder="1" applyAlignment="1">
      <alignment horizontal="left"/>
    </xf>
    <xf numFmtId="9" fontId="0" fillId="0" borderId="0" xfId="1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6" xfId="0" applyBorder="1"/>
    <xf numFmtId="0" fontId="0" fillId="0" borderId="10" xfId="0" applyBorder="1"/>
    <xf numFmtId="0" fontId="0" fillId="0" borderId="13" xfId="0" applyBorder="1"/>
    <xf numFmtId="0" fontId="5" fillId="0" borderId="15" xfId="0" applyFont="1" applyBorder="1"/>
    <xf numFmtId="0" fontId="5" fillId="0" borderId="14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1" applyNumberFormat="1" applyFont="1" applyBorder="1"/>
    <xf numFmtId="164" fontId="0" fillId="0" borderId="12" xfId="1" applyNumberFormat="1" applyFont="1" applyBorder="1"/>
    <xf numFmtId="0" fontId="2" fillId="0" borderId="0" xfId="0" applyFont="1" applyFill="1" applyBorder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6" fillId="2" borderId="0" xfId="0" applyFont="1" applyFill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5" fillId="4" borderId="17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411480</xdr:colOff>
      <xdr:row>17</xdr:row>
      <xdr:rowOff>83820</xdr:rowOff>
    </xdr:from>
    <xdr:to>
      <xdr:col>15</xdr:col>
      <xdr:colOff>594360</xdr:colOff>
      <xdr:row>18</xdr:row>
      <xdr:rowOff>7620</xdr:rowOff>
    </xdr:to>
    <xdr:cxnSp macro="">
      <xdr:nvCxnSpPr>
        <xdr:cNvPr id="4" name="Straight Arrow Connector 3"/>
        <xdr:cNvCxnSpPr/>
      </xdr:nvCxnSpPr>
      <xdr:spPr>
        <a:xfrm flipH="1">
          <a:off x="11391900" y="3878580"/>
          <a:ext cx="792480" cy="11430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0"/>
  <sheetViews>
    <sheetView tabSelected="1" topLeftCell="A11" zoomScaleNormal="100" workbookViewId="0">
      <selection activeCell="K61" sqref="K61"/>
    </sheetView>
  </sheetViews>
  <sheetFormatPr defaultRowHeight="15" x14ac:dyDescent="0.25"/>
  <cols>
    <col min="1" max="1" width="4.85546875" customWidth="1"/>
    <col min="2" max="2" width="17.85546875" bestFit="1" customWidth="1"/>
    <col min="3" max="3" width="13.28515625" customWidth="1"/>
    <col min="4" max="4" width="10.42578125" customWidth="1"/>
    <col min="6" max="6" width="11.42578125" bestFit="1" customWidth="1"/>
    <col min="7" max="7" width="11.42578125" customWidth="1"/>
    <col min="9" max="9" width="12.28515625" customWidth="1"/>
    <col min="10" max="10" width="11.7109375" customWidth="1"/>
    <col min="11" max="11" width="11.85546875" customWidth="1"/>
    <col min="12" max="12" width="14.28515625" customWidth="1"/>
    <col min="14" max="14" width="9.85546875" customWidth="1"/>
  </cols>
  <sheetData>
    <row r="1" spans="2:15" ht="21" x14ac:dyDescent="0.35">
      <c r="B1" s="39" t="s">
        <v>77</v>
      </c>
    </row>
    <row r="2" spans="2:15" ht="11.25" customHeight="1" x14ac:dyDescent="0.25">
      <c r="B2" s="11"/>
    </row>
    <row r="3" spans="2:15" ht="18.600000000000001" customHeight="1" x14ac:dyDescent="0.25">
      <c r="B3" s="11" t="s">
        <v>78</v>
      </c>
    </row>
    <row r="4" spans="2:15" ht="18.600000000000001" customHeight="1" x14ac:dyDescent="0.25">
      <c r="B4" s="11" t="s">
        <v>92</v>
      </c>
    </row>
    <row r="5" spans="2:15" ht="18.600000000000001" customHeight="1" x14ac:dyDescent="0.25">
      <c r="B5" s="11" t="s">
        <v>93</v>
      </c>
    </row>
    <row r="6" spans="2:15" ht="18.600000000000001" customHeight="1" x14ac:dyDescent="0.25">
      <c r="B6" s="11" t="s">
        <v>79</v>
      </c>
    </row>
    <row r="7" spans="2:15" ht="18.600000000000001" customHeight="1" x14ac:dyDescent="0.25">
      <c r="B7" s="11" t="s">
        <v>80</v>
      </c>
    </row>
    <row r="8" spans="2:15" ht="20.45" customHeight="1" x14ac:dyDescent="0.25">
      <c r="B8" s="11" t="s">
        <v>82</v>
      </c>
    </row>
    <row r="9" spans="2:15" ht="20.45" customHeight="1" x14ac:dyDescent="0.25">
      <c r="B9" s="11" t="s">
        <v>83</v>
      </c>
    </row>
    <row r="10" spans="2:15" ht="20.45" customHeight="1" x14ac:dyDescent="0.25">
      <c r="B10" s="11" t="s">
        <v>84</v>
      </c>
    </row>
    <row r="11" spans="2:15" ht="20.45" customHeight="1" x14ac:dyDescent="0.25">
      <c r="B11" s="11" t="s">
        <v>85</v>
      </c>
    </row>
    <row r="12" spans="2:15" ht="20.45" customHeight="1" x14ac:dyDescent="0.25">
      <c r="B12" s="11" t="s">
        <v>90</v>
      </c>
    </row>
    <row r="13" spans="2:15" ht="18" customHeight="1" x14ac:dyDescent="0.25">
      <c r="B13" s="33" t="s">
        <v>91</v>
      </c>
    </row>
    <row r="15" spans="2:15" ht="15.75" thickBot="1" x14ac:dyDescent="0.3">
      <c r="N15" s="46" t="s">
        <v>81</v>
      </c>
      <c r="O15" s="46"/>
    </row>
    <row r="16" spans="2:15" x14ac:dyDescent="0.25">
      <c r="N16" s="16" t="s">
        <v>72</v>
      </c>
      <c r="O16" s="19" t="s">
        <v>86</v>
      </c>
    </row>
    <row r="17" spans="2:17" ht="15.75" thickBot="1" x14ac:dyDescent="0.3">
      <c r="L17" s="13" t="s">
        <v>66</v>
      </c>
      <c r="N17" s="17" t="s">
        <v>67</v>
      </c>
      <c r="O17" s="18" t="s">
        <v>6</v>
      </c>
      <c r="Q17" t="s">
        <v>87</v>
      </c>
    </row>
    <row r="18" spans="2:17" ht="15.75" thickBot="1" x14ac:dyDescent="0.3">
      <c r="B18" s="20"/>
      <c r="C18" s="43" t="s">
        <v>64</v>
      </c>
      <c r="D18" s="44"/>
      <c r="E18" s="45"/>
      <c r="F18" s="34" t="s">
        <v>65</v>
      </c>
      <c r="G18" s="34" t="s">
        <v>72</v>
      </c>
      <c r="H18" s="27"/>
      <c r="I18" s="28"/>
      <c r="K18" s="8" t="s">
        <v>3</v>
      </c>
      <c r="L18">
        <v>50</v>
      </c>
      <c r="N18" s="15">
        <v>0.5</v>
      </c>
      <c r="O18" s="2" t="s">
        <v>4</v>
      </c>
      <c r="Q18" t="s">
        <v>88</v>
      </c>
    </row>
    <row r="19" spans="2:17" x14ac:dyDescent="0.25">
      <c r="B19" s="35" t="s">
        <v>16</v>
      </c>
      <c r="C19" s="36" t="s">
        <v>3</v>
      </c>
      <c r="D19" s="36" t="s">
        <v>0</v>
      </c>
      <c r="E19" s="36" t="s">
        <v>1</v>
      </c>
      <c r="F19" s="37" t="s">
        <v>67</v>
      </c>
      <c r="G19" s="37" t="s">
        <v>67</v>
      </c>
      <c r="H19" s="36" t="s">
        <v>5</v>
      </c>
      <c r="I19" s="38" t="s">
        <v>6</v>
      </c>
      <c r="K19" s="9" t="s">
        <v>0</v>
      </c>
      <c r="L19">
        <v>100</v>
      </c>
      <c r="N19" s="15">
        <v>0.6</v>
      </c>
      <c r="O19" s="2" t="s">
        <v>71</v>
      </c>
      <c r="Q19" t="s">
        <v>89</v>
      </c>
    </row>
    <row r="20" spans="2:17" x14ac:dyDescent="0.25">
      <c r="B20" s="7" t="s">
        <v>50</v>
      </c>
      <c r="C20" s="5">
        <v>31</v>
      </c>
      <c r="D20" s="5">
        <v>52</v>
      </c>
      <c r="E20" s="5">
        <v>62</v>
      </c>
      <c r="F20" s="3">
        <f>SUM(C20:E20)</f>
        <v>145</v>
      </c>
      <c r="G20" s="14">
        <f>F20/$L$21</f>
        <v>0.57999999999999996</v>
      </c>
      <c r="H20" s="3" t="str">
        <f>IF(G20&gt;59.4%,"Pass","Fail")</f>
        <v>Fail</v>
      </c>
      <c r="I20" s="3" t="str">
        <f>VLOOKUP(G20,$N$18:$O$22,2,TRUE)</f>
        <v>F</v>
      </c>
      <c r="K20" s="8" t="s">
        <v>1</v>
      </c>
      <c r="L20">
        <v>100</v>
      </c>
      <c r="N20" s="15">
        <v>0.7</v>
      </c>
      <c r="O20" s="2" t="s">
        <v>70</v>
      </c>
    </row>
    <row r="21" spans="2:17" ht="15.75" thickBot="1" x14ac:dyDescent="0.3">
      <c r="B21" s="7" t="s">
        <v>13</v>
      </c>
      <c r="C21" s="5">
        <v>27</v>
      </c>
      <c r="D21" s="5">
        <v>84</v>
      </c>
      <c r="E21" s="5">
        <v>82</v>
      </c>
      <c r="F21" s="3">
        <f t="shared" ref="F21:F75" si="0">SUM(C21:E21)</f>
        <v>193</v>
      </c>
      <c r="G21" s="14">
        <f t="shared" ref="G21:G75" si="1">F21/$L$21</f>
        <v>0.77200000000000002</v>
      </c>
      <c r="H21" s="3" t="str">
        <f t="shared" ref="H21:H75" si="2">IF(G21&gt;59.4%,"Pass","Fail")</f>
        <v>Pass</v>
      </c>
      <c r="I21" s="3" t="str">
        <f t="shared" ref="I21:I75" si="3">VLOOKUP(G21,$N$18:$O$22,2,TRUE)</f>
        <v>C</v>
      </c>
      <c r="K21" s="12" t="s">
        <v>2</v>
      </c>
      <c r="L21" s="10">
        <f>SUM(L18:L20)</f>
        <v>250</v>
      </c>
      <c r="N21" s="15">
        <v>0.8</v>
      </c>
      <c r="O21" s="2" t="s">
        <v>69</v>
      </c>
    </row>
    <row r="22" spans="2:17" ht="15.75" thickTop="1" x14ac:dyDescent="0.25">
      <c r="B22" s="7" t="s">
        <v>44</v>
      </c>
      <c r="C22" s="5">
        <v>24</v>
      </c>
      <c r="D22" s="5">
        <v>64</v>
      </c>
      <c r="E22" s="5">
        <v>81</v>
      </c>
      <c r="F22" s="3">
        <f t="shared" si="0"/>
        <v>169</v>
      </c>
      <c r="G22" s="14">
        <f t="shared" si="1"/>
        <v>0.67600000000000005</v>
      </c>
      <c r="H22" s="3" t="str">
        <f t="shared" si="2"/>
        <v>Pass</v>
      </c>
      <c r="I22" s="3" t="str">
        <f t="shared" si="3"/>
        <v>D</v>
      </c>
      <c r="N22" s="15">
        <v>0.9</v>
      </c>
      <c r="O22" s="2" t="s">
        <v>68</v>
      </c>
    </row>
    <row r="23" spans="2:17" x14ac:dyDescent="0.25">
      <c r="B23" s="7" t="s">
        <v>30</v>
      </c>
      <c r="C23" s="5">
        <v>22</v>
      </c>
      <c r="D23" s="5">
        <v>90</v>
      </c>
      <c r="E23" s="5">
        <v>95</v>
      </c>
      <c r="F23" s="3">
        <f t="shared" si="0"/>
        <v>207</v>
      </c>
      <c r="G23" s="14">
        <f t="shared" si="1"/>
        <v>0.82799999999999996</v>
      </c>
      <c r="H23" s="3" t="str">
        <f t="shared" si="2"/>
        <v>Pass</v>
      </c>
      <c r="I23" s="3" t="str">
        <f t="shared" si="3"/>
        <v>B</v>
      </c>
      <c r="O23" s="2"/>
    </row>
    <row r="24" spans="2:17" x14ac:dyDescent="0.25">
      <c r="B24" s="7" t="s">
        <v>12</v>
      </c>
      <c r="C24" s="5">
        <v>25</v>
      </c>
      <c r="D24" s="5">
        <v>60</v>
      </c>
      <c r="E24" s="5">
        <v>64</v>
      </c>
      <c r="F24" s="3">
        <f t="shared" si="0"/>
        <v>149</v>
      </c>
      <c r="G24" s="14">
        <f t="shared" si="1"/>
        <v>0.59599999999999997</v>
      </c>
      <c r="H24" s="3" t="str">
        <f t="shared" si="2"/>
        <v>Pass</v>
      </c>
      <c r="I24" s="3" t="str">
        <f t="shared" si="3"/>
        <v>F</v>
      </c>
    </row>
    <row r="25" spans="2:17" x14ac:dyDescent="0.25">
      <c r="B25" s="7" t="s">
        <v>24</v>
      </c>
      <c r="C25" s="5">
        <v>33</v>
      </c>
      <c r="D25" s="5">
        <v>65</v>
      </c>
      <c r="E25" s="5">
        <v>81</v>
      </c>
      <c r="F25" s="3">
        <f t="shared" si="0"/>
        <v>179</v>
      </c>
      <c r="G25" s="14">
        <f t="shared" si="1"/>
        <v>0.71599999999999997</v>
      </c>
      <c r="H25" s="3" t="str">
        <f t="shared" si="2"/>
        <v>Pass</v>
      </c>
      <c r="I25" s="3" t="str">
        <f t="shared" si="3"/>
        <v>C</v>
      </c>
    </row>
    <row r="26" spans="2:17" x14ac:dyDescent="0.25">
      <c r="B26" s="7" t="s">
        <v>41</v>
      </c>
      <c r="C26" s="5">
        <v>49</v>
      </c>
      <c r="D26" s="5">
        <v>59</v>
      </c>
      <c r="E26" s="5">
        <v>57</v>
      </c>
      <c r="F26" s="3">
        <f t="shared" si="0"/>
        <v>165</v>
      </c>
      <c r="G26" s="14">
        <f t="shared" si="1"/>
        <v>0.66</v>
      </c>
      <c r="H26" s="3" t="str">
        <f t="shared" si="2"/>
        <v>Pass</v>
      </c>
      <c r="I26" s="3" t="str">
        <f t="shared" si="3"/>
        <v>D</v>
      </c>
      <c r="K26" s="40"/>
      <c r="L26" s="24" t="s">
        <v>73</v>
      </c>
      <c r="M26" s="25" t="s">
        <v>74</v>
      </c>
      <c r="N26" s="26" t="s">
        <v>2</v>
      </c>
    </row>
    <row r="27" spans="2:17" x14ac:dyDescent="0.25">
      <c r="B27" s="7" t="s">
        <v>49</v>
      </c>
      <c r="C27" s="5">
        <v>27</v>
      </c>
      <c r="D27" s="5">
        <v>94</v>
      </c>
      <c r="E27" s="5">
        <v>90</v>
      </c>
      <c r="F27" s="3">
        <f t="shared" si="0"/>
        <v>211</v>
      </c>
      <c r="G27" s="14">
        <f t="shared" si="1"/>
        <v>0.84399999999999997</v>
      </c>
      <c r="H27" s="3" t="str">
        <f t="shared" si="2"/>
        <v>Pass</v>
      </c>
      <c r="I27" s="3" t="str">
        <f t="shared" si="3"/>
        <v>B</v>
      </c>
      <c r="K27" s="41" t="s">
        <v>75</v>
      </c>
      <c r="L27" s="20">
        <f>COUNTIF(H20:H75,"Pass")</f>
        <v>48</v>
      </c>
      <c r="M27" s="27">
        <f>COUNTIF(H20:H75,"Fail")</f>
        <v>8</v>
      </c>
      <c r="N27" s="28">
        <f>SUM(L27:M27)</f>
        <v>56</v>
      </c>
    </row>
    <row r="28" spans="2:17" x14ac:dyDescent="0.25">
      <c r="B28" s="7" t="s">
        <v>40</v>
      </c>
      <c r="C28" s="5">
        <v>38</v>
      </c>
      <c r="D28" s="5">
        <v>84</v>
      </c>
      <c r="E28" s="5">
        <v>85</v>
      </c>
      <c r="F28" s="3">
        <f t="shared" si="0"/>
        <v>207</v>
      </c>
      <c r="G28" s="14">
        <f t="shared" si="1"/>
        <v>0.82799999999999996</v>
      </c>
      <c r="H28" s="3" t="str">
        <f t="shared" si="2"/>
        <v>Pass</v>
      </c>
      <c r="I28" s="3" t="str">
        <f t="shared" si="3"/>
        <v>B</v>
      </c>
      <c r="K28" s="42" t="s">
        <v>76</v>
      </c>
      <c r="L28" s="31">
        <f>L27/N27</f>
        <v>0.8571428571428571</v>
      </c>
      <c r="M28" s="32">
        <f>M27/N27</f>
        <v>0.14285714285714285</v>
      </c>
      <c r="N28" s="22"/>
    </row>
    <row r="29" spans="2:17" x14ac:dyDescent="0.25">
      <c r="B29" s="7" t="s">
        <v>17</v>
      </c>
      <c r="C29" s="5">
        <v>30</v>
      </c>
      <c r="D29" s="5">
        <v>76</v>
      </c>
      <c r="E29" s="5">
        <v>61</v>
      </c>
      <c r="F29" s="3">
        <f t="shared" si="0"/>
        <v>167</v>
      </c>
      <c r="G29" s="14">
        <f t="shared" si="1"/>
        <v>0.66800000000000004</v>
      </c>
      <c r="H29" s="3" t="str">
        <f t="shared" si="2"/>
        <v>Pass</v>
      </c>
      <c r="I29" s="3" t="str">
        <f t="shared" si="3"/>
        <v>D</v>
      </c>
      <c r="N29" s="2"/>
    </row>
    <row r="30" spans="2:17" x14ac:dyDescent="0.25">
      <c r="B30" s="7" t="s">
        <v>21</v>
      </c>
      <c r="C30" s="5">
        <v>21</v>
      </c>
      <c r="D30" s="5">
        <v>67</v>
      </c>
      <c r="E30" s="5">
        <v>73</v>
      </c>
      <c r="F30" s="3">
        <f t="shared" si="0"/>
        <v>161</v>
      </c>
      <c r="G30" s="14">
        <f t="shared" si="1"/>
        <v>0.64400000000000002</v>
      </c>
      <c r="H30" s="3" t="str">
        <f t="shared" si="2"/>
        <v>Pass</v>
      </c>
      <c r="I30" s="3" t="str">
        <f t="shared" si="3"/>
        <v>D</v>
      </c>
      <c r="K30" s="24" t="s">
        <v>6</v>
      </c>
      <c r="L30" s="23" t="s">
        <v>75</v>
      </c>
      <c r="N30" s="2"/>
    </row>
    <row r="31" spans="2:17" x14ac:dyDescent="0.25">
      <c r="B31" s="7" t="s">
        <v>14</v>
      </c>
      <c r="C31" s="5">
        <v>49</v>
      </c>
      <c r="D31" s="5">
        <v>60</v>
      </c>
      <c r="E31" s="5">
        <v>77</v>
      </c>
      <c r="F31" s="3">
        <f t="shared" si="0"/>
        <v>186</v>
      </c>
      <c r="G31" s="14">
        <f t="shared" si="1"/>
        <v>0.74399999999999999</v>
      </c>
      <c r="H31" s="3" t="str">
        <f t="shared" si="2"/>
        <v>Pass</v>
      </c>
      <c r="I31" s="3" t="str">
        <f t="shared" si="3"/>
        <v>C</v>
      </c>
      <c r="K31" s="29" t="s">
        <v>68</v>
      </c>
      <c r="L31" s="21">
        <f>COUNTIF(I20:I75,"A")</f>
        <v>1</v>
      </c>
      <c r="N31" s="2"/>
    </row>
    <row r="32" spans="2:17" x14ac:dyDescent="0.25">
      <c r="B32" s="7" t="s">
        <v>53</v>
      </c>
      <c r="C32" s="5">
        <v>27</v>
      </c>
      <c r="D32" s="5">
        <v>82</v>
      </c>
      <c r="E32" s="5">
        <v>75</v>
      </c>
      <c r="F32" s="3">
        <f t="shared" si="0"/>
        <v>184</v>
      </c>
      <c r="G32" s="14">
        <f t="shared" si="1"/>
        <v>0.73599999999999999</v>
      </c>
      <c r="H32" s="3" t="str">
        <f t="shared" si="2"/>
        <v>Pass</v>
      </c>
      <c r="I32" s="3" t="str">
        <f t="shared" si="3"/>
        <v>C</v>
      </c>
      <c r="K32" s="29" t="s">
        <v>69</v>
      </c>
      <c r="L32" s="21">
        <f>COUNTIF(I20:I75,"B")</f>
        <v>11</v>
      </c>
      <c r="N32" s="2"/>
    </row>
    <row r="33" spans="2:14" x14ac:dyDescent="0.25">
      <c r="B33" s="7" t="s">
        <v>62</v>
      </c>
      <c r="C33" s="5">
        <v>46</v>
      </c>
      <c r="D33" s="5">
        <v>61</v>
      </c>
      <c r="E33" s="5">
        <v>81</v>
      </c>
      <c r="F33" s="3">
        <f t="shared" si="0"/>
        <v>188</v>
      </c>
      <c r="G33" s="14">
        <f t="shared" si="1"/>
        <v>0.752</v>
      </c>
      <c r="H33" s="3" t="str">
        <f t="shared" si="2"/>
        <v>Pass</v>
      </c>
      <c r="I33" s="3" t="str">
        <f t="shared" si="3"/>
        <v>C</v>
      </c>
      <c r="K33" s="29" t="s">
        <v>70</v>
      </c>
      <c r="L33" s="21">
        <f>COUNTIF($I$20:$I$75,"C")</f>
        <v>18</v>
      </c>
      <c r="N33" s="2"/>
    </row>
    <row r="34" spans="2:14" x14ac:dyDescent="0.25">
      <c r="B34" s="7" t="s">
        <v>11</v>
      </c>
      <c r="C34" s="5">
        <v>46</v>
      </c>
      <c r="D34" s="5">
        <v>93</v>
      </c>
      <c r="E34" s="5">
        <v>78</v>
      </c>
      <c r="F34" s="3">
        <f t="shared" si="0"/>
        <v>217</v>
      </c>
      <c r="G34" s="14">
        <f t="shared" si="1"/>
        <v>0.86799999999999999</v>
      </c>
      <c r="H34" s="3" t="str">
        <f t="shared" si="2"/>
        <v>Pass</v>
      </c>
      <c r="I34" s="3" t="str">
        <f t="shared" si="3"/>
        <v>B</v>
      </c>
      <c r="K34" s="29" t="s">
        <v>71</v>
      </c>
      <c r="L34" s="21">
        <f>COUNTIF($I$20:$I$75,"D")</f>
        <v>17</v>
      </c>
    </row>
    <row r="35" spans="2:14" x14ac:dyDescent="0.25">
      <c r="B35" s="7" t="s">
        <v>43</v>
      </c>
      <c r="C35" s="5">
        <v>18</v>
      </c>
      <c r="D35" s="5">
        <v>50</v>
      </c>
      <c r="E35" s="5">
        <v>85</v>
      </c>
      <c r="F35" s="3">
        <f t="shared" si="0"/>
        <v>153</v>
      </c>
      <c r="G35" s="14">
        <f t="shared" si="1"/>
        <v>0.61199999999999999</v>
      </c>
      <c r="H35" s="3" t="str">
        <f t="shared" si="2"/>
        <v>Pass</v>
      </c>
      <c r="I35" s="3" t="str">
        <f t="shared" si="3"/>
        <v>D</v>
      </c>
      <c r="K35" s="30" t="s">
        <v>4</v>
      </c>
      <c r="L35" s="22">
        <f>COUNTIF($I$20:$I$75,"F")</f>
        <v>9</v>
      </c>
    </row>
    <row r="36" spans="2:14" x14ac:dyDescent="0.25">
      <c r="B36" s="7" t="s">
        <v>23</v>
      </c>
      <c r="C36" s="5">
        <v>37</v>
      </c>
      <c r="D36" s="5">
        <v>55</v>
      </c>
      <c r="E36" s="5">
        <v>86</v>
      </c>
      <c r="F36" s="3">
        <f t="shared" si="0"/>
        <v>178</v>
      </c>
      <c r="G36" s="14">
        <f t="shared" si="1"/>
        <v>0.71199999999999997</v>
      </c>
      <c r="H36" s="3" t="str">
        <f t="shared" si="2"/>
        <v>Pass</v>
      </c>
      <c r="I36" s="3" t="str">
        <f t="shared" si="3"/>
        <v>C</v>
      </c>
    </row>
    <row r="37" spans="2:14" x14ac:dyDescent="0.25">
      <c r="B37" s="7" t="s">
        <v>35</v>
      </c>
      <c r="C37" s="5">
        <v>16</v>
      </c>
      <c r="D37" s="5">
        <v>99</v>
      </c>
      <c r="E37" s="5">
        <v>86</v>
      </c>
      <c r="F37" s="3">
        <f t="shared" si="0"/>
        <v>201</v>
      </c>
      <c r="G37" s="14">
        <f t="shared" si="1"/>
        <v>0.80400000000000005</v>
      </c>
      <c r="H37" s="3" t="str">
        <f t="shared" si="2"/>
        <v>Pass</v>
      </c>
      <c r="I37" s="3" t="str">
        <f t="shared" si="3"/>
        <v>B</v>
      </c>
    </row>
    <row r="38" spans="2:14" x14ac:dyDescent="0.25">
      <c r="B38" s="7" t="s">
        <v>27</v>
      </c>
      <c r="C38" s="5">
        <v>18</v>
      </c>
      <c r="D38" s="5">
        <v>75</v>
      </c>
      <c r="E38" s="5">
        <v>54</v>
      </c>
      <c r="F38" s="3">
        <f t="shared" si="0"/>
        <v>147</v>
      </c>
      <c r="G38" s="14">
        <f t="shared" si="1"/>
        <v>0.58799999999999997</v>
      </c>
      <c r="H38" s="3" t="str">
        <f t="shared" si="2"/>
        <v>Fail</v>
      </c>
      <c r="I38" s="3" t="str">
        <f t="shared" si="3"/>
        <v>F</v>
      </c>
    </row>
    <row r="39" spans="2:14" x14ac:dyDescent="0.25">
      <c r="B39" s="7" t="s">
        <v>25</v>
      </c>
      <c r="C39" s="5">
        <v>17</v>
      </c>
      <c r="D39" s="5">
        <v>63</v>
      </c>
      <c r="E39" s="5">
        <v>52</v>
      </c>
      <c r="F39" s="3">
        <f t="shared" si="0"/>
        <v>132</v>
      </c>
      <c r="G39" s="14">
        <f t="shared" si="1"/>
        <v>0.52800000000000002</v>
      </c>
      <c r="H39" s="3" t="str">
        <f t="shared" si="2"/>
        <v>Fail</v>
      </c>
      <c r="I39" s="3" t="str">
        <f t="shared" si="3"/>
        <v>F</v>
      </c>
    </row>
    <row r="40" spans="2:14" x14ac:dyDescent="0.25">
      <c r="B40" s="7" t="s">
        <v>58</v>
      </c>
      <c r="C40" s="5">
        <v>37</v>
      </c>
      <c r="D40" s="5">
        <v>96</v>
      </c>
      <c r="E40" s="5">
        <v>71</v>
      </c>
      <c r="F40" s="3">
        <f t="shared" si="0"/>
        <v>204</v>
      </c>
      <c r="G40" s="14">
        <f t="shared" si="1"/>
        <v>0.81599999999999995</v>
      </c>
      <c r="H40" s="3" t="str">
        <f t="shared" si="2"/>
        <v>Pass</v>
      </c>
      <c r="I40" s="3" t="str">
        <f t="shared" si="3"/>
        <v>B</v>
      </c>
    </row>
    <row r="41" spans="2:14" x14ac:dyDescent="0.25">
      <c r="B41" s="7" t="s">
        <v>45</v>
      </c>
      <c r="C41" s="5">
        <v>45</v>
      </c>
      <c r="D41" s="5">
        <v>55</v>
      </c>
      <c r="E41" s="5">
        <v>78</v>
      </c>
      <c r="F41" s="3">
        <f t="shared" si="0"/>
        <v>178</v>
      </c>
      <c r="G41" s="14">
        <f t="shared" si="1"/>
        <v>0.71199999999999997</v>
      </c>
      <c r="H41" s="3" t="str">
        <f t="shared" si="2"/>
        <v>Pass</v>
      </c>
      <c r="I41" s="3" t="str">
        <f t="shared" si="3"/>
        <v>C</v>
      </c>
    </row>
    <row r="42" spans="2:14" x14ac:dyDescent="0.25">
      <c r="B42" s="7" t="s">
        <v>52</v>
      </c>
      <c r="C42" s="5">
        <v>34</v>
      </c>
      <c r="D42" s="5">
        <v>91</v>
      </c>
      <c r="E42" s="5">
        <v>52</v>
      </c>
      <c r="F42" s="3">
        <f t="shared" si="0"/>
        <v>177</v>
      </c>
      <c r="G42" s="14">
        <f t="shared" si="1"/>
        <v>0.70799999999999996</v>
      </c>
      <c r="H42" s="3" t="str">
        <f t="shared" si="2"/>
        <v>Pass</v>
      </c>
      <c r="I42" s="3" t="str">
        <f t="shared" si="3"/>
        <v>C</v>
      </c>
    </row>
    <row r="43" spans="2:14" x14ac:dyDescent="0.25">
      <c r="B43" s="7" t="s">
        <v>19</v>
      </c>
      <c r="C43" s="5">
        <v>29</v>
      </c>
      <c r="D43" s="5">
        <v>54</v>
      </c>
      <c r="E43" s="5">
        <v>58</v>
      </c>
      <c r="F43" s="3">
        <f t="shared" si="0"/>
        <v>141</v>
      </c>
      <c r="G43" s="14">
        <f t="shared" si="1"/>
        <v>0.56399999999999995</v>
      </c>
      <c r="H43" s="3" t="str">
        <f t="shared" si="2"/>
        <v>Fail</v>
      </c>
      <c r="I43" s="3" t="str">
        <f t="shared" si="3"/>
        <v>F</v>
      </c>
    </row>
    <row r="44" spans="2:14" x14ac:dyDescent="0.25">
      <c r="B44" s="7" t="s">
        <v>61</v>
      </c>
      <c r="C44" s="5">
        <v>29</v>
      </c>
      <c r="D44" s="5">
        <v>50</v>
      </c>
      <c r="E44" s="5">
        <v>71</v>
      </c>
      <c r="F44" s="3">
        <f t="shared" si="0"/>
        <v>150</v>
      </c>
      <c r="G44" s="14">
        <f t="shared" si="1"/>
        <v>0.6</v>
      </c>
      <c r="H44" s="3" t="str">
        <f t="shared" si="2"/>
        <v>Pass</v>
      </c>
      <c r="I44" s="3" t="str">
        <f t="shared" si="3"/>
        <v>D</v>
      </c>
    </row>
    <row r="45" spans="2:14" x14ac:dyDescent="0.25">
      <c r="B45" s="7" t="s">
        <v>60</v>
      </c>
      <c r="C45" s="5">
        <v>26</v>
      </c>
      <c r="D45" s="5">
        <v>75</v>
      </c>
      <c r="E45" s="5">
        <v>60</v>
      </c>
      <c r="F45" s="3">
        <f t="shared" si="0"/>
        <v>161</v>
      </c>
      <c r="G45" s="14">
        <f t="shared" si="1"/>
        <v>0.64400000000000002</v>
      </c>
      <c r="H45" s="3" t="str">
        <f t="shared" si="2"/>
        <v>Pass</v>
      </c>
      <c r="I45" s="3" t="str">
        <f t="shared" si="3"/>
        <v>D</v>
      </c>
    </row>
    <row r="46" spans="2:14" x14ac:dyDescent="0.25">
      <c r="B46" s="7" t="s">
        <v>34</v>
      </c>
      <c r="C46" s="5">
        <v>18</v>
      </c>
      <c r="D46" s="5">
        <v>53</v>
      </c>
      <c r="E46" s="5">
        <v>80</v>
      </c>
      <c r="F46" s="3">
        <f t="shared" si="0"/>
        <v>151</v>
      </c>
      <c r="G46" s="14">
        <f t="shared" si="1"/>
        <v>0.60399999999999998</v>
      </c>
      <c r="H46" s="3" t="str">
        <f t="shared" si="2"/>
        <v>Pass</v>
      </c>
      <c r="I46" s="3" t="str">
        <f t="shared" si="3"/>
        <v>D</v>
      </c>
    </row>
    <row r="47" spans="2:14" x14ac:dyDescent="0.25">
      <c r="B47" s="7" t="s">
        <v>55</v>
      </c>
      <c r="C47" s="5">
        <v>37</v>
      </c>
      <c r="D47" s="5">
        <v>87</v>
      </c>
      <c r="E47" s="5">
        <v>83</v>
      </c>
      <c r="F47" s="3">
        <f t="shared" si="0"/>
        <v>207</v>
      </c>
      <c r="G47" s="14">
        <f t="shared" si="1"/>
        <v>0.82799999999999996</v>
      </c>
      <c r="H47" s="3" t="str">
        <f t="shared" si="2"/>
        <v>Pass</v>
      </c>
      <c r="I47" s="3" t="str">
        <f t="shared" si="3"/>
        <v>B</v>
      </c>
    </row>
    <row r="48" spans="2:14" x14ac:dyDescent="0.25">
      <c r="B48" s="7" t="s">
        <v>39</v>
      </c>
      <c r="C48" s="5">
        <v>39</v>
      </c>
      <c r="D48" s="5">
        <v>86</v>
      </c>
      <c r="E48" s="5">
        <v>98</v>
      </c>
      <c r="F48" s="3">
        <f t="shared" si="0"/>
        <v>223</v>
      </c>
      <c r="G48" s="14">
        <f t="shared" si="1"/>
        <v>0.89200000000000002</v>
      </c>
      <c r="H48" s="3" t="str">
        <f t="shared" si="2"/>
        <v>Pass</v>
      </c>
      <c r="I48" s="3" t="str">
        <f t="shared" si="3"/>
        <v>B</v>
      </c>
    </row>
    <row r="49" spans="2:12" x14ac:dyDescent="0.25">
      <c r="B49" s="7" t="s">
        <v>8</v>
      </c>
      <c r="C49" s="5">
        <v>25</v>
      </c>
      <c r="D49" s="5">
        <v>66</v>
      </c>
      <c r="E49" s="5">
        <v>59</v>
      </c>
      <c r="F49" s="3">
        <f t="shared" si="0"/>
        <v>150</v>
      </c>
      <c r="G49" s="14">
        <f t="shared" si="1"/>
        <v>0.6</v>
      </c>
      <c r="H49" s="3" t="str">
        <f t="shared" si="2"/>
        <v>Pass</v>
      </c>
      <c r="I49" s="3" t="str">
        <f t="shared" si="3"/>
        <v>D</v>
      </c>
    </row>
    <row r="50" spans="2:12" x14ac:dyDescent="0.25">
      <c r="B50" s="7" t="s">
        <v>56</v>
      </c>
      <c r="C50" s="5">
        <v>34</v>
      </c>
      <c r="D50" s="5">
        <v>67</v>
      </c>
      <c r="E50" s="5">
        <v>82</v>
      </c>
      <c r="F50" s="3">
        <f t="shared" si="0"/>
        <v>183</v>
      </c>
      <c r="G50" s="14">
        <f t="shared" si="1"/>
        <v>0.73199999999999998</v>
      </c>
      <c r="H50" s="3" t="str">
        <f t="shared" si="2"/>
        <v>Pass</v>
      </c>
      <c r="I50" s="3" t="str">
        <f t="shared" si="3"/>
        <v>C</v>
      </c>
    </row>
    <row r="51" spans="2:12" x14ac:dyDescent="0.25">
      <c r="B51" s="7" t="s">
        <v>47</v>
      </c>
      <c r="C51" s="5">
        <v>33</v>
      </c>
      <c r="D51" s="5">
        <v>93</v>
      </c>
      <c r="E51" s="5">
        <v>93</v>
      </c>
      <c r="F51" s="3">
        <f t="shared" si="0"/>
        <v>219</v>
      </c>
      <c r="G51" s="14">
        <f t="shared" si="1"/>
        <v>0.876</v>
      </c>
      <c r="H51" s="3" t="str">
        <f t="shared" si="2"/>
        <v>Pass</v>
      </c>
      <c r="I51" s="3" t="str">
        <f t="shared" si="3"/>
        <v>B</v>
      </c>
    </row>
    <row r="52" spans="2:12" x14ac:dyDescent="0.25">
      <c r="B52" s="7" t="s">
        <v>10</v>
      </c>
      <c r="C52" s="5">
        <v>20</v>
      </c>
      <c r="D52" s="5">
        <v>50</v>
      </c>
      <c r="E52" s="5">
        <v>80</v>
      </c>
      <c r="F52" s="3">
        <f t="shared" si="0"/>
        <v>150</v>
      </c>
      <c r="G52" s="14">
        <f t="shared" si="1"/>
        <v>0.6</v>
      </c>
      <c r="H52" s="3" t="str">
        <f t="shared" si="2"/>
        <v>Pass</v>
      </c>
      <c r="I52" s="3" t="str">
        <f t="shared" si="3"/>
        <v>D</v>
      </c>
    </row>
    <row r="53" spans="2:12" x14ac:dyDescent="0.25">
      <c r="B53" s="7" t="s">
        <v>54</v>
      </c>
      <c r="C53" s="5">
        <v>15</v>
      </c>
      <c r="D53" s="5">
        <v>59</v>
      </c>
      <c r="E53" s="5">
        <v>71</v>
      </c>
      <c r="F53" s="3">
        <f t="shared" si="0"/>
        <v>145</v>
      </c>
      <c r="G53" s="14">
        <f t="shared" si="1"/>
        <v>0.57999999999999996</v>
      </c>
      <c r="H53" s="3" t="str">
        <f t="shared" si="2"/>
        <v>Fail</v>
      </c>
      <c r="I53" s="3" t="str">
        <f t="shared" si="3"/>
        <v>F</v>
      </c>
    </row>
    <row r="54" spans="2:12" x14ac:dyDescent="0.25">
      <c r="B54" s="7" t="s">
        <v>46</v>
      </c>
      <c r="C54" s="5">
        <v>15</v>
      </c>
      <c r="D54" s="5">
        <v>70</v>
      </c>
      <c r="E54" s="5">
        <v>61</v>
      </c>
      <c r="F54" s="3">
        <f t="shared" si="0"/>
        <v>146</v>
      </c>
      <c r="G54" s="14">
        <f t="shared" si="1"/>
        <v>0.58399999999999996</v>
      </c>
      <c r="H54" s="3" t="str">
        <f t="shared" si="2"/>
        <v>Fail</v>
      </c>
      <c r="I54" s="3" t="str">
        <f t="shared" si="3"/>
        <v>F</v>
      </c>
    </row>
    <row r="55" spans="2:12" x14ac:dyDescent="0.25">
      <c r="B55" s="7" t="s">
        <v>28</v>
      </c>
      <c r="C55" s="5">
        <v>40</v>
      </c>
      <c r="D55" s="5">
        <v>67</v>
      </c>
      <c r="E55" s="5">
        <v>56</v>
      </c>
      <c r="F55" s="3">
        <f t="shared" si="0"/>
        <v>163</v>
      </c>
      <c r="G55" s="14">
        <f t="shared" si="1"/>
        <v>0.65200000000000002</v>
      </c>
      <c r="H55" s="3" t="str">
        <f t="shared" si="2"/>
        <v>Pass</v>
      </c>
      <c r="I55" s="3" t="str">
        <f t="shared" si="3"/>
        <v>D</v>
      </c>
    </row>
    <row r="56" spans="2:12" x14ac:dyDescent="0.25">
      <c r="B56" s="7" t="s">
        <v>37</v>
      </c>
      <c r="C56" s="5">
        <v>19</v>
      </c>
      <c r="D56" s="5">
        <v>91</v>
      </c>
      <c r="E56" s="5">
        <v>81</v>
      </c>
      <c r="F56" s="3">
        <f t="shared" si="0"/>
        <v>191</v>
      </c>
      <c r="G56" s="14">
        <f t="shared" si="1"/>
        <v>0.76400000000000001</v>
      </c>
      <c r="H56" s="3" t="str">
        <f t="shared" si="2"/>
        <v>Pass</v>
      </c>
      <c r="I56" s="3" t="str">
        <f t="shared" si="3"/>
        <v>C</v>
      </c>
    </row>
    <row r="57" spans="2:12" x14ac:dyDescent="0.25">
      <c r="B57" s="7" t="s">
        <v>26</v>
      </c>
      <c r="C57" s="5">
        <v>19</v>
      </c>
      <c r="D57" s="5">
        <v>92</v>
      </c>
      <c r="E57" s="5">
        <v>64</v>
      </c>
      <c r="F57" s="3">
        <f t="shared" si="0"/>
        <v>175</v>
      </c>
      <c r="G57" s="14">
        <f t="shared" si="1"/>
        <v>0.7</v>
      </c>
      <c r="H57" s="3" t="str">
        <f t="shared" si="2"/>
        <v>Pass</v>
      </c>
      <c r="I57" s="3" t="str">
        <f t="shared" si="3"/>
        <v>C</v>
      </c>
    </row>
    <row r="58" spans="2:12" x14ac:dyDescent="0.25">
      <c r="B58" s="7" t="s">
        <v>63</v>
      </c>
      <c r="C58" s="5">
        <v>41</v>
      </c>
      <c r="D58" s="5">
        <v>75</v>
      </c>
      <c r="E58" s="5">
        <v>77</v>
      </c>
      <c r="F58" s="3">
        <f t="shared" si="0"/>
        <v>193</v>
      </c>
      <c r="G58" s="14">
        <f t="shared" si="1"/>
        <v>0.77200000000000002</v>
      </c>
      <c r="H58" s="3" t="str">
        <f t="shared" si="2"/>
        <v>Pass</v>
      </c>
      <c r="I58" s="3" t="str">
        <f t="shared" si="3"/>
        <v>C</v>
      </c>
    </row>
    <row r="59" spans="2:12" x14ac:dyDescent="0.25">
      <c r="B59" s="7" t="s">
        <v>18</v>
      </c>
      <c r="C59" s="5">
        <v>37</v>
      </c>
      <c r="D59" s="5">
        <v>55</v>
      </c>
      <c r="E59" s="5">
        <v>69</v>
      </c>
      <c r="F59" s="3">
        <f t="shared" si="0"/>
        <v>161</v>
      </c>
      <c r="G59" s="14">
        <f t="shared" si="1"/>
        <v>0.64400000000000002</v>
      </c>
      <c r="H59" s="3" t="str">
        <f t="shared" si="2"/>
        <v>Pass</v>
      </c>
      <c r="I59" s="3" t="str">
        <f t="shared" si="3"/>
        <v>D</v>
      </c>
    </row>
    <row r="60" spans="2:12" x14ac:dyDescent="0.25">
      <c r="B60" s="7" t="s">
        <v>32</v>
      </c>
      <c r="C60" s="5">
        <v>46</v>
      </c>
      <c r="D60" s="5">
        <v>89</v>
      </c>
      <c r="E60" s="5">
        <v>78</v>
      </c>
      <c r="F60" s="3">
        <f t="shared" si="0"/>
        <v>213</v>
      </c>
      <c r="G60" s="14">
        <f t="shared" si="1"/>
        <v>0.85199999999999998</v>
      </c>
      <c r="H60" s="3" t="str">
        <f t="shared" si="2"/>
        <v>Pass</v>
      </c>
      <c r="I60" s="3" t="str">
        <f t="shared" si="3"/>
        <v>B</v>
      </c>
    </row>
    <row r="61" spans="2:12" x14ac:dyDescent="0.25">
      <c r="B61" s="7" t="s">
        <v>20</v>
      </c>
      <c r="C61" s="5">
        <v>32</v>
      </c>
      <c r="D61" s="5">
        <v>95</v>
      </c>
      <c r="E61" s="5">
        <v>55</v>
      </c>
      <c r="F61" s="3">
        <f t="shared" si="0"/>
        <v>182</v>
      </c>
      <c r="G61" s="14">
        <f t="shared" si="1"/>
        <v>0.72799999999999998</v>
      </c>
      <c r="H61" s="3" t="str">
        <f t="shared" si="2"/>
        <v>Pass</v>
      </c>
      <c r="I61" s="3" t="str">
        <f t="shared" si="3"/>
        <v>C</v>
      </c>
    </row>
    <row r="62" spans="2:12" ht="15.75" x14ac:dyDescent="0.25">
      <c r="B62" s="7" t="s">
        <v>38</v>
      </c>
      <c r="C62" s="5">
        <v>31</v>
      </c>
      <c r="D62" s="5">
        <v>72</v>
      </c>
      <c r="E62" s="5">
        <v>84</v>
      </c>
      <c r="F62" s="3">
        <f t="shared" si="0"/>
        <v>187</v>
      </c>
      <c r="G62" s="14">
        <f t="shared" si="1"/>
        <v>0.748</v>
      </c>
      <c r="H62" s="3" t="str">
        <f t="shared" si="2"/>
        <v>Pass</v>
      </c>
      <c r="I62" s="3" t="str">
        <f t="shared" si="3"/>
        <v>C</v>
      </c>
      <c r="J62" s="1"/>
      <c r="K62" s="1"/>
      <c r="L62" s="1"/>
    </row>
    <row r="63" spans="2:12" ht="15.75" x14ac:dyDescent="0.25">
      <c r="B63" s="7" t="s">
        <v>36</v>
      </c>
      <c r="C63" s="5">
        <v>18</v>
      </c>
      <c r="D63" s="5">
        <v>73</v>
      </c>
      <c r="E63" s="5">
        <v>79</v>
      </c>
      <c r="F63" s="3">
        <f t="shared" si="0"/>
        <v>170</v>
      </c>
      <c r="G63" s="14">
        <f t="shared" si="1"/>
        <v>0.68</v>
      </c>
      <c r="H63" s="3" t="str">
        <f t="shared" si="2"/>
        <v>Pass</v>
      </c>
      <c r="I63" s="3" t="str">
        <f t="shared" si="3"/>
        <v>D</v>
      </c>
      <c r="J63" s="1"/>
      <c r="K63" s="1"/>
      <c r="L63" s="1"/>
    </row>
    <row r="64" spans="2:12" ht="15.75" x14ac:dyDescent="0.25">
      <c r="B64" s="7" t="s">
        <v>57</v>
      </c>
      <c r="C64" s="5">
        <v>42</v>
      </c>
      <c r="D64" s="5">
        <v>93</v>
      </c>
      <c r="E64" s="5">
        <v>54</v>
      </c>
      <c r="F64" s="3">
        <f t="shared" si="0"/>
        <v>189</v>
      </c>
      <c r="G64" s="14">
        <f t="shared" si="1"/>
        <v>0.75600000000000001</v>
      </c>
      <c r="H64" s="3" t="str">
        <f t="shared" si="2"/>
        <v>Pass</v>
      </c>
      <c r="I64" s="3" t="str">
        <f t="shared" si="3"/>
        <v>C</v>
      </c>
      <c r="J64" s="1"/>
      <c r="K64" s="1"/>
      <c r="L64" s="1"/>
    </row>
    <row r="65" spans="2:12" ht="15.75" x14ac:dyDescent="0.25">
      <c r="B65" s="7" t="s">
        <v>15</v>
      </c>
      <c r="C65" s="5">
        <v>42</v>
      </c>
      <c r="D65" s="5">
        <v>66</v>
      </c>
      <c r="E65" s="5">
        <v>50</v>
      </c>
      <c r="F65" s="3">
        <f t="shared" si="0"/>
        <v>158</v>
      </c>
      <c r="G65" s="14">
        <f t="shared" si="1"/>
        <v>0.63200000000000001</v>
      </c>
      <c r="H65" s="3" t="str">
        <f t="shared" si="2"/>
        <v>Pass</v>
      </c>
      <c r="I65" s="3" t="str">
        <f t="shared" si="3"/>
        <v>D</v>
      </c>
      <c r="J65" s="1"/>
      <c r="K65" s="1"/>
      <c r="L65" s="1"/>
    </row>
    <row r="66" spans="2:12" ht="15.75" x14ac:dyDescent="0.25">
      <c r="B66" s="7" t="s">
        <v>29</v>
      </c>
      <c r="C66" s="5">
        <v>23</v>
      </c>
      <c r="D66" s="5">
        <v>60</v>
      </c>
      <c r="E66" s="5">
        <v>58</v>
      </c>
      <c r="F66" s="3">
        <f t="shared" si="0"/>
        <v>141</v>
      </c>
      <c r="G66" s="14">
        <f t="shared" si="1"/>
        <v>0.56399999999999995</v>
      </c>
      <c r="H66" s="3" t="str">
        <f t="shared" si="2"/>
        <v>Fail</v>
      </c>
      <c r="I66" s="3" t="str">
        <f t="shared" si="3"/>
        <v>F</v>
      </c>
      <c r="J66" s="1"/>
      <c r="K66" s="1"/>
      <c r="L66" s="1"/>
    </row>
    <row r="67" spans="2:12" ht="15.75" x14ac:dyDescent="0.25">
      <c r="B67" s="7" t="s">
        <v>7</v>
      </c>
      <c r="C67" s="5">
        <v>41</v>
      </c>
      <c r="D67" s="5">
        <v>74</v>
      </c>
      <c r="E67" s="5">
        <v>73</v>
      </c>
      <c r="F67" s="3">
        <f t="shared" si="0"/>
        <v>188</v>
      </c>
      <c r="G67" s="14">
        <f t="shared" si="1"/>
        <v>0.752</v>
      </c>
      <c r="H67" s="3" t="str">
        <f t="shared" si="2"/>
        <v>Pass</v>
      </c>
      <c r="I67" s="3" t="str">
        <f t="shared" si="3"/>
        <v>C</v>
      </c>
      <c r="J67" s="1"/>
      <c r="K67" s="1"/>
      <c r="L67" s="1"/>
    </row>
    <row r="68" spans="2:12" ht="15.75" x14ac:dyDescent="0.25">
      <c r="B68" s="7" t="s">
        <v>9</v>
      </c>
      <c r="C68" s="5">
        <v>15</v>
      </c>
      <c r="D68" s="5">
        <v>72</v>
      </c>
      <c r="E68" s="5">
        <v>64</v>
      </c>
      <c r="F68" s="3">
        <f t="shared" si="0"/>
        <v>151</v>
      </c>
      <c r="G68" s="14">
        <f t="shared" si="1"/>
        <v>0.60399999999999998</v>
      </c>
      <c r="H68" s="3" t="str">
        <f t="shared" si="2"/>
        <v>Pass</v>
      </c>
      <c r="I68" s="3" t="str">
        <f t="shared" si="3"/>
        <v>D</v>
      </c>
      <c r="J68" s="1"/>
      <c r="K68" s="1"/>
      <c r="L68" s="1"/>
    </row>
    <row r="69" spans="2:12" ht="15.75" x14ac:dyDescent="0.25">
      <c r="B69" s="7" t="s">
        <v>31</v>
      </c>
      <c r="C69" s="5">
        <v>23</v>
      </c>
      <c r="D69" s="5">
        <v>67</v>
      </c>
      <c r="E69" s="5">
        <v>53</v>
      </c>
      <c r="F69" s="3">
        <f t="shared" si="0"/>
        <v>143</v>
      </c>
      <c r="G69" s="14">
        <f t="shared" si="1"/>
        <v>0.57199999999999995</v>
      </c>
      <c r="H69" s="3" t="str">
        <f t="shared" si="2"/>
        <v>Fail</v>
      </c>
      <c r="I69" s="3" t="str">
        <f t="shared" si="3"/>
        <v>F</v>
      </c>
      <c r="J69" s="1"/>
      <c r="K69" s="1"/>
      <c r="L69" s="1"/>
    </row>
    <row r="70" spans="2:12" ht="15.75" x14ac:dyDescent="0.25">
      <c r="B70" s="7" t="s">
        <v>59</v>
      </c>
      <c r="C70" s="5">
        <v>18</v>
      </c>
      <c r="D70" s="5">
        <v>97</v>
      </c>
      <c r="E70" s="5">
        <v>50</v>
      </c>
      <c r="F70" s="3">
        <f t="shared" si="0"/>
        <v>165</v>
      </c>
      <c r="G70" s="14">
        <f t="shared" si="1"/>
        <v>0.66</v>
      </c>
      <c r="H70" s="3" t="str">
        <f t="shared" si="2"/>
        <v>Pass</v>
      </c>
      <c r="I70" s="3" t="str">
        <f t="shared" si="3"/>
        <v>D</v>
      </c>
      <c r="J70" s="1"/>
      <c r="K70" s="1"/>
      <c r="L70" s="1"/>
    </row>
    <row r="71" spans="2:12" ht="15.75" x14ac:dyDescent="0.25">
      <c r="B71" s="7" t="s">
        <v>51</v>
      </c>
      <c r="C71" s="5">
        <v>16</v>
      </c>
      <c r="D71" s="5">
        <v>69</v>
      </c>
      <c r="E71" s="5">
        <v>79</v>
      </c>
      <c r="F71" s="3">
        <f t="shared" si="0"/>
        <v>164</v>
      </c>
      <c r="G71" s="14">
        <f t="shared" si="1"/>
        <v>0.65600000000000003</v>
      </c>
      <c r="H71" s="3" t="str">
        <f t="shared" si="2"/>
        <v>Pass</v>
      </c>
      <c r="I71" s="3" t="str">
        <f t="shared" si="3"/>
        <v>D</v>
      </c>
      <c r="J71" s="1"/>
      <c r="K71" s="1"/>
      <c r="L71" s="1"/>
    </row>
    <row r="72" spans="2:12" ht="15.75" x14ac:dyDescent="0.25">
      <c r="B72" s="7" t="s">
        <v>42</v>
      </c>
      <c r="C72" s="5">
        <v>26</v>
      </c>
      <c r="D72" s="5">
        <v>88</v>
      </c>
      <c r="E72" s="5">
        <v>84</v>
      </c>
      <c r="F72" s="3">
        <f t="shared" si="0"/>
        <v>198</v>
      </c>
      <c r="G72" s="14">
        <f t="shared" si="1"/>
        <v>0.79200000000000004</v>
      </c>
      <c r="H72" s="3" t="str">
        <f t="shared" si="2"/>
        <v>Pass</v>
      </c>
      <c r="I72" s="3" t="str">
        <f t="shared" si="3"/>
        <v>C</v>
      </c>
      <c r="J72" s="1"/>
      <c r="K72" s="1"/>
      <c r="L72" s="1"/>
    </row>
    <row r="73" spans="2:12" ht="15.75" x14ac:dyDescent="0.25">
      <c r="B73" s="7" t="s">
        <v>33</v>
      </c>
      <c r="C73" s="5">
        <v>34</v>
      </c>
      <c r="D73" s="5">
        <v>75</v>
      </c>
      <c r="E73" s="5">
        <v>90</v>
      </c>
      <c r="F73" s="3">
        <f t="shared" si="0"/>
        <v>199</v>
      </c>
      <c r="G73" s="14">
        <f t="shared" si="1"/>
        <v>0.79600000000000004</v>
      </c>
      <c r="H73" s="3" t="str">
        <f t="shared" si="2"/>
        <v>Pass</v>
      </c>
      <c r="I73" s="3" t="str">
        <f t="shared" si="3"/>
        <v>C</v>
      </c>
      <c r="J73" s="1"/>
      <c r="K73" s="1"/>
      <c r="L73" s="1"/>
    </row>
    <row r="74" spans="2:12" ht="15.75" x14ac:dyDescent="0.25">
      <c r="B74" s="7" t="s">
        <v>48</v>
      </c>
      <c r="C74" s="5">
        <v>43</v>
      </c>
      <c r="D74" s="5">
        <v>100</v>
      </c>
      <c r="E74" s="5">
        <v>91</v>
      </c>
      <c r="F74" s="3">
        <f t="shared" si="0"/>
        <v>234</v>
      </c>
      <c r="G74" s="14">
        <f t="shared" si="1"/>
        <v>0.93600000000000005</v>
      </c>
      <c r="H74" s="3" t="str">
        <f t="shared" si="2"/>
        <v>Pass</v>
      </c>
      <c r="I74" s="3" t="str">
        <f t="shared" si="3"/>
        <v>A</v>
      </c>
      <c r="J74" s="1"/>
      <c r="K74" s="1"/>
      <c r="L74" s="1"/>
    </row>
    <row r="75" spans="2:12" ht="15.75" x14ac:dyDescent="0.25">
      <c r="B75" s="7" t="s">
        <v>22</v>
      </c>
      <c r="C75" s="5">
        <v>37</v>
      </c>
      <c r="D75" s="5">
        <v>96</v>
      </c>
      <c r="E75" s="5">
        <v>73</v>
      </c>
      <c r="F75" s="3">
        <f t="shared" si="0"/>
        <v>206</v>
      </c>
      <c r="G75" s="14">
        <f t="shared" si="1"/>
        <v>0.82399999999999995</v>
      </c>
      <c r="H75" s="3" t="str">
        <f t="shared" si="2"/>
        <v>Pass</v>
      </c>
      <c r="I75" s="3" t="str">
        <f t="shared" si="3"/>
        <v>B</v>
      </c>
      <c r="J75" s="1"/>
      <c r="K75" s="1"/>
      <c r="L75" s="1"/>
    </row>
    <row r="76" spans="2:12" ht="15.75" x14ac:dyDescent="0.25">
      <c r="I76" s="6"/>
      <c r="J76" s="1"/>
      <c r="K76" s="1"/>
      <c r="L76" s="1"/>
    </row>
    <row r="77" spans="2:12" ht="15.75" x14ac:dyDescent="0.25">
      <c r="B77" s="7"/>
      <c r="C77" s="5"/>
      <c r="F77" s="6"/>
      <c r="G77" s="6"/>
      <c r="H77" s="6"/>
      <c r="I77" s="6"/>
      <c r="J77" s="1"/>
      <c r="K77" s="1"/>
      <c r="L77" s="1"/>
    </row>
    <row r="78" spans="2:12" ht="15.75" x14ac:dyDescent="0.25">
      <c r="B78" s="7"/>
      <c r="C78" s="5"/>
      <c r="F78" s="6"/>
      <c r="G78" s="6"/>
      <c r="H78" s="6"/>
      <c r="I78" s="6"/>
      <c r="J78" s="1"/>
      <c r="K78" s="1"/>
      <c r="L78" s="1"/>
    </row>
    <row r="79" spans="2:12" ht="15.75" x14ac:dyDescent="0.25">
      <c r="B79" s="7"/>
      <c r="C79" s="4"/>
      <c r="D79" s="4"/>
      <c r="E79" s="4"/>
      <c r="F79" s="6"/>
      <c r="G79" s="6"/>
      <c r="H79" s="6"/>
      <c r="I79" s="6"/>
      <c r="J79" s="1"/>
      <c r="K79" s="1"/>
      <c r="L79" s="1"/>
    </row>
    <row r="80" spans="2:12" ht="15.75" x14ac:dyDescent="0.25">
      <c r="B80" s="7"/>
      <c r="C80" s="6"/>
      <c r="D80" s="6"/>
      <c r="E80" s="6"/>
      <c r="F80" s="4"/>
      <c r="G80" s="4"/>
      <c r="H80" s="4"/>
      <c r="I80" s="4"/>
    </row>
    <row r="81" spans="2:9" ht="15.75" x14ac:dyDescent="0.25">
      <c r="B81" s="7"/>
      <c r="C81" s="6"/>
      <c r="D81" s="6"/>
      <c r="E81" s="6"/>
      <c r="F81" s="4"/>
      <c r="G81" s="4"/>
      <c r="H81" s="4"/>
      <c r="I81" s="4"/>
    </row>
    <row r="82" spans="2:9" x14ac:dyDescent="0.25">
      <c r="B82" s="7"/>
      <c r="C82" s="4"/>
      <c r="D82" s="4"/>
      <c r="E82" s="4"/>
      <c r="F82" s="4"/>
      <c r="G82" s="4"/>
      <c r="H82" s="4"/>
      <c r="I82" s="4"/>
    </row>
    <row r="83" spans="2:9" ht="15.75" x14ac:dyDescent="0.25">
      <c r="B83" s="7"/>
      <c r="C83" s="6"/>
      <c r="D83" s="6"/>
      <c r="E83" s="6"/>
      <c r="F83" s="4"/>
      <c r="G83" s="4"/>
      <c r="H83" s="4"/>
      <c r="I83" s="4"/>
    </row>
    <row r="84" spans="2:9" x14ac:dyDescent="0.25">
      <c r="B84" s="7"/>
      <c r="F84" s="4"/>
      <c r="G84" s="4"/>
      <c r="H84" s="4"/>
      <c r="I84" s="4"/>
    </row>
    <row r="85" spans="2:9" ht="15.75" x14ac:dyDescent="0.25">
      <c r="B85" s="7"/>
      <c r="C85" s="6"/>
      <c r="D85" s="6"/>
      <c r="E85" s="6"/>
      <c r="F85" s="4"/>
      <c r="G85" s="4"/>
      <c r="H85" s="4"/>
      <c r="I85" s="4"/>
    </row>
    <row r="86" spans="2:9" ht="15.75" x14ac:dyDescent="0.25">
      <c r="B86" s="7"/>
      <c r="C86" s="6"/>
      <c r="D86" s="6"/>
      <c r="E86" s="6"/>
    </row>
    <row r="87" spans="2:9" x14ac:dyDescent="0.25">
      <c r="B87" s="7"/>
    </row>
    <row r="88" spans="2:9" x14ac:dyDescent="0.25">
      <c r="B88" s="7"/>
    </row>
    <row r="89" spans="2:9" x14ac:dyDescent="0.25">
      <c r="B89" s="7"/>
    </row>
    <row r="90" spans="2:9" ht="15.75" x14ac:dyDescent="0.25">
      <c r="B90" s="7"/>
      <c r="C90" s="6"/>
      <c r="D90" s="6"/>
      <c r="E90" s="6"/>
    </row>
    <row r="91" spans="2:9" x14ac:dyDescent="0.25">
      <c r="B91" s="7"/>
    </row>
    <row r="92" spans="2:9" x14ac:dyDescent="0.25">
      <c r="B92" s="7"/>
      <c r="C92" s="3"/>
      <c r="D92" s="5"/>
      <c r="E92" s="5"/>
    </row>
    <row r="93" spans="2:9" x14ac:dyDescent="0.25">
      <c r="B93" s="7"/>
      <c r="C93" s="3"/>
      <c r="D93" s="3"/>
      <c r="E93" s="3"/>
    </row>
    <row r="94" spans="2:9" x14ac:dyDescent="0.25">
      <c r="B94" s="7"/>
      <c r="C94" s="3"/>
      <c r="D94" s="3"/>
      <c r="E94" s="3"/>
    </row>
    <row r="95" spans="2:9" x14ac:dyDescent="0.25">
      <c r="B95" s="7"/>
      <c r="C95" s="4"/>
      <c r="D95" s="4"/>
      <c r="E95" s="4"/>
    </row>
    <row r="96" spans="2:9" ht="15.75" x14ac:dyDescent="0.25">
      <c r="B96" s="7"/>
      <c r="C96" s="6"/>
      <c r="D96" s="6"/>
      <c r="E96" s="6"/>
    </row>
    <row r="97" spans="2:5" ht="15.75" x14ac:dyDescent="0.25">
      <c r="B97" s="7"/>
      <c r="C97" s="6"/>
      <c r="D97" s="6"/>
      <c r="E97" s="6"/>
    </row>
    <row r="98" spans="2:5" ht="15.75" x14ac:dyDescent="0.25">
      <c r="B98" s="7"/>
      <c r="C98" s="6"/>
      <c r="D98" s="6"/>
      <c r="E98" s="6"/>
    </row>
    <row r="99" spans="2:5" ht="15.75" x14ac:dyDescent="0.25">
      <c r="B99" s="7"/>
      <c r="C99" s="6"/>
      <c r="D99" s="6"/>
      <c r="E99" s="6"/>
    </row>
    <row r="100" spans="2:5" ht="15.75" x14ac:dyDescent="0.25">
      <c r="B100" s="7"/>
      <c r="C100" s="6"/>
      <c r="D100" s="6"/>
      <c r="E100" s="6"/>
    </row>
    <row r="101" spans="2:5" ht="15.75" x14ac:dyDescent="0.25">
      <c r="B101" s="7"/>
      <c r="C101" s="6"/>
      <c r="D101" s="6"/>
      <c r="E101" s="6"/>
    </row>
    <row r="102" spans="2:5" ht="15.75" x14ac:dyDescent="0.25">
      <c r="B102" s="7"/>
      <c r="C102" s="6"/>
      <c r="D102" s="6"/>
      <c r="E102" s="6"/>
    </row>
    <row r="103" spans="2:5" ht="15.75" x14ac:dyDescent="0.25">
      <c r="B103" s="7"/>
      <c r="C103" s="6"/>
      <c r="D103" s="6"/>
      <c r="E103" s="6"/>
    </row>
    <row r="104" spans="2:5" ht="15.75" x14ac:dyDescent="0.25">
      <c r="B104" s="7"/>
      <c r="C104" s="6"/>
      <c r="D104" s="6"/>
      <c r="E104" s="6"/>
    </row>
    <row r="105" spans="2:5" x14ac:dyDescent="0.25">
      <c r="B105" s="7"/>
      <c r="C105" s="4"/>
      <c r="D105" s="4"/>
      <c r="E105" s="4"/>
    </row>
    <row r="106" spans="2:5" x14ac:dyDescent="0.25">
      <c r="B106" s="7"/>
      <c r="C106" s="4"/>
      <c r="D106" s="4"/>
      <c r="E106" s="4"/>
    </row>
    <row r="107" spans="2:5" x14ac:dyDescent="0.25">
      <c r="B107" s="7"/>
      <c r="C107" s="4"/>
      <c r="D107" s="4"/>
      <c r="E107" s="4"/>
    </row>
    <row r="108" spans="2:5" x14ac:dyDescent="0.25">
      <c r="B108" s="7"/>
    </row>
    <row r="109" spans="2:5" x14ac:dyDescent="0.25">
      <c r="B109" s="7"/>
    </row>
    <row r="110" spans="2:5" x14ac:dyDescent="0.25">
      <c r="B110" s="7"/>
    </row>
    <row r="111" spans="2:5" x14ac:dyDescent="0.25">
      <c r="B111" s="7"/>
    </row>
    <row r="112" spans="2:5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</sheetData>
  <sortState ref="C4:E94">
    <sortCondition descending="1" ref="C4"/>
  </sortState>
  <mergeCells count="2">
    <mergeCell ref="C18:E18"/>
    <mergeCell ref="N15:O15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 Exercise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Dcc</dc:creator>
  <cp:lastModifiedBy>ztraczyk60</cp:lastModifiedBy>
  <dcterms:created xsi:type="dcterms:W3CDTF">2011-05-22T03:42:13Z</dcterms:created>
  <dcterms:modified xsi:type="dcterms:W3CDTF">2018-04-09T15:10:19Z</dcterms:modified>
</cp:coreProperties>
</file>