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styles.xml" ContentType="application/vnd.openxmlformats-officedocument.spreadsheetml.styles+xml"/>
  <Override PartName="/xl/drawings/drawing3.xml" ContentType="application/vnd.openxmlformats-officedocument.drawing+xml"/>
  <Override PartName="/xl/theme/theme1.xml" ContentType="application/vnd.openxmlformats-officedocument.theme+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auvd\Documents\_Deliverables\e-AWB\Customs acceptance\"/>
    </mc:Choice>
  </mc:AlternateContent>
  <bookViews>
    <workbookView xWindow="0" yWindow="0" windowWidth="20220" windowHeight="7095"/>
  </bookViews>
  <sheets>
    <sheet name="READ ME - DISCLAIMER" sheetId="13" r:id="rId1"/>
    <sheet name="e-AWB Cust. Accept. Country Sum" sheetId="11" r:id="rId2"/>
    <sheet name="e-AWB Customs Acceptance" sheetId="7" r:id="rId3"/>
    <sheet name="MP4_MC99 countries" sheetId="9" r:id="rId4"/>
    <sheet name="Country list" sheetId="12" state="hidden" r:id="rId5"/>
    <sheet name="scenario" sheetId="10" r:id="rId6"/>
  </sheets>
  <definedNames>
    <definedName name="_xlnm._FilterDatabase" localSheetId="4" hidden="1">'Country list'!$B$2:$D$208</definedName>
    <definedName name="_xlnm._FilterDatabase" localSheetId="2" hidden="1">'e-AWB Customs Acceptance'!$B$6:$X$212</definedName>
    <definedName name="Africa">'Country list'!$D$3:$D$49</definedName>
    <definedName name="ASPAC">'Country list'!$D$50:$D$83</definedName>
    <definedName name="CA_LATAM">'Country list'!$D$174:$D$207</definedName>
    <definedName name="Europe">'Country list'!$D$84:$D$138</definedName>
    <definedName name="MENA">'Country list'!$D$139:$D$164</definedName>
    <definedName name="NorthAsia">'Country list'!$D$165:$D$173</definedName>
    <definedName name="region">'Country list'!$F$3:$F$9</definedName>
    <definedName name="scenario">scenario!$B$3:$B$13</definedName>
    <definedName name="US">'Country list'!$D$208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 i="11" l="1"/>
  <c r="B1" i="11"/>
  <c r="F12" i="7" l="1"/>
  <c r="G12" i="7"/>
  <c r="H12" i="7"/>
  <c r="I12" i="7"/>
  <c r="J12" i="7"/>
  <c r="L12" i="7"/>
  <c r="M12" i="7"/>
  <c r="N12" i="7"/>
  <c r="O12" i="7"/>
  <c r="P12" i="7"/>
  <c r="R12" i="7"/>
  <c r="S12" i="7"/>
  <c r="T12" i="7"/>
  <c r="U12" i="7"/>
  <c r="V12" i="7"/>
  <c r="X12" i="7"/>
  <c r="Y178" i="7"/>
  <c r="Z178" i="7"/>
  <c r="AA178" i="7"/>
  <c r="AB178" i="7"/>
  <c r="F13" i="7"/>
  <c r="G13" i="7"/>
  <c r="H13" i="7"/>
  <c r="I13" i="7"/>
  <c r="J13" i="7"/>
  <c r="L13" i="7"/>
  <c r="M13" i="7"/>
  <c r="N13" i="7"/>
  <c r="O13" i="7"/>
  <c r="P13" i="7"/>
  <c r="R13" i="7"/>
  <c r="S13" i="7"/>
  <c r="T13" i="7"/>
  <c r="U13" i="7"/>
  <c r="V13" i="7"/>
  <c r="X13" i="7"/>
  <c r="Y179" i="7"/>
  <c r="Z179" i="7"/>
  <c r="AA179" i="7"/>
  <c r="AB179" i="7"/>
  <c r="F21" i="7"/>
  <c r="G21" i="7"/>
  <c r="H21" i="7"/>
  <c r="I21" i="7"/>
  <c r="J21" i="7"/>
  <c r="L21" i="7"/>
  <c r="M21" i="7"/>
  <c r="N21" i="7"/>
  <c r="O21" i="7"/>
  <c r="P21" i="7"/>
  <c r="R21" i="7"/>
  <c r="S21" i="7"/>
  <c r="T21" i="7"/>
  <c r="U21" i="7"/>
  <c r="V21" i="7"/>
  <c r="X21" i="7"/>
  <c r="Y181" i="7"/>
  <c r="Z181" i="7"/>
  <c r="AA181" i="7"/>
  <c r="AB181" i="7"/>
  <c r="F27" i="7"/>
  <c r="G27" i="7"/>
  <c r="H27" i="7"/>
  <c r="I27" i="7"/>
  <c r="J27" i="7"/>
  <c r="L27" i="7"/>
  <c r="M27" i="7"/>
  <c r="N27" i="7"/>
  <c r="O27" i="7"/>
  <c r="P27" i="7"/>
  <c r="R27" i="7"/>
  <c r="S27" i="7"/>
  <c r="T27" i="7"/>
  <c r="U27" i="7"/>
  <c r="V27" i="7"/>
  <c r="X27" i="7"/>
  <c r="Y183" i="7"/>
  <c r="Z183" i="7"/>
  <c r="AA183" i="7"/>
  <c r="AB183" i="7"/>
  <c r="F30" i="7"/>
  <c r="G30" i="7"/>
  <c r="H30" i="7"/>
  <c r="I30" i="7"/>
  <c r="J30" i="7"/>
  <c r="L30" i="7"/>
  <c r="M30" i="7"/>
  <c r="N30" i="7"/>
  <c r="O30" i="7"/>
  <c r="P30" i="7"/>
  <c r="R30" i="7"/>
  <c r="S30" i="7"/>
  <c r="T30" i="7"/>
  <c r="U30" i="7"/>
  <c r="V30" i="7"/>
  <c r="X30" i="7"/>
  <c r="Y184" i="7"/>
  <c r="Z184" i="7"/>
  <c r="AA184" i="7"/>
  <c r="AB184" i="7"/>
  <c r="F18" i="7"/>
  <c r="G18" i="7"/>
  <c r="H18" i="7"/>
  <c r="I18" i="7"/>
  <c r="J18" i="7"/>
  <c r="L18" i="7"/>
  <c r="M18" i="7"/>
  <c r="N18" i="7"/>
  <c r="O18" i="7"/>
  <c r="P18" i="7"/>
  <c r="R18" i="7"/>
  <c r="S18" i="7"/>
  <c r="T18" i="7"/>
  <c r="U18" i="7"/>
  <c r="V18" i="7"/>
  <c r="X18" i="7"/>
  <c r="Y180" i="7"/>
  <c r="Z180" i="7"/>
  <c r="AA180" i="7"/>
  <c r="AB180" i="7"/>
  <c r="F24" i="7"/>
  <c r="G24" i="7"/>
  <c r="H24" i="7"/>
  <c r="I24" i="7"/>
  <c r="J24" i="7"/>
  <c r="L24" i="7"/>
  <c r="M24" i="7"/>
  <c r="N24" i="7"/>
  <c r="O24" i="7"/>
  <c r="P24" i="7"/>
  <c r="R24" i="7"/>
  <c r="S24" i="7"/>
  <c r="T24" i="7"/>
  <c r="U24" i="7"/>
  <c r="V24" i="7"/>
  <c r="X24" i="7"/>
  <c r="Y182" i="7"/>
  <c r="Z182" i="7"/>
  <c r="AA182" i="7"/>
  <c r="AB182" i="7"/>
  <c r="F38" i="7"/>
  <c r="G38" i="7"/>
  <c r="H38" i="7"/>
  <c r="I38" i="7"/>
  <c r="J38" i="7"/>
  <c r="L38" i="7"/>
  <c r="M38" i="7"/>
  <c r="N38" i="7"/>
  <c r="O38" i="7"/>
  <c r="P38" i="7"/>
  <c r="R38" i="7"/>
  <c r="S38" i="7"/>
  <c r="T38" i="7"/>
  <c r="U38" i="7"/>
  <c r="V38" i="7"/>
  <c r="X38" i="7"/>
  <c r="Y185" i="7"/>
  <c r="Z185" i="7"/>
  <c r="AA185" i="7"/>
  <c r="AB185" i="7"/>
  <c r="F42" i="7"/>
  <c r="G42" i="7"/>
  <c r="H42" i="7"/>
  <c r="I42" i="7"/>
  <c r="J42" i="7"/>
  <c r="L42" i="7"/>
  <c r="M42" i="7"/>
  <c r="N42" i="7"/>
  <c r="O42" i="7"/>
  <c r="P42" i="7"/>
  <c r="R42" i="7"/>
  <c r="S42" i="7"/>
  <c r="T42" i="7"/>
  <c r="U42" i="7"/>
  <c r="V42" i="7"/>
  <c r="X42" i="7"/>
  <c r="Y186" i="7"/>
  <c r="Z186" i="7"/>
  <c r="AA186" i="7"/>
  <c r="AB186" i="7"/>
  <c r="F48" i="7"/>
  <c r="G48" i="7"/>
  <c r="H48" i="7"/>
  <c r="I48" i="7"/>
  <c r="J48" i="7"/>
  <c r="L48" i="7"/>
  <c r="M48" i="7"/>
  <c r="N48" i="7"/>
  <c r="O48" i="7"/>
  <c r="P48" i="7"/>
  <c r="R48" i="7"/>
  <c r="S48" i="7"/>
  <c r="T48" i="7"/>
  <c r="U48" i="7"/>
  <c r="V48" i="7"/>
  <c r="X48" i="7"/>
  <c r="Y187" i="7"/>
  <c r="Z187" i="7"/>
  <c r="AA187" i="7"/>
  <c r="AB187" i="7"/>
  <c r="F53" i="7"/>
  <c r="G53" i="7"/>
  <c r="H53" i="7"/>
  <c r="I53" i="7"/>
  <c r="J53" i="7"/>
  <c r="L53" i="7"/>
  <c r="M53" i="7"/>
  <c r="N53" i="7"/>
  <c r="O53" i="7"/>
  <c r="P53" i="7"/>
  <c r="R53" i="7"/>
  <c r="S53" i="7"/>
  <c r="T53" i="7"/>
  <c r="U53" i="7"/>
  <c r="V53" i="7"/>
  <c r="X53" i="7"/>
  <c r="Y188" i="7"/>
  <c r="Z188" i="7"/>
  <c r="AA188" i="7"/>
  <c r="AB188" i="7"/>
  <c r="F56" i="7"/>
  <c r="G56" i="7"/>
  <c r="H56" i="7"/>
  <c r="I56" i="7"/>
  <c r="J56" i="7"/>
  <c r="L56" i="7"/>
  <c r="M56" i="7"/>
  <c r="N56" i="7"/>
  <c r="O56" i="7"/>
  <c r="P56" i="7"/>
  <c r="R56" i="7"/>
  <c r="S56" i="7"/>
  <c r="T56" i="7"/>
  <c r="U56" i="7"/>
  <c r="V56" i="7"/>
  <c r="X56" i="7"/>
  <c r="Y189" i="7"/>
  <c r="Z189" i="7"/>
  <c r="AA189" i="7"/>
  <c r="AB189" i="7"/>
  <c r="F63" i="7"/>
  <c r="G63" i="7"/>
  <c r="H63" i="7"/>
  <c r="I63" i="7"/>
  <c r="J63" i="7"/>
  <c r="L63" i="7"/>
  <c r="M63" i="7"/>
  <c r="N63" i="7"/>
  <c r="O63" i="7"/>
  <c r="P63" i="7"/>
  <c r="R63" i="7"/>
  <c r="S63" i="7"/>
  <c r="T63" i="7"/>
  <c r="U63" i="7"/>
  <c r="V63" i="7"/>
  <c r="X63" i="7"/>
  <c r="Y191" i="7"/>
  <c r="Z191" i="7"/>
  <c r="AA191" i="7"/>
  <c r="AB191" i="7"/>
  <c r="F62" i="7"/>
  <c r="G62" i="7"/>
  <c r="H62" i="7"/>
  <c r="I62" i="7"/>
  <c r="J62" i="7"/>
  <c r="L62" i="7"/>
  <c r="M62" i="7"/>
  <c r="N62" i="7"/>
  <c r="O62" i="7"/>
  <c r="P62" i="7"/>
  <c r="R62" i="7"/>
  <c r="S62" i="7"/>
  <c r="T62" i="7"/>
  <c r="U62" i="7"/>
  <c r="V62" i="7"/>
  <c r="X62" i="7"/>
  <c r="Y190" i="7"/>
  <c r="Z190" i="7"/>
  <c r="AA190" i="7"/>
  <c r="AB190" i="7"/>
  <c r="F65" i="7"/>
  <c r="G65" i="7"/>
  <c r="H65" i="7"/>
  <c r="I65" i="7"/>
  <c r="J65" i="7"/>
  <c r="L65" i="7"/>
  <c r="M65" i="7"/>
  <c r="N65" i="7"/>
  <c r="O65" i="7"/>
  <c r="P65" i="7"/>
  <c r="R65" i="7"/>
  <c r="S65" i="7"/>
  <c r="T65" i="7"/>
  <c r="U65" i="7"/>
  <c r="V65" i="7"/>
  <c r="X65" i="7"/>
  <c r="Y192" i="7"/>
  <c r="Z192" i="7"/>
  <c r="AA192" i="7"/>
  <c r="AB192" i="7"/>
  <c r="F82" i="7"/>
  <c r="G82" i="7"/>
  <c r="H82" i="7"/>
  <c r="I82" i="7"/>
  <c r="J82" i="7"/>
  <c r="L82" i="7"/>
  <c r="M82" i="7"/>
  <c r="N82" i="7"/>
  <c r="O82" i="7"/>
  <c r="P82" i="7"/>
  <c r="R82" i="7"/>
  <c r="S82" i="7"/>
  <c r="T82" i="7"/>
  <c r="U82" i="7"/>
  <c r="V82" i="7"/>
  <c r="X82" i="7"/>
  <c r="Y194" i="7"/>
  <c r="Z194" i="7"/>
  <c r="AA194" i="7"/>
  <c r="AB194" i="7"/>
  <c r="F83" i="7"/>
  <c r="G83" i="7"/>
  <c r="H83" i="7"/>
  <c r="I83" i="7"/>
  <c r="J83" i="7"/>
  <c r="L83" i="7"/>
  <c r="M83" i="7"/>
  <c r="N83" i="7"/>
  <c r="O83" i="7"/>
  <c r="P83" i="7"/>
  <c r="R83" i="7"/>
  <c r="S83" i="7"/>
  <c r="T83" i="7"/>
  <c r="U83" i="7"/>
  <c r="V83" i="7"/>
  <c r="X83" i="7"/>
  <c r="Y195" i="7"/>
  <c r="Z195" i="7"/>
  <c r="AA195" i="7"/>
  <c r="AB195" i="7"/>
  <c r="F86" i="7"/>
  <c r="G86" i="7"/>
  <c r="H86" i="7"/>
  <c r="I86" i="7"/>
  <c r="J86" i="7"/>
  <c r="L86" i="7"/>
  <c r="M86" i="7"/>
  <c r="N86" i="7"/>
  <c r="O86" i="7"/>
  <c r="P86" i="7"/>
  <c r="R86" i="7"/>
  <c r="S86" i="7"/>
  <c r="T86" i="7"/>
  <c r="U86" i="7"/>
  <c r="V86" i="7"/>
  <c r="X86" i="7"/>
  <c r="Y196" i="7"/>
  <c r="Z196" i="7"/>
  <c r="AA196" i="7"/>
  <c r="AB196" i="7"/>
  <c r="F89" i="7"/>
  <c r="G89" i="7"/>
  <c r="H89" i="7"/>
  <c r="I89" i="7"/>
  <c r="J89" i="7"/>
  <c r="L89" i="7"/>
  <c r="M89" i="7"/>
  <c r="N89" i="7"/>
  <c r="O89" i="7"/>
  <c r="P89" i="7"/>
  <c r="R89" i="7"/>
  <c r="S89" i="7"/>
  <c r="T89" i="7"/>
  <c r="U89" i="7"/>
  <c r="V89" i="7"/>
  <c r="X89" i="7"/>
  <c r="Y198" i="7"/>
  <c r="Z198" i="7"/>
  <c r="AA198" i="7"/>
  <c r="AB198" i="7"/>
  <c r="F87" i="7"/>
  <c r="G87" i="7"/>
  <c r="H87" i="7"/>
  <c r="I87" i="7"/>
  <c r="J87" i="7"/>
  <c r="L87" i="7"/>
  <c r="M87" i="7"/>
  <c r="N87" i="7"/>
  <c r="O87" i="7"/>
  <c r="P87" i="7"/>
  <c r="R87" i="7"/>
  <c r="S87" i="7"/>
  <c r="T87" i="7"/>
  <c r="U87" i="7"/>
  <c r="V87" i="7"/>
  <c r="X87" i="7"/>
  <c r="Y197" i="7"/>
  <c r="Z197" i="7"/>
  <c r="AA197" i="7"/>
  <c r="AB197" i="7"/>
  <c r="F100" i="7"/>
  <c r="G100" i="7"/>
  <c r="H100" i="7"/>
  <c r="I100" i="7"/>
  <c r="J100" i="7"/>
  <c r="L100" i="7"/>
  <c r="M100" i="7"/>
  <c r="N100" i="7"/>
  <c r="O100" i="7"/>
  <c r="P100" i="7"/>
  <c r="R100" i="7"/>
  <c r="S100" i="7"/>
  <c r="T100" i="7"/>
  <c r="U100" i="7"/>
  <c r="V100" i="7"/>
  <c r="X100" i="7"/>
  <c r="Y199" i="7"/>
  <c r="Z199" i="7"/>
  <c r="AA199" i="7"/>
  <c r="AB199" i="7"/>
  <c r="F161" i="7"/>
  <c r="G161" i="7"/>
  <c r="H161" i="7"/>
  <c r="I161" i="7"/>
  <c r="J161" i="7"/>
  <c r="L161" i="7"/>
  <c r="M161" i="7"/>
  <c r="N161" i="7"/>
  <c r="O161" i="7"/>
  <c r="P161" i="7"/>
  <c r="R161" i="7"/>
  <c r="S161" i="7"/>
  <c r="T161" i="7"/>
  <c r="U161" i="7"/>
  <c r="V161" i="7"/>
  <c r="X161" i="7"/>
  <c r="Y206" i="7"/>
  <c r="Z206" i="7"/>
  <c r="AA206" i="7"/>
  <c r="AB206" i="7"/>
  <c r="F128" i="7"/>
  <c r="G128" i="7"/>
  <c r="H128" i="7"/>
  <c r="I128" i="7"/>
  <c r="J128" i="7"/>
  <c r="L128" i="7"/>
  <c r="M128" i="7"/>
  <c r="N128" i="7"/>
  <c r="O128" i="7"/>
  <c r="P128" i="7"/>
  <c r="R128" i="7"/>
  <c r="S128" i="7"/>
  <c r="T128" i="7"/>
  <c r="U128" i="7"/>
  <c r="V128" i="7"/>
  <c r="X128" i="7"/>
  <c r="Y200" i="7"/>
  <c r="Z200" i="7"/>
  <c r="AA200" i="7"/>
  <c r="AB200" i="7"/>
  <c r="F141" i="7"/>
  <c r="G141" i="7"/>
  <c r="H141" i="7"/>
  <c r="I141" i="7"/>
  <c r="J141" i="7"/>
  <c r="L141" i="7"/>
  <c r="M141" i="7"/>
  <c r="N141" i="7"/>
  <c r="O141" i="7"/>
  <c r="P141" i="7"/>
  <c r="R141" i="7"/>
  <c r="S141" i="7"/>
  <c r="T141" i="7"/>
  <c r="U141" i="7"/>
  <c r="V141" i="7"/>
  <c r="X141" i="7"/>
  <c r="Y201" i="7"/>
  <c r="Z201" i="7"/>
  <c r="AA201" i="7"/>
  <c r="AB201" i="7"/>
  <c r="F150" i="7"/>
  <c r="G150" i="7"/>
  <c r="H150" i="7"/>
  <c r="I150" i="7"/>
  <c r="J150" i="7"/>
  <c r="L150" i="7"/>
  <c r="M150" i="7"/>
  <c r="N150" i="7"/>
  <c r="O150" i="7"/>
  <c r="P150" i="7"/>
  <c r="R150" i="7"/>
  <c r="S150" i="7"/>
  <c r="T150" i="7"/>
  <c r="U150" i="7"/>
  <c r="V150" i="7"/>
  <c r="X150" i="7"/>
  <c r="Y202" i="7"/>
  <c r="Z202" i="7"/>
  <c r="AA202" i="7"/>
  <c r="AB202" i="7"/>
  <c r="F152" i="7"/>
  <c r="G152" i="7"/>
  <c r="H152" i="7"/>
  <c r="I152" i="7"/>
  <c r="J152" i="7"/>
  <c r="L152" i="7"/>
  <c r="M152" i="7"/>
  <c r="N152" i="7"/>
  <c r="O152" i="7"/>
  <c r="P152" i="7"/>
  <c r="R152" i="7"/>
  <c r="S152" i="7"/>
  <c r="T152" i="7"/>
  <c r="U152" i="7"/>
  <c r="V152" i="7"/>
  <c r="X152" i="7"/>
  <c r="Y204" i="7"/>
  <c r="Z204" i="7"/>
  <c r="AA204" i="7"/>
  <c r="AB204" i="7"/>
  <c r="F156" i="7"/>
  <c r="G156" i="7"/>
  <c r="H156" i="7"/>
  <c r="I156" i="7"/>
  <c r="J156" i="7"/>
  <c r="L156" i="7"/>
  <c r="M156" i="7"/>
  <c r="N156" i="7"/>
  <c r="O156" i="7"/>
  <c r="P156" i="7"/>
  <c r="R156" i="7"/>
  <c r="S156" i="7"/>
  <c r="T156" i="7"/>
  <c r="U156" i="7"/>
  <c r="V156" i="7"/>
  <c r="X156" i="7"/>
  <c r="Y205" i="7"/>
  <c r="Z205" i="7"/>
  <c r="AA205" i="7"/>
  <c r="AB205" i="7"/>
  <c r="F151" i="7"/>
  <c r="G151" i="7"/>
  <c r="H151" i="7"/>
  <c r="I151" i="7"/>
  <c r="J151" i="7"/>
  <c r="L151" i="7"/>
  <c r="M151" i="7"/>
  <c r="N151" i="7"/>
  <c r="O151" i="7"/>
  <c r="P151" i="7"/>
  <c r="R151" i="7"/>
  <c r="S151" i="7"/>
  <c r="T151" i="7"/>
  <c r="U151" i="7"/>
  <c r="V151" i="7"/>
  <c r="X151" i="7"/>
  <c r="Y203" i="7"/>
  <c r="Z203" i="7"/>
  <c r="AA203" i="7"/>
  <c r="AB203" i="7"/>
  <c r="F179" i="7"/>
  <c r="G179" i="7"/>
  <c r="H179" i="7"/>
  <c r="I179" i="7"/>
  <c r="J179" i="7"/>
  <c r="L179" i="7"/>
  <c r="M179" i="7"/>
  <c r="N179" i="7"/>
  <c r="O179" i="7"/>
  <c r="P179" i="7"/>
  <c r="R179" i="7"/>
  <c r="S179" i="7"/>
  <c r="T179" i="7"/>
  <c r="U179" i="7"/>
  <c r="V179" i="7"/>
  <c r="X179" i="7"/>
  <c r="Y208" i="7"/>
  <c r="Z208" i="7"/>
  <c r="AA208" i="7"/>
  <c r="AB208" i="7"/>
  <c r="F67" i="7"/>
  <c r="G67" i="7"/>
  <c r="H67" i="7"/>
  <c r="I67" i="7"/>
  <c r="J67" i="7"/>
  <c r="L67" i="7"/>
  <c r="M67" i="7"/>
  <c r="N67" i="7"/>
  <c r="O67" i="7"/>
  <c r="P67" i="7"/>
  <c r="R67" i="7"/>
  <c r="S67" i="7"/>
  <c r="T67" i="7"/>
  <c r="U67" i="7"/>
  <c r="V67" i="7"/>
  <c r="X67" i="7"/>
  <c r="Y193" i="7"/>
  <c r="Z193" i="7"/>
  <c r="AA193" i="7"/>
  <c r="AB193" i="7"/>
  <c r="F189" i="7"/>
  <c r="G189" i="7"/>
  <c r="H189" i="7"/>
  <c r="I189" i="7"/>
  <c r="J189" i="7"/>
  <c r="L189" i="7"/>
  <c r="M189" i="7"/>
  <c r="N189" i="7"/>
  <c r="O189" i="7"/>
  <c r="P189" i="7"/>
  <c r="R189" i="7"/>
  <c r="S189" i="7"/>
  <c r="T189" i="7"/>
  <c r="U189" i="7"/>
  <c r="V189" i="7"/>
  <c r="X189" i="7"/>
  <c r="Y209" i="7"/>
  <c r="Z209" i="7"/>
  <c r="AA209" i="7"/>
  <c r="AB209" i="7"/>
  <c r="F205" i="7"/>
  <c r="G205" i="7"/>
  <c r="H205" i="7"/>
  <c r="I205" i="7"/>
  <c r="J205" i="7"/>
  <c r="L205" i="7"/>
  <c r="M205" i="7"/>
  <c r="N205" i="7"/>
  <c r="O205" i="7"/>
  <c r="P205" i="7"/>
  <c r="R205" i="7"/>
  <c r="S205" i="7"/>
  <c r="T205" i="7"/>
  <c r="U205" i="7"/>
  <c r="V205" i="7"/>
  <c r="X205" i="7"/>
  <c r="Y210" i="7"/>
  <c r="Z210" i="7"/>
  <c r="AA210" i="7"/>
  <c r="AB210" i="7"/>
  <c r="F162" i="7"/>
  <c r="G162" i="7"/>
  <c r="H162" i="7"/>
  <c r="I162" i="7"/>
  <c r="J162" i="7"/>
  <c r="L162" i="7"/>
  <c r="M162" i="7"/>
  <c r="N162" i="7"/>
  <c r="O162" i="7"/>
  <c r="P162" i="7"/>
  <c r="R162" i="7"/>
  <c r="S162" i="7"/>
  <c r="T162" i="7"/>
  <c r="U162" i="7"/>
  <c r="V162" i="7"/>
  <c r="X162" i="7"/>
  <c r="Y207" i="7"/>
  <c r="Z207" i="7"/>
  <c r="AA207" i="7"/>
  <c r="AB207" i="7"/>
  <c r="F208" i="7"/>
  <c r="G208" i="7"/>
  <c r="H208" i="7"/>
  <c r="I208" i="7"/>
  <c r="J208" i="7"/>
  <c r="L208" i="7"/>
  <c r="M208" i="7"/>
  <c r="N208" i="7"/>
  <c r="O208" i="7"/>
  <c r="P208" i="7"/>
  <c r="R208" i="7"/>
  <c r="S208" i="7"/>
  <c r="T208" i="7"/>
  <c r="U208" i="7"/>
  <c r="V208" i="7"/>
  <c r="X208" i="7"/>
  <c r="Y211" i="7"/>
  <c r="Z211" i="7"/>
  <c r="AA211" i="7"/>
  <c r="AB211" i="7"/>
  <c r="AB171" i="7" l="1"/>
  <c r="AA171" i="7"/>
  <c r="Z171" i="7"/>
  <c r="Y171" i="7"/>
  <c r="AB170" i="7"/>
  <c r="AA170" i="7"/>
  <c r="Z170" i="7"/>
  <c r="Y170" i="7"/>
  <c r="AB172" i="7"/>
  <c r="AA172" i="7"/>
  <c r="Z172" i="7"/>
  <c r="Y172" i="7"/>
  <c r="E3" i="11"/>
  <c r="X45" i="7" l="1"/>
  <c r="V45" i="7"/>
  <c r="U45" i="7"/>
  <c r="T45" i="7"/>
  <c r="S45" i="7"/>
  <c r="R45" i="7"/>
  <c r="P45" i="7"/>
  <c r="O45" i="7"/>
  <c r="N45" i="7"/>
  <c r="M45" i="7"/>
  <c r="L45" i="7"/>
  <c r="J45" i="7"/>
  <c r="I45" i="7"/>
  <c r="H45" i="7"/>
  <c r="G45" i="7"/>
  <c r="F45" i="7"/>
  <c r="X44" i="7"/>
  <c r="V44" i="7"/>
  <c r="U44" i="7"/>
  <c r="T44" i="7"/>
  <c r="S44" i="7"/>
  <c r="R44" i="7"/>
  <c r="P44" i="7"/>
  <c r="O44" i="7"/>
  <c r="N44" i="7"/>
  <c r="M44" i="7"/>
  <c r="L44" i="7"/>
  <c r="J44" i="7"/>
  <c r="I44" i="7"/>
  <c r="H44" i="7"/>
  <c r="G44" i="7"/>
  <c r="F44" i="7"/>
  <c r="X46" i="7"/>
  <c r="V46" i="7"/>
  <c r="U46" i="7"/>
  <c r="T46" i="7"/>
  <c r="S46" i="7"/>
  <c r="R46" i="7"/>
  <c r="P46" i="7"/>
  <c r="O46" i="7"/>
  <c r="N46" i="7"/>
  <c r="M46" i="7"/>
  <c r="L46" i="7"/>
  <c r="J46" i="7"/>
  <c r="I46" i="7"/>
  <c r="H46" i="7"/>
  <c r="G46" i="7"/>
  <c r="F46" i="7"/>
  <c r="AB212" i="7"/>
  <c r="AA212" i="7"/>
  <c r="Z212" i="7"/>
  <c r="Y212" i="7"/>
  <c r="X204" i="7"/>
  <c r="AB173" i="7"/>
  <c r="AA173" i="7"/>
  <c r="Z173" i="7"/>
  <c r="Y173" i="7"/>
  <c r="X47" i="7"/>
  <c r="AB176" i="7"/>
  <c r="AA176" i="7"/>
  <c r="Z176" i="7"/>
  <c r="Y176" i="7"/>
  <c r="X118" i="7"/>
  <c r="AB177" i="7"/>
  <c r="AA177" i="7"/>
  <c r="Z177" i="7"/>
  <c r="Y177" i="7"/>
  <c r="X132" i="7"/>
  <c r="AB174" i="7"/>
  <c r="AA174" i="7"/>
  <c r="Z174" i="7"/>
  <c r="Y174" i="7"/>
  <c r="X59" i="7"/>
  <c r="AB175" i="7"/>
  <c r="AA175" i="7"/>
  <c r="Z175" i="7"/>
  <c r="Y175" i="7"/>
  <c r="X90" i="7"/>
  <c r="AB169" i="7"/>
  <c r="AA169" i="7"/>
  <c r="Z169" i="7"/>
  <c r="Y169" i="7"/>
  <c r="X43" i="7"/>
  <c r="AB168" i="7"/>
  <c r="AA168" i="7"/>
  <c r="Z168" i="7"/>
  <c r="Y168" i="7"/>
  <c r="X210" i="7"/>
  <c r="AB160" i="7"/>
  <c r="AA160" i="7"/>
  <c r="Z160" i="7"/>
  <c r="Y160" i="7"/>
  <c r="X190" i="7"/>
  <c r="AB159" i="7"/>
  <c r="AA159" i="7"/>
  <c r="Z159" i="7"/>
  <c r="Y159" i="7"/>
  <c r="X183" i="7"/>
  <c r="AB158" i="7"/>
  <c r="AA158" i="7"/>
  <c r="Z158" i="7"/>
  <c r="Y158" i="7"/>
  <c r="X178" i="7"/>
  <c r="AB157" i="7"/>
  <c r="AA157" i="7"/>
  <c r="Z157" i="7"/>
  <c r="Y157" i="7"/>
  <c r="X166" i="7"/>
  <c r="AB156" i="7"/>
  <c r="AA156" i="7"/>
  <c r="Z156" i="7"/>
  <c r="Y156" i="7"/>
  <c r="X157" i="7"/>
  <c r="AB155" i="7"/>
  <c r="AA155" i="7"/>
  <c r="Z155" i="7"/>
  <c r="Y155" i="7"/>
  <c r="X149" i="7"/>
  <c r="AB154" i="7"/>
  <c r="AA154" i="7"/>
  <c r="Z154" i="7"/>
  <c r="Y154" i="7"/>
  <c r="X146" i="7"/>
  <c r="AB153" i="7"/>
  <c r="AA153" i="7"/>
  <c r="Z153" i="7"/>
  <c r="Y153" i="7"/>
  <c r="X134" i="7"/>
  <c r="AB152" i="7"/>
  <c r="AA152" i="7"/>
  <c r="Z152" i="7"/>
  <c r="Y152" i="7"/>
  <c r="X114" i="7"/>
  <c r="AB151" i="7"/>
  <c r="AA151" i="7"/>
  <c r="Z151" i="7"/>
  <c r="Y151" i="7"/>
  <c r="X111" i="7"/>
  <c r="AB150" i="7"/>
  <c r="AA150" i="7"/>
  <c r="Z150" i="7"/>
  <c r="Y150" i="7"/>
  <c r="X107" i="7"/>
  <c r="AB149" i="7"/>
  <c r="AA149" i="7"/>
  <c r="Z149" i="7"/>
  <c r="Y149" i="7"/>
  <c r="X102" i="7"/>
  <c r="AB147" i="7"/>
  <c r="AA147" i="7"/>
  <c r="Z147" i="7"/>
  <c r="Y147" i="7"/>
  <c r="X95" i="7"/>
  <c r="AB148" i="7"/>
  <c r="AA148" i="7"/>
  <c r="Z148" i="7"/>
  <c r="Y148" i="7"/>
  <c r="X96" i="7"/>
  <c r="AB146" i="7"/>
  <c r="AA146" i="7"/>
  <c r="Z146" i="7"/>
  <c r="Y146" i="7"/>
  <c r="X66" i="7"/>
  <c r="AB144" i="7"/>
  <c r="AA144" i="7"/>
  <c r="Z144" i="7"/>
  <c r="Y144" i="7"/>
  <c r="X9" i="7"/>
  <c r="AB145" i="7"/>
  <c r="AA145" i="7"/>
  <c r="Z145" i="7"/>
  <c r="Y145" i="7"/>
  <c r="X19" i="7"/>
  <c r="AB167" i="7"/>
  <c r="AA167" i="7"/>
  <c r="Z167" i="7"/>
  <c r="Y167" i="7"/>
  <c r="X202" i="7"/>
  <c r="AB166" i="7"/>
  <c r="AA166" i="7"/>
  <c r="Z166" i="7"/>
  <c r="Y166" i="7"/>
  <c r="X201" i="7"/>
  <c r="AB165" i="7"/>
  <c r="AA165" i="7"/>
  <c r="Z165" i="7"/>
  <c r="Y165" i="7"/>
  <c r="X200" i="7"/>
  <c r="AB164" i="7"/>
  <c r="AA164" i="7"/>
  <c r="Z164" i="7"/>
  <c r="Y164" i="7"/>
  <c r="X199" i="7"/>
  <c r="AB163" i="7"/>
  <c r="AA163" i="7"/>
  <c r="Z163" i="7"/>
  <c r="Y163" i="7"/>
  <c r="X198" i="7"/>
  <c r="AB162" i="7"/>
  <c r="AA162" i="7"/>
  <c r="Z162" i="7"/>
  <c r="Y162" i="7"/>
  <c r="X197" i="7"/>
  <c r="AB161" i="7"/>
  <c r="AA161" i="7"/>
  <c r="Z161" i="7"/>
  <c r="Y161" i="7"/>
  <c r="X196" i="7"/>
  <c r="AB108" i="7"/>
  <c r="AA108" i="7"/>
  <c r="Z108" i="7"/>
  <c r="Y108" i="7"/>
  <c r="X88" i="7"/>
  <c r="AB142" i="7"/>
  <c r="AA142" i="7"/>
  <c r="Z142" i="7"/>
  <c r="Y142" i="7"/>
  <c r="X206" i="7"/>
  <c r="AB140" i="7"/>
  <c r="AA140" i="7"/>
  <c r="Z140" i="7"/>
  <c r="Y140" i="7"/>
  <c r="X195" i="7"/>
  <c r="AB138" i="7"/>
  <c r="AA138" i="7"/>
  <c r="Z138" i="7"/>
  <c r="Y138" i="7"/>
  <c r="X191" i="7"/>
  <c r="AB139" i="7"/>
  <c r="AA139" i="7"/>
  <c r="Z139" i="7"/>
  <c r="Y139" i="7"/>
  <c r="X192" i="7"/>
  <c r="AB137" i="7"/>
  <c r="AA137" i="7"/>
  <c r="Z137" i="7"/>
  <c r="Y137" i="7"/>
  <c r="X184" i="7"/>
  <c r="AB130" i="7"/>
  <c r="AA130" i="7"/>
  <c r="Z130" i="7"/>
  <c r="Y130" i="7"/>
  <c r="X164" i="7"/>
  <c r="AB132" i="7"/>
  <c r="AA132" i="7"/>
  <c r="Z132" i="7"/>
  <c r="Y132" i="7"/>
  <c r="X172" i="7"/>
  <c r="AB133" i="7"/>
  <c r="AA133" i="7"/>
  <c r="Z133" i="7"/>
  <c r="Y133" i="7"/>
  <c r="X173" i="7"/>
  <c r="AB135" i="7"/>
  <c r="AA135" i="7"/>
  <c r="Z135" i="7"/>
  <c r="Y135" i="7"/>
  <c r="X181" i="7"/>
  <c r="AB129" i="7"/>
  <c r="AA129" i="7"/>
  <c r="Z129" i="7"/>
  <c r="Y129" i="7"/>
  <c r="X159" i="7"/>
  <c r="AB131" i="7"/>
  <c r="AA131" i="7"/>
  <c r="Z131" i="7"/>
  <c r="Y131" i="7"/>
  <c r="X168" i="7"/>
  <c r="AB128" i="7"/>
  <c r="AA128" i="7"/>
  <c r="Z128" i="7"/>
  <c r="Y128" i="7"/>
  <c r="X158" i="7"/>
  <c r="AB127" i="7"/>
  <c r="AA127" i="7"/>
  <c r="Z127" i="7"/>
  <c r="Y127" i="7"/>
  <c r="X155" i="7"/>
  <c r="AB126" i="7"/>
  <c r="AA126" i="7"/>
  <c r="Z126" i="7"/>
  <c r="Y126" i="7"/>
  <c r="X154" i="7"/>
  <c r="AB125" i="7"/>
  <c r="AA125" i="7"/>
  <c r="Z125" i="7"/>
  <c r="Y125" i="7"/>
  <c r="X145" i="7"/>
  <c r="AB124" i="7"/>
  <c r="AA124" i="7"/>
  <c r="Z124" i="7"/>
  <c r="Y124" i="7"/>
  <c r="X139" i="7"/>
  <c r="AB120" i="7"/>
  <c r="AA120" i="7"/>
  <c r="Z120" i="7"/>
  <c r="Y120" i="7"/>
  <c r="X124" i="7"/>
  <c r="AB104" i="7"/>
  <c r="AA104" i="7"/>
  <c r="Z104" i="7"/>
  <c r="Y104" i="7"/>
  <c r="X75" i="7"/>
  <c r="AB123" i="7"/>
  <c r="AA123" i="7"/>
  <c r="Z123" i="7"/>
  <c r="Y123" i="7"/>
  <c r="X133" i="7"/>
  <c r="AB121" i="7"/>
  <c r="AA121" i="7"/>
  <c r="Z121" i="7"/>
  <c r="Y121" i="7"/>
  <c r="X130" i="7"/>
  <c r="AB122" i="7"/>
  <c r="AA122" i="7"/>
  <c r="Z122" i="7"/>
  <c r="Y122" i="7"/>
  <c r="X131" i="7"/>
  <c r="AB116" i="7"/>
  <c r="AA116" i="7"/>
  <c r="Z116" i="7"/>
  <c r="Y116" i="7"/>
  <c r="X110" i="7"/>
  <c r="AB119" i="7"/>
  <c r="AA119" i="7"/>
  <c r="Z119" i="7"/>
  <c r="Y119" i="7"/>
  <c r="X117" i="7"/>
  <c r="AB118" i="7"/>
  <c r="AA118" i="7"/>
  <c r="Z118" i="7"/>
  <c r="Y118" i="7"/>
  <c r="X116" i="7"/>
  <c r="AB117" i="7"/>
  <c r="AA117" i="7"/>
  <c r="Z117" i="7"/>
  <c r="Y117" i="7"/>
  <c r="X115" i="7"/>
  <c r="AB114" i="7"/>
  <c r="AA114" i="7"/>
  <c r="Z114" i="7"/>
  <c r="Y114" i="7"/>
  <c r="X103" i="7"/>
  <c r="AB115" i="7"/>
  <c r="AA115" i="7"/>
  <c r="Z115" i="7"/>
  <c r="Y115" i="7"/>
  <c r="X108" i="7"/>
  <c r="AB113" i="7"/>
  <c r="AA113" i="7"/>
  <c r="Z113" i="7"/>
  <c r="Y113" i="7"/>
  <c r="X99" i="7"/>
  <c r="AB110" i="7"/>
  <c r="AA110" i="7"/>
  <c r="Z110" i="7"/>
  <c r="Y110" i="7"/>
  <c r="X92" i="7"/>
  <c r="AB112" i="7"/>
  <c r="AA112" i="7"/>
  <c r="Z112" i="7"/>
  <c r="Y112" i="7"/>
  <c r="X98" i="7"/>
  <c r="AB111" i="7"/>
  <c r="AA111" i="7"/>
  <c r="Z111" i="7"/>
  <c r="Y111" i="7"/>
  <c r="X97" i="7"/>
  <c r="AB109" i="7"/>
  <c r="AA109" i="7"/>
  <c r="Z109" i="7"/>
  <c r="Y109" i="7"/>
  <c r="X91" i="7"/>
  <c r="AB97" i="7"/>
  <c r="AA97" i="7"/>
  <c r="Z97" i="7"/>
  <c r="Y97" i="7"/>
  <c r="X55" i="7"/>
  <c r="AB107" i="7"/>
  <c r="AA107" i="7"/>
  <c r="Z107" i="7"/>
  <c r="Y107" i="7"/>
  <c r="X81" i="7"/>
  <c r="AB105" i="7"/>
  <c r="AA105" i="7"/>
  <c r="Z105" i="7"/>
  <c r="Y105" i="7"/>
  <c r="X78" i="7"/>
  <c r="AB141" i="7"/>
  <c r="AA141" i="7"/>
  <c r="Z141" i="7"/>
  <c r="Y141" i="7"/>
  <c r="X203" i="7"/>
  <c r="AB103" i="7"/>
  <c r="AA103" i="7"/>
  <c r="Z103" i="7"/>
  <c r="Y103" i="7"/>
  <c r="X74" i="7"/>
  <c r="AB102" i="7"/>
  <c r="AA102" i="7"/>
  <c r="Z102" i="7"/>
  <c r="Y102" i="7"/>
  <c r="X73" i="7"/>
  <c r="AB134" i="7"/>
  <c r="AA134" i="7"/>
  <c r="Z134" i="7"/>
  <c r="Y134" i="7"/>
  <c r="X176" i="7"/>
  <c r="AB101" i="7"/>
  <c r="AA101" i="7"/>
  <c r="Z101" i="7"/>
  <c r="Y101" i="7"/>
  <c r="X70" i="7"/>
  <c r="AB100" i="7"/>
  <c r="AA100" i="7"/>
  <c r="Z100" i="7"/>
  <c r="Y100" i="7"/>
  <c r="X60" i="7"/>
  <c r="AB106" i="7"/>
  <c r="AA106" i="7"/>
  <c r="Z106" i="7"/>
  <c r="Y106" i="7"/>
  <c r="X79" i="7"/>
  <c r="AB99" i="7"/>
  <c r="AA99" i="7"/>
  <c r="Z99" i="7"/>
  <c r="Y99" i="7"/>
  <c r="X58" i="7"/>
  <c r="AB98" i="7"/>
  <c r="AA98" i="7"/>
  <c r="Z98" i="7"/>
  <c r="Y98" i="7"/>
  <c r="X57" i="7"/>
  <c r="AB136" i="7"/>
  <c r="AA136" i="7"/>
  <c r="Z136" i="7"/>
  <c r="Y136" i="7"/>
  <c r="X182" i="7"/>
  <c r="AB93" i="7"/>
  <c r="AA93" i="7"/>
  <c r="Z93" i="7"/>
  <c r="Y93" i="7"/>
  <c r="X22" i="7"/>
  <c r="AB96" i="7"/>
  <c r="AA96" i="7"/>
  <c r="Z96" i="7"/>
  <c r="Y96" i="7"/>
  <c r="X32" i="7"/>
  <c r="AB94" i="7"/>
  <c r="AA94" i="7"/>
  <c r="Z94" i="7"/>
  <c r="Y94" i="7"/>
  <c r="X23" i="7"/>
  <c r="AB95" i="7"/>
  <c r="AA95" i="7"/>
  <c r="Z95" i="7"/>
  <c r="Y95" i="7"/>
  <c r="X28" i="7"/>
  <c r="AB92" i="7"/>
  <c r="AA92" i="7"/>
  <c r="Z92" i="7"/>
  <c r="Y92" i="7"/>
  <c r="X17" i="7"/>
  <c r="AB91" i="7"/>
  <c r="AA91" i="7"/>
  <c r="Z91" i="7"/>
  <c r="Y91" i="7"/>
  <c r="X16" i="7"/>
  <c r="AB90" i="7"/>
  <c r="AA90" i="7"/>
  <c r="Z90" i="7"/>
  <c r="Y90" i="7"/>
  <c r="X14" i="7"/>
  <c r="AB88" i="7"/>
  <c r="AA88" i="7"/>
  <c r="Z88" i="7"/>
  <c r="Y88" i="7"/>
  <c r="X8" i="7"/>
  <c r="AB89" i="7"/>
  <c r="AA89" i="7"/>
  <c r="Z89" i="7"/>
  <c r="Y89" i="7"/>
  <c r="X10" i="7"/>
  <c r="AB80" i="7"/>
  <c r="AA80" i="7"/>
  <c r="Z80" i="7"/>
  <c r="Y80" i="7"/>
  <c r="X163" i="7"/>
  <c r="AB86" i="7"/>
  <c r="AA86" i="7"/>
  <c r="Z86" i="7"/>
  <c r="Y86" i="7"/>
  <c r="X207" i="7"/>
  <c r="AB87" i="7"/>
  <c r="AA87" i="7"/>
  <c r="Z87" i="7"/>
  <c r="Y87" i="7"/>
  <c r="X209" i="7"/>
  <c r="AB85" i="7"/>
  <c r="AA85" i="7"/>
  <c r="Z85" i="7"/>
  <c r="Y85" i="7"/>
  <c r="X193" i="7"/>
  <c r="AB84" i="7"/>
  <c r="AA84" i="7"/>
  <c r="Z84" i="7"/>
  <c r="Y84" i="7"/>
  <c r="X188" i="7"/>
  <c r="AB61" i="7"/>
  <c r="AA61" i="7"/>
  <c r="Z61" i="7"/>
  <c r="Y61" i="7"/>
  <c r="X64" i="7"/>
  <c r="AB83" i="7"/>
  <c r="AA83" i="7"/>
  <c r="Z83" i="7"/>
  <c r="Y83" i="7"/>
  <c r="X186" i="7"/>
  <c r="AB81" i="7"/>
  <c r="AA81" i="7"/>
  <c r="Z81" i="7"/>
  <c r="Y81" i="7"/>
  <c r="X171" i="7"/>
  <c r="AB78" i="7"/>
  <c r="AA78" i="7"/>
  <c r="Z78" i="7"/>
  <c r="Y78" i="7"/>
  <c r="X148" i="7"/>
  <c r="AB77" i="7"/>
  <c r="AA77" i="7"/>
  <c r="Z77" i="7"/>
  <c r="Y77" i="7"/>
  <c r="X147" i="7"/>
  <c r="AB79" i="7"/>
  <c r="AA79" i="7"/>
  <c r="Z79" i="7"/>
  <c r="Y79" i="7"/>
  <c r="X153" i="7"/>
  <c r="AB75" i="7"/>
  <c r="AA75" i="7"/>
  <c r="Z75" i="7"/>
  <c r="Y75" i="7"/>
  <c r="X140" i="7"/>
  <c r="AB76" i="7"/>
  <c r="AA76" i="7"/>
  <c r="Z76" i="7"/>
  <c r="Y76" i="7"/>
  <c r="X144" i="7"/>
  <c r="AB73" i="7"/>
  <c r="AA73" i="7"/>
  <c r="Z73" i="7"/>
  <c r="Y73" i="7"/>
  <c r="X137" i="7"/>
  <c r="AB74" i="7"/>
  <c r="AA74" i="7"/>
  <c r="Z74" i="7"/>
  <c r="Y74" i="7"/>
  <c r="X138" i="7"/>
  <c r="AB69" i="7"/>
  <c r="AA69" i="7"/>
  <c r="Z69" i="7"/>
  <c r="Y69" i="7"/>
  <c r="X121" i="7"/>
  <c r="AB70" i="7"/>
  <c r="AA70" i="7"/>
  <c r="Z70" i="7"/>
  <c r="Y70" i="7"/>
  <c r="X122" i="7"/>
  <c r="AB58" i="7"/>
  <c r="AA58" i="7"/>
  <c r="Z58" i="7"/>
  <c r="Y58" i="7"/>
  <c r="X34" i="7"/>
  <c r="AB71" i="7"/>
  <c r="AA71" i="7"/>
  <c r="Z71" i="7"/>
  <c r="Y71" i="7"/>
  <c r="X125" i="7"/>
  <c r="AB82" i="7"/>
  <c r="AA82" i="7"/>
  <c r="Z82" i="7"/>
  <c r="Y82" i="7"/>
  <c r="X177" i="7"/>
  <c r="AB68" i="7"/>
  <c r="AA68" i="7"/>
  <c r="Z68" i="7"/>
  <c r="Y68" i="7"/>
  <c r="X109" i="7"/>
  <c r="AB67" i="7"/>
  <c r="AA67" i="7"/>
  <c r="Z67" i="7"/>
  <c r="Y67" i="7"/>
  <c r="X106" i="7"/>
  <c r="AB66" i="7"/>
  <c r="AA66" i="7"/>
  <c r="Z66" i="7"/>
  <c r="Y66" i="7"/>
  <c r="X105" i="7"/>
  <c r="AB59" i="7"/>
  <c r="AA59" i="7"/>
  <c r="Z59" i="7"/>
  <c r="Y59" i="7"/>
  <c r="X36" i="7"/>
  <c r="AB65" i="7"/>
  <c r="AA65" i="7"/>
  <c r="Z65" i="7"/>
  <c r="Y65" i="7"/>
  <c r="X101" i="7"/>
  <c r="AB63" i="7"/>
  <c r="AA63" i="7"/>
  <c r="Z63" i="7"/>
  <c r="Y63" i="7"/>
  <c r="X93" i="7"/>
  <c r="AB64" i="7"/>
  <c r="AA64" i="7"/>
  <c r="Z64" i="7"/>
  <c r="Y64" i="7"/>
  <c r="X94" i="7"/>
  <c r="AB72" i="7"/>
  <c r="AA72" i="7"/>
  <c r="Z72" i="7"/>
  <c r="Y72" i="7"/>
  <c r="X129" i="7"/>
  <c r="AB62" i="7"/>
  <c r="AA62" i="7"/>
  <c r="Z62" i="7"/>
  <c r="Y62" i="7"/>
  <c r="X72" i="7"/>
  <c r="AB60" i="7"/>
  <c r="AA60" i="7"/>
  <c r="Z60" i="7"/>
  <c r="Y60" i="7"/>
  <c r="X52" i="7"/>
  <c r="AB56" i="7"/>
  <c r="AA56" i="7"/>
  <c r="Z56" i="7"/>
  <c r="Y56" i="7"/>
  <c r="X26" i="7"/>
  <c r="AB57" i="7"/>
  <c r="AA57" i="7"/>
  <c r="Z57" i="7"/>
  <c r="Y57" i="7"/>
  <c r="X31" i="7"/>
  <c r="AB55" i="7"/>
  <c r="AA55" i="7"/>
  <c r="Z55" i="7"/>
  <c r="Y55" i="7"/>
  <c r="X20" i="7"/>
  <c r="AB54" i="7"/>
  <c r="AA54" i="7"/>
  <c r="Z54" i="7"/>
  <c r="Y54" i="7"/>
  <c r="X15" i="7"/>
  <c r="AB143" i="7"/>
  <c r="AA143" i="7"/>
  <c r="Z143" i="7"/>
  <c r="Y143" i="7"/>
  <c r="X7" i="7"/>
  <c r="AB53" i="7"/>
  <c r="AA53" i="7"/>
  <c r="Z53" i="7"/>
  <c r="Y53" i="7"/>
  <c r="X212" i="7"/>
  <c r="AB52" i="7"/>
  <c r="AA52" i="7"/>
  <c r="Z52" i="7"/>
  <c r="Y52" i="7"/>
  <c r="X211" i="7"/>
  <c r="AB47" i="7"/>
  <c r="AA47" i="7"/>
  <c r="Z47" i="7"/>
  <c r="Y47" i="7"/>
  <c r="X175" i="7"/>
  <c r="AB51" i="7"/>
  <c r="AA51" i="7"/>
  <c r="Z51" i="7"/>
  <c r="Y51" i="7"/>
  <c r="X194" i="7"/>
  <c r="AB49" i="7"/>
  <c r="AA49" i="7"/>
  <c r="Z49" i="7"/>
  <c r="Y49" i="7"/>
  <c r="X185" i="7"/>
  <c r="AB50" i="7"/>
  <c r="AA50" i="7"/>
  <c r="Z50" i="7"/>
  <c r="Y50" i="7"/>
  <c r="X187" i="7"/>
  <c r="AB15" i="7"/>
  <c r="AA15" i="7"/>
  <c r="Z15" i="7"/>
  <c r="Y15" i="7"/>
  <c r="X41" i="7"/>
  <c r="AB48" i="7"/>
  <c r="AA48" i="7"/>
  <c r="Z48" i="7"/>
  <c r="Y48" i="7"/>
  <c r="X180" i="7"/>
  <c r="AB42" i="7"/>
  <c r="AA42" i="7"/>
  <c r="Z42" i="7"/>
  <c r="Y42" i="7"/>
  <c r="X165" i="7"/>
  <c r="AB46" i="7"/>
  <c r="AA46" i="7"/>
  <c r="Z46" i="7"/>
  <c r="Y46" i="7"/>
  <c r="X174" i="7"/>
  <c r="AB43" i="7"/>
  <c r="AA43" i="7"/>
  <c r="Z43" i="7"/>
  <c r="Y43" i="7"/>
  <c r="X167" i="7"/>
  <c r="AB45" i="7"/>
  <c r="AA45" i="7"/>
  <c r="Z45" i="7"/>
  <c r="Y45" i="7"/>
  <c r="X170" i="7"/>
  <c r="AB44" i="7"/>
  <c r="AA44" i="7"/>
  <c r="Z44" i="7"/>
  <c r="Y44" i="7"/>
  <c r="X169" i="7"/>
  <c r="AB41" i="7"/>
  <c r="AA41" i="7"/>
  <c r="Z41" i="7"/>
  <c r="Y41" i="7"/>
  <c r="X160" i="7"/>
  <c r="AB40" i="7"/>
  <c r="AA40" i="7"/>
  <c r="Z40" i="7"/>
  <c r="Y40" i="7"/>
  <c r="X143" i="7"/>
  <c r="AB39" i="7"/>
  <c r="AA39" i="7"/>
  <c r="Z39" i="7"/>
  <c r="Y39" i="7"/>
  <c r="X142" i="7"/>
  <c r="AB38" i="7"/>
  <c r="AA38" i="7"/>
  <c r="Z38" i="7"/>
  <c r="Y38" i="7"/>
  <c r="X136" i="7"/>
  <c r="AB37" i="7"/>
  <c r="AA37" i="7"/>
  <c r="Z37" i="7"/>
  <c r="Y37" i="7"/>
  <c r="X135" i="7"/>
  <c r="AB33" i="7"/>
  <c r="AA33" i="7"/>
  <c r="Z33" i="7"/>
  <c r="Y33" i="7"/>
  <c r="X120" i="7"/>
  <c r="AB36" i="7"/>
  <c r="AA36" i="7"/>
  <c r="Z36" i="7"/>
  <c r="Y36" i="7"/>
  <c r="X127" i="7"/>
  <c r="AB35" i="7"/>
  <c r="AA35" i="7"/>
  <c r="Z35" i="7"/>
  <c r="Y35" i="7"/>
  <c r="X126" i="7"/>
  <c r="AB34" i="7"/>
  <c r="AA34" i="7"/>
  <c r="Z34" i="7"/>
  <c r="Y34" i="7"/>
  <c r="X123" i="7"/>
  <c r="AB32" i="7"/>
  <c r="AA32" i="7"/>
  <c r="Z32" i="7"/>
  <c r="Y32" i="7"/>
  <c r="X119" i="7"/>
  <c r="AB30" i="7"/>
  <c r="AA30" i="7"/>
  <c r="Z30" i="7"/>
  <c r="Y30" i="7"/>
  <c r="X112" i="7"/>
  <c r="AB31" i="7"/>
  <c r="AA31" i="7"/>
  <c r="Z31" i="7"/>
  <c r="Y31" i="7"/>
  <c r="X113" i="7"/>
  <c r="AB16" i="7"/>
  <c r="AA16" i="7"/>
  <c r="Z16" i="7"/>
  <c r="Y16" i="7"/>
  <c r="X49" i="7"/>
  <c r="AB29" i="7"/>
  <c r="AA29" i="7"/>
  <c r="Z29" i="7"/>
  <c r="Y29" i="7"/>
  <c r="X104" i="7"/>
  <c r="AB28" i="7"/>
  <c r="AA28" i="7"/>
  <c r="Z28" i="7"/>
  <c r="Y28" i="7"/>
  <c r="X85" i="7"/>
  <c r="AB21" i="7"/>
  <c r="AA21" i="7"/>
  <c r="Z21" i="7"/>
  <c r="Y21" i="7"/>
  <c r="X68" i="7"/>
  <c r="AB27" i="7"/>
  <c r="AA27" i="7"/>
  <c r="Z27" i="7"/>
  <c r="Y27" i="7"/>
  <c r="X84" i="7"/>
  <c r="AB25" i="7"/>
  <c r="AA25" i="7"/>
  <c r="Z25" i="7"/>
  <c r="Y25" i="7"/>
  <c r="X77" i="7"/>
  <c r="AB26" i="7"/>
  <c r="AA26" i="7"/>
  <c r="Z26" i="7"/>
  <c r="Y26" i="7"/>
  <c r="X80" i="7"/>
  <c r="AB24" i="7"/>
  <c r="AA24" i="7"/>
  <c r="Z24" i="7"/>
  <c r="Y24" i="7"/>
  <c r="X76" i="7"/>
  <c r="AB23" i="7"/>
  <c r="AA23" i="7"/>
  <c r="Z23" i="7"/>
  <c r="Y23" i="7"/>
  <c r="X71" i="7"/>
  <c r="AB22" i="7"/>
  <c r="AA22" i="7"/>
  <c r="Z22" i="7"/>
  <c r="Y22" i="7"/>
  <c r="X69" i="7"/>
  <c r="AB20" i="7"/>
  <c r="AA20" i="7"/>
  <c r="Z20" i="7"/>
  <c r="Y20" i="7"/>
  <c r="X61" i="7"/>
  <c r="AB13" i="7"/>
  <c r="AA13" i="7"/>
  <c r="Z13" i="7"/>
  <c r="Y13" i="7"/>
  <c r="X39" i="7"/>
  <c r="AB12" i="7"/>
  <c r="AA12" i="7"/>
  <c r="Z12" i="7"/>
  <c r="Y12" i="7"/>
  <c r="X37" i="7"/>
  <c r="AB19" i="7"/>
  <c r="AA19" i="7"/>
  <c r="Z19" i="7"/>
  <c r="Y19" i="7"/>
  <c r="X54" i="7"/>
  <c r="AB17" i="7"/>
  <c r="AA17" i="7"/>
  <c r="Z17" i="7"/>
  <c r="Y17" i="7"/>
  <c r="X50" i="7"/>
  <c r="AB14" i="7"/>
  <c r="AA14" i="7"/>
  <c r="Z14" i="7"/>
  <c r="Y14" i="7"/>
  <c r="X40" i="7"/>
  <c r="AB18" i="7"/>
  <c r="AA18" i="7"/>
  <c r="Z18" i="7"/>
  <c r="Y18" i="7"/>
  <c r="X51" i="7"/>
  <c r="AB9" i="7"/>
  <c r="AA9" i="7"/>
  <c r="Z9" i="7"/>
  <c r="Y9" i="7"/>
  <c r="X29" i="7"/>
  <c r="AB8" i="7"/>
  <c r="AA8" i="7"/>
  <c r="Z8" i="7"/>
  <c r="Y8" i="7"/>
  <c r="X25" i="7"/>
  <c r="AB11" i="7"/>
  <c r="AA11" i="7"/>
  <c r="Z11" i="7"/>
  <c r="Y11" i="7"/>
  <c r="X35" i="7"/>
  <c r="AB10" i="7"/>
  <c r="AA10" i="7"/>
  <c r="Z10" i="7"/>
  <c r="Y10" i="7"/>
  <c r="X33" i="7"/>
  <c r="AB7" i="7"/>
  <c r="AA7" i="7"/>
  <c r="Z7" i="7"/>
  <c r="Y7" i="7"/>
  <c r="X11" i="7"/>
  <c r="V204" i="7"/>
  <c r="U204" i="7"/>
  <c r="T204" i="7"/>
  <c r="S204" i="7"/>
  <c r="R204" i="7"/>
  <c r="V47" i="7"/>
  <c r="U47" i="7"/>
  <c r="T47" i="7"/>
  <c r="S47" i="7"/>
  <c r="R47" i="7"/>
  <c r="V118" i="7"/>
  <c r="U118" i="7"/>
  <c r="T118" i="7"/>
  <c r="S118" i="7"/>
  <c r="R118" i="7"/>
  <c r="V132" i="7"/>
  <c r="U132" i="7"/>
  <c r="T132" i="7"/>
  <c r="S132" i="7"/>
  <c r="R132" i="7"/>
  <c r="V59" i="7"/>
  <c r="U59" i="7"/>
  <c r="T59" i="7"/>
  <c r="S59" i="7"/>
  <c r="R59" i="7"/>
  <c r="V90" i="7"/>
  <c r="U90" i="7"/>
  <c r="T90" i="7"/>
  <c r="S90" i="7"/>
  <c r="R90" i="7"/>
  <c r="V43" i="7"/>
  <c r="U43" i="7"/>
  <c r="T43" i="7"/>
  <c r="S43" i="7"/>
  <c r="R43" i="7"/>
  <c r="V210" i="7"/>
  <c r="U210" i="7"/>
  <c r="T210" i="7"/>
  <c r="S210" i="7"/>
  <c r="R210" i="7"/>
  <c r="V190" i="7"/>
  <c r="U190" i="7"/>
  <c r="T190" i="7"/>
  <c r="S190" i="7"/>
  <c r="R190" i="7"/>
  <c r="V183" i="7"/>
  <c r="U183" i="7"/>
  <c r="T183" i="7"/>
  <c r="S183" i="7"/>
  <c r="R183" i="7"/>
  <c r="V178" i="7"/>
  <c r="U178" i="7"/>
  <c r="T178" i="7"/>
  <c r="S178" i="7"/>
  <c r="R178" i="7"/>
  <c r="V166" i="7"/>
  <c r="U166" i="7"/>
  <c r="T166" i="7"/>
  <c r="S166" i="7"/>
  <c r="R166" i="7"/>
  <c r="V157" i="7"/>
  <c r="U157" i="7"/>
  <c r="T157" i="7"/>
  <c r="S157" i="7"/>
  <c r="R157" i="7"/>
  <c r="V149" i="7"/>
  <c r="U149" i="7"/>
  <c r="T149" i="7"/>
  <c r="S149" i="7"/>
  <c r="R149" i="7"/>
  <c r="V146" i="7"/>
  <c r="U146" i="7"/>
  <c r="T146" i="7"/>
  <c r="S146" i="7"/>
  <c r="R146" i="7"/>
  <c r="V134" i="7"/>
  <c r="U134" i="7"/>
  <c r="T134" i="7"/>
  <c r="S134" i="7"/>
  <c r="R134" i="7"/>
  <c r="V114" i="7"/>
  <c r="U114" i="7"/>
  <c r="T114" i="7"/>
  <c r="S114" i="7"/>
  <c r="R114" i="7"/>
  <c r="V111" i="7"/>
  <c r="U111" i="7"/>
  <c r="T111" i="7"/>
  <c r="S111" i="7"/>
  <c r="R111" i="7"/>
  <c r="V107" i="7"/>
  <c r="U107" i="7"/>
  <c r="T107" i="7"/>
  <c r="S107" i="7"/>
  <c r="R107" i="7"/>
  <c r="V102" i="7"/>
  <c r="U102" i="7"/>
  <c r="T102" i="7"/>
  <c r="S102" i="7"/>
  <c r="R102" i="7"/>
  <c r="V95" i="7"/>
  <c r="U95" i="7"/>
  <c r="T95" i="7"/>
  <c r="S95" i="7"/>
  <c r="R95" i="7"/>
  <c r="V96" i="7"/>
  <c r="U96" i="7"/>
  <c r="T96" i="7"/>
  <c r="S96" i="7"/>
  <c r="R96" i="7"/>
  <c r="V66" i="7"/>
  <c r="U66" i="7"/>
  <c r="T66" i="7"/>
  <c r="S66" i="7"/>
  <c r="R66" i="7"/>
  <c r="V9" i="7"/>
  <c r="U9" i="7"/>
  <c r="T9" i="7"/>
  <c r="S9" i="7"/>
  <c r="R9" i="7"/>
  <c r="V19" i="7"/>
  <c r="U19" i="7"/>
  <c r="T19" i="7"/>
  <c r="S19" i="7"/>
  <c r="R19" i="7"/>
  <c r="V202" i="7"/>
  <c r="U202" i="7"/>
  <c r="T202" i="7"/>
  <c r="S202" i="7"/>
  <c r="R202" i="7"/>
  <c r="V201" i="7"/>
  <c r="U201" i="7"/>
  <c r="T201" i="7"/>
  <c r="S201" i="7"/>
  <c r="R201" i="7"/>
  <c r="V200" i="7"/>
  <c r="U200" i="7"/>
  <c r="T200" i="7"/>
  <c r="S200" i="7"/>
  <c r="R200" i="7"/>
  <c r="V199" i="7"/>
  <c r="U199" i="7"/>
  <c r="T199" i="7"/>
  <c r="S199" i="7"/>
  <c r="R199" i="7"/>
  <c r="V198" i="7"/>
  <c r="U198" i="7"/>
  <c r="T198" i="7"/>
  <c r="S198" i="7"/>
  <c r="R198" i="7"/>
  <c r="V197" i="7"/>
  <c r="U197" i="7"/>
  <c r="T197" i="7"/>
  <c r="S197" i="7"/>
  <c r="R197" i="7"/>
  <c r="V196" i="7"/>
  <c r="U196" i="7"/>
  <c r="T196" i="7"/>
  <c r="S196" i="7"/>
  <c r="R196" i="7"/>
  <c r="V88" i="7"/>
  <c r="U88" i="7"/>
  <c r="T88" i="7"/>
  <c r="S88" i="7"/>
  <c r="R88" i="7"/>
  <c r="V206" i="7"/>
  <c r="U206" i="7"/>
  <c r="T206" i="7"/>
  <c r="S206" i="7"/>
  <c r="R206" i="7"/>
  <c r="V195" i="7"/>
  <c r="U195" i="7"/>
  <c r="T195" i="7"/>
  <c r="S195" i="7"/>
  <c r="R195" i="7"/>
  <c r="V191" i="7"/>
  <c r="U191" i="7"/>
  <c r="T191" i="7"/>
  <c r="S191" i="7"/>
  <c r="R191" i="7"/>
  <c r="V192" i="7"/>
  <c r="U192" i="7"/>
  <c r="T192" i="7"/>
  <c r="S192" i="7"/>
  <c r="R192" i="7"/>
  <c r="V184" i="7"/>
  <c r="U184" i="7"/>
  <c r="T184" i="7"/>
  <c r="S184" i="7"/>
  <c r="R184" i="7"/>
  <c r="V164" i="7"/>
  <c r="U164" i="7"/>
  <c r="T164" i="7"/>
  <c r="S164" i="7"/>
  <c r="R164" i="7"/>
  <c r="V172" i="7"/>
  <c r="U172" i="7"/>
  <c r="T172" i="7"/>
  <c r="S172" i="7"/>
  <c r="R172" i="7"/>
  <c r="V173" i="7"/>
  <c r="U173" i="7"/>
  <c r="T173" i="7"/>
  <c r="S173" i="7"/>
  <c r="R173" i="7"/>
  <c r="V181" i="7"/>
  <c r="U181" i="7"/>
  <c r="T181" i="7"/>
  <c r="S181" i="7"/>
  <c r="R181" i="7"/>
  <c r="V159" i="7"/>
  <c r="U159" i="7"/>
  <c r="T159" i="7"/>
  <c r="S159" i="7"/>
  <c r="R159" i="7"/>
  <c r="V168" i="7"/>
  <c r="U168" i="7"/>
  <c r="T168" i="7"/>
  <c r="S168" i="7"/>
  <c r="R168" i="7"/>
  <c r="V158" i="7"/>
  <c r="U158" i="7"/>
  <c r="T158" i="7"/>
  <c r="S158" i="7"/>
  <c r="R158" i="7"/>
  <c r="V155" i="7"/>
  <c r="U155" i="7"/>
  <c r="T155" i="7"/>
  <c r="S155" i="7"/>
  <c r="R155" i="7"/>
  <c r="V154" i="7"/>
  <c r="U154" i="7"/>
  <c r="T154" i="7"/>
  <c r="S154" i="7"/>
  <c r="R154" i="7"/>
  <c r="V145" i="7"/>
  <c r="U145" i="7"/>
  <c r="T145" i="7"/>
  <c r="S145" i="7"/>
  <c r="R145" i="7"/>
  <c r="V139" i="7"/>
  <c r="U139" i="7"/>
  <c r="T139" i="7"/>
  <c r="S139" i="7"/>
  <c r="R139" i="7"/>
  <c r="V124" i="7"/>
  <c r="U124" i="7"/>
  <c r="T124" i="7"/>
  <c r="S124" i="7"/>
  <c r="R124" i="7"/>
  <c r="V75" i="7"/>
  <c r="U75" i="7"/>
  <c r="T75" i="7"/>
  <c r="S75" i="7"/>
  <c r="R75" i="7"/>
  <c r="V133" i="7"/>
  <c r="U133" i="7"/>
  <c r="T133" i="7"/>
  <c r="S133" i="7"/>
  <c r="R133" i="7"/>
  <c r="V130" i="7"/>
  <c r="U130" i="7"/>
  <c r="T130" i="7"/>
  <c r="S130" i="7"/>
  <c r="R130" i="7"/>
  <c r="V131" i="7"/>
  <c r="U131" i="7"/>
  <c r="T131" i="7"/>
  <c r="S131" i="7"/>
  <c r="R131" i="7"/>
  <c r="V110" i="7"/>
  <c r="U110" i="7"/>
  <c r="T110" i="7"/>
  <c r="S110" i="7"/>
  <c r="R110" i="7"/>
  <c r="V117" i="7"/>
  <c r="U117" i="7"/>
  <c r="T117" i="7"/>
  <c r="S117" i="7"/>
  <c r="R117" i="7"/>
  <c r="V116" i="7"/>
  <c r="U116" i="7"/>
  <c r="T116" i="7"/>
  <c r="S116" i="7"/>
  <c r="R116" i="7"/>
  <c r="V115" i="7"/>
  <c r="U115" i="7"/>
  <c r="T115" i="7"/>
  <c r="S115" i="7"/>
  <c r="R115" i="7"/>
  <c r="V103" i="7"/>
  <c r="U103" i="7"/>
  <c r="T103" i="7"/>
  <c r="S103" i="7"/>
  <c r="R103" i="7"/>
  <c r="V108" i="7"/>
  <c r="U108" i="7"/>
  <c r="T108" i="7"/>
  <c r="S108" i="7"/>
  <c r="R108" i="7"/>
  <c r="V99" i="7"/>
  <c r="U99" i="7"/>
  <c r="T99" i="7"/>
  <c r="S99" i="7"/>
  <c r="R99" i="7"/>
  <c r="V92" i="7"/>
  <c r="U92" i="7"/>
  <c r="T92" i="7"/>
  <c r="S92" i="7"/>
  <c r="R92" i="7"/>
  <c r="V98" i="7"/>
  <c r="U98" i="7"/>
  <c r="T98" i="7"/>
  <c r="S98" i="7"/>
  <c r="R98" i="7"/>
  <c r="V97" i="7"/>
  <c r="U97" i="7"/>
  <c r="T97" i="7"/>
  <c r="S97" i="7"/>
  <c r="R97" i="7"/>
  <c r="V91" i="7"/>
  <c r="U91" i="7"/>
  <c r="T91" i="7"/>
  <c r="S91" i="7"/>
  <c r="R91" i="7"/>
  <c r="V55" i="7"/>
  <c r="U55" i="7"/>
  <c r="T55" i="7"/>
  <c r="S55" i="7"/>
  <c r="R55" i="7"/>
  <c r="V81" i="7"/>
  <c r="U81" i="7"/>
  <c r="T81" i="7"/>
  <c r="S81" i="7"/>
  <c r="R81" i="7"/>
  <c r="V78" i="7"/>
  <c r="U78" i="7"/>
  <c r="T78" i="7"/>
  <c r="S78" i="7"/>
  <c r="R78" i="7"/>
  <c r="V203" i="7"/>
  <c r="U203" i="7"/>
  <c r="T203" i="7"/>
  <c r="S203" i="7"/>
  <c r="R203" i="7"/>
  <c r="V74" i="7"/>
  <c r="U74" i="7"/>
  <c r="T74" i="7"/>
  <c r="S74" i="7"/>
  <c r="R74" i="7"/>
  <c r="V73" i="7"/>
  <c r="U73" i="7"/>
  <c r="T73" i="7"/>
  <c r="S73" i="7"/>
  <c r="R73" i="7"/>
  <c r="V176" i="7"/>
  <c r="U176" i="7"/>
  <c r="T176" i="7"/>
  <c r="S176" i="7"/>
  <c r="R176" i="7"/>
  <c r="V70" i="7"/>
  <c r="U70" i="7"/>
  <c r="T70" i="7"/>
  <c r="S70" i="7"/>
  <c r="R70" i="7"/>
  <c r="V60" i="7"/>
  <c r="U60" i="7"/>
  <c r="T60" i="7"/>
  <c r="S60" i="7"/>
  <c r="R60" i="7"/>
  <c r="V79" i="7"/>
  <c r="U79" i="7"/>
  <c r="T79" i="7"/>
  <c r="S79" i="7"/>
  <c r="R79" i="7"/>
  <c r="V58" i="7"/>
  <c r="U58" i="7"/>
  <c r="T58" i="7"/>
  <c r="S58" i="7"/>
  <c r="R58" i="7"/>
  <c r="V57" i="7"/>
  <c r="U57" i="7"/>
  <c r="T57" i="7"/>
  <c r="S57" i="7"/>
  <c r="R57" i="7"/>
  <c r="V182" i="7"/>
  <c r="U182" i="7"/>
  <c r="T182" i="7"/>
  <c r="S182" i="7"/>
  <c r="R182" i="7"/>
  <c r="V22" i="7"/>
  <c r="U22" i="7"/>
  <c r="T22" i="7"/>
  <c r="S22" i="7"/>
  <c r="R22" i="7"/>
  <c r="V32" i="7"/>
  <c r="U32" i="7"/>
  <c r="T32" i="7"/>
  <c r="S32" i="7"/>
  <c r="R32" i="7"/>
  <c r="V23" i="7"/>
  <c r="U23" i="7"/>
  <c r="T23" i="7"/>
  <c r="S23" i="7"/>
  <c r="R23" i="7"/>
  <c r="V28" i="7"/>
  <c r="U28" i="7"/>
  <c r="T28" i="7"/>
  <c r="S28" i="7"/>
  <c r="R28" i="7"/>
  <c r="V17" i="7"/>
  <c r="U17" i="7"/>
  <c r="T17" i="7"/>
  <c r="S17" i="7"/>
  <c r="R17" i="7"/>
  <c r="V16" i="7"/>
  <c r="U16" i="7"/>
  <c r="T16" i="7"/>
  <c r="S16" i="7"/>
  <c r="R16" i="7"/>
  <c r="V14" i="7"/>
  <c r="U14" i="7"/>
  <c r="T14" i="7"/>
  <c r="S14" i="7"/>
  <c r="R14" i="7"/>
  <c r="V8" i="7"/>
  <c r="U8" i="7"/>
  <c r="T8" i="7"/>
  <c r="S8" i="7"/>
  <c r="R8" i="7"/>
  <c r="V10" i="7"/>
  <c r="U10" i="7"/>
  <c r="T10" i="7"/>
  <c r="S10" i="7"/>
  <c r="R10" i="7"/>
  <c r="V163" i="7"/>
  <c r="U163" i="7"/>
  <c r="T163" i="7"/>
  <c r="S163" i="7"/>
  <c r="R163" i="7"/>
  <c r="V207" i="7"/>
  <c r="U207" i="7"/>
  <c r="T207" i="7"/>
  <c r="S207" i="7"/>
  <c r="R207" i="7"/>
  <c r="V209" i="7"/>
  <c r="U209" i="7"/>
  <c r="T209" i="7"/>
  <c r="S209" i="7"/>
  <c r="R209" i="7"/>
  <c r="V193" i="7"/>
  <c r="U193" i="7"/>
  <c r="T193" i="7"/>
  <c r="S193" i="7"/>
  <c r="R193" i="7"/>
  <c r="V188" i="7"/>
  <c r="U188" i="7"/>
  <c r="T188" i="7"/>
  <c r="S188" i="7"/>
  <c r="R188" i="7"/>
  <c r="V64" i="7"/>
  <c r="U64" i="7"/>
  <c r="T64" i="7"/>
  <c r="S64" i="7"/>
  <c r="R64" i="7"/>
  <c r="V186" i="7"/>
  <c r="U186" i="7"/>
  <c r="T186" i="7"/>
  <c r="S186" i="7"/>
  <c r="R186" i="7"/>
  <c r="V171" i="7"/>
  <c r="U171" i="7"/>
  <c r="T171" i="7"/>
  <c r="S171" i="7"/>
  <c r="R171" i="7"/>
  <c r="V148" i="7"/>
  <c r="U148" i="7"/>
  <c r="T148" i="7"/>
  <c r="S148" i="7"/>
  <c r="R148" i="7"/>
  <c r="V147" i="7"/>
  <c r="U147" i="7"/>
  <c r="T147" i="7"/>
  <c r="S147" i="7"/>
  <c r="R147" i="7"/>
  <c r="V153" i="7"/>
  <c r="U153" i="7"/>
  <c r="T153" i="7"/>
  <c r="S153" i="7"/>
  <c r="R153" i="7"/>
  <c r="V140" i="7"/>
  <c r="U140" i="7"/>
  <c r="T140" i="7"/>
  <c r="S140" i="7"/>
  <c r="R140" i="7"/>
  <c r="V144" i="7"/>
  <c r="U144" i="7"/>
  <c r="T144" i="7"/>
  <c r="S144" i="7"/>
  <c r="R144" i="7"/>
  <c r="V137" i="7"/>
  <c r="U137" i="7"/>
  <c r="T137" i="7"/>
  <c r="S137" i="7"/>
  <c r="R137" i="7"/>
  <c r="V138" i="7"/>
  <c r="U138" i="7"/>
  <c r="T138" i="7"/>
  <c r="S138" i="7"/>
  <c r="R138" i="7"/>
  <c r="V121" i="7"/>
  <c r="U121" i="7"/>
  <c r="T121" i="7"/>
  <c r="S121" i="7"/>
  <c r="R121" i="7"/>
  <c r="V122" i="7"/>
  <c r="U122" i="7"/>
  <c r="T122" i="7"/>
  <c r="S122" i="7"/>
  <c r="R122" i="7"/>
  <c r="V34" i="7"/>
  <c r="U34" i="7"/>
  <c r="T34" i="7"/>
  <c r="S34" i="7"/>
  <c r="R34" i="7"/>
  <c r="V125" i="7"/>
  <c r="U125" i="7"/>
  <c r="T125" i="7"/>
  <c r="S125" i="7"/>
  <c r="R125" i="7"/>
  <c r="V177" i="7"/>
  <c r="U177" i="7"/>
  <c r="T177" i="7"/>
  <c r="S177" i="7"/>
  <c r="R177" i="7"/>
  <c r="V109" i="7"/>
  <c r="U109" i="7"/>
  <c r="T109" i="7"/>
  <c r="S109" i="7"/>
  <c r="R109" i="7"/>
  <c r="V106" i="7"/>
  <c r="U106" i="7"/>
  <c r="T106" i="7"/>
  <c r="S106" i="7"/>
  <c r="R106" i="7"/>
  <c r="V105" i="7"/>
  <c r="U105" i="7"/>
  <c r="T105" i="7"/>
  <c r="S105" i="7"/>
  <c r="R105" i="7"/>
  <c r="V36" i="7"/>
  <c r="U36" i="7"/>
  <c r="T36" i="7"/>
  <c r="S36" i="7"/>
  <c r="R36" i="7"/>
  <c r="V101" i="7"/>
  <c r="U101" i="7"/>
  <c r="T101" i="7"/>
  <c r="S101" i="7"/>
  <c r="R101" i="7"/>
  <c r="V93" i="7"/>
  <c r="U93" i="7"/>
  <c r="T93" i="7"/>
  <c r="S93" i="7"/>
  <c r="R93" i="7"/>
  <c r="V94" i="7"/>
  <c r="U94" i="7"/>
  <c r="T94" i="7"/>
  <c r="S94" i="7"/>
  <c r="R94" i="7"/>
  <c r="V129" i="7"/>
  <c r="U129" i="7"/>
  <c r="T129" i="7"/>
  <c r="S129" i="7"/>
  <c r="R129" i="7"/>
  <c r="V72" i="7"/>
  <c r="U72" i="7"/>
  <c r="T72" i="7"/>
  <c r="S72" i="7"/>
  <c r="R72" i="7"/>
  <c r="V52" i="7"/>
  <c r="U52" i="7"/>
  <c r="T52" i="7"/>
  <c r="S52" i="7"/>
  <c r="R52" i="7"/>
  <c r="V26" i="7"/>
  <c r="U26" i="7"/>
  <c r="T26" i="7"/>
  <c r="S26" i="7"/>
  <c r="R26" i="7"/>
  <c r="V31" i="7"/>
  <c r="U31" i="7"/>
  <c r="T31" i="7"/>
  <c r="S31" i="7"/>
  <c r="R31" i="7"/>
  <c r="V20" i="7"/>
  <c r="U20" i="7"/>
  <c r="T20" i="7"/>
  <c r="S20" i="7"/>
  <c r="R20" i="7"/>
  <c r="V15" i="7"/>
  <c r="U15" i="7"/>
  <c r="T15" i="7"/>
  <c r="S15" i="7"/>
  <c r="R15" i="7"/>
  <c r="V7" i="7"/>
  <c r="U7" i="7"/>
  <c r="T7" i="7"/>
  <c r="S7" i="7"/>
  <c r="R7" i="7"/>
  <c r="V212" i="7"/>
  <c r="U212" i="7"/>
  <c r="T212" i="7"/>
  <c r="S212" i="7"/>
  <c r="R212" i="7"/>
  <c r="V211" i="7"/>
  <c r="U211" i="7"/>
  <c r="T211" i="7"/>
  <c r="S211" i="7"/>
  <c r="R211" i="7"/>
  <c r="V175" i="7"/>
  <c r="U175" i="7"/>
  <c r="T175" i="7"/>
  <c r="S175" i="7"/>
  <c r="R175" i="7"/>
  <c r="V194" i="7"/>
  <c r="U194" i="7"/>
  <c r="T194" i="7"/>
  <c r="S194" i="7"/>
  <c r="R194" i="7"/>
  <c r="V185" i="7"/>
  <c r="U185" i="7"/>
  <c r="T185" i="7"/>
  <c r="S185" i="7"/>
  <c r="R185" i="7"/>
  <c r="V187" i="7"/>
  <c r="U187" i="7"/>
  <c r="T187" i="7"/>
  <c r="S187" i="7"/>
  <c r="R187" i="7"/>
  <c r="V41" i="7"/>
  <c r="U41" i="7"/>
  <c r="T41" i="7"/>
  <c r="S41" i="7"/>
  <c r="R41" i="7"/>
  <c r="V180" i="7"/>
  <c r="U180" i="7"/>
  <c r="T180" i="7"/>
  <c r="S180" i="7"/>
  <c r="R180" i="7"/>
  <c r="V165" i="7"/>
  <c r="U165" i="7"/>
  <c r="T165" i="7"/>
  <c r="S165" i="7"/>
  <c r="R165" i="7"/>
  <c r="V174" i="7"/>
  <c r="U174" i="7"/>
  <c r="T174" i="7"/>
  <c r="S174" i="7"/>
  <c r="R174" i="7"/>
  <c r="V167" i="7"/>
  <c r="U167" i="7"/>
  <c r="T167" i="7"/>
  <c r="S167" i="7"/>
  <c r="R167" i="7"/>
  <c r="V170" i="7"/>
  <c r="U170" i="7"/>
  <c r="T170" i="7"/>
  <c r="S170" i="7"/>
  <c r="R170" i="7"/>
  <c r="V169" i="7"/>
  <c r="U169" i="7"/>
  <c r="T169" i="7"/>
  <c r="S169" i="7"/>
  <c r="R169" i="7"/>
  <c r="V160" i="7"/>
  <c r="U160" i="7"/>
  <c r="T160" i="7"/>
  <c r="S160" i="7"/>
  <c r="R160" i="7"/>
  <c r="V143" i="7"/>
  <c r="U143" i="7"/>
  <c r="T143" i="7"/>
  <c r="S143" i="7"/>
  <c r="R143" i="7"/>
  <c r="V142" i="7"/>
  <c r="U142" i="7"/>
  <c r="T142" i="7"/>
  <c r="S142" i="7"/>
  <c r="R142" i="7"/>
  <c r="V136" i="7"/>
  <c r="U136" i="7"/>
  <c r="T136" i="7"/>
  <c r="S136" i="7"/>
  <c r="R136" i="7"/>
  <c r="V135" i="7"/>
  <c r="U135" i="7"/>
  <c r="T135" i="7"/>
  <c r="S135" i="7"/>
  <c r="R135" i="7"/>
  <c r="V120" i="7"/>
  <c r="U120" i="7"/>
  <c r="T120" i="7"/>
  <c r="S120" i="7"/>
  <c r="R120" i="7"/>
  <c r="V127" i="7"/>
  <c r="U127" i="7"/>
  <c r="T127" i="7"/>
  <c r="S127" i="7"/>
  <c r="R127" i="7"/>
  <c r="V126" i="7"/>
  <c r="U126" i="7"/>
  <c r="T126" i="7"/>
  <c r="S126" i="7"/>
  <c r="R126" i="7"/>
  <c r="V123" i="7"/>
  <c r="U123" i="7"/>
  <c r="T123" i="7"/>
  <c r="S123" i="7"/>
  <c r="R123" i="7"/>
  <c r="V119" i="7"/>
  <c r="U119" i="7"/>
  <c r="T119" i="7"/>
  <c r="S119" i="7"/>
  <c r="R119" i="7"/>
  <c r="V112" i="7"/>
  <c r="U112" i="7"/>
  <c r="T112" i="7"/>
  <c r="S112" i="7"/>
  <c r="R112" i="7"/>
  <c r="V113" i="7"/>
  <c r="U113" i="7"/>
  <c r="T113" i="7"/>
  <c r="S113" i="7"/>
  <c r="R113" i="7"/>
  <c r="V49" i="7"/>
  <c r="U49" i="7"/>
  <c r="T49" i="7"/>
  <c r="S49" i="7"/>
  <c r="R49" i="7"/>
  <c r="V104" i="7"/>
  <c r="U104" i="7"/>
  <c r="T104" i="7"/>
  <c r="S104" i="7"/>
  <c r="R104" i="7"/>
  <c r="V85" i="7"/>
  <c r="U85" i="7"/>
  <c r="T85" i="7"/>
  <c r="S85" i="7"/>
  <c r="R85" i="7"/>
  <c r="V68" i="7"/>
  <c r="U68" i="7"/>
  <c r="T68" i="7"/>
  <c r="S68" i="7"/>
  <c r="R68" i="7"/>
  <c r="V84" i="7"/>
  <c r="U84" i="7"/>
  <c r="T84" i="7"/>
  <c r="S84" i="7"/>
  <c r="R84" i="7"/>
  <c r="V77" i="7"/>
  <c r="U77" i="7"/>
  <c r="T77" i="7"/>
  <c r="S77" i="7"/>
  <c r="R77" i="7"/>
  <c r="V80" i="7"/>
  <c r="U80" i="7"/>
  <c r="T80" i="7"/>
  <c r="S80" i="7"/>
  <c r="R80" i="7"/>
  <c r="V76" i="7"/>
  <c r="U76" i="7"/>
  <c r="T76" i="7"/>
  <c r="S76" i="7"/>
  <c r="R76" i="7"/>
  <c r="V71" i="7"/>
  <c r="U71" i="7"/>
  <c r="T71" i="7"/>
  <c r="S71" i="7"/>
  <c r="R71" i="7"/>
  <c r="V69" i="7"/>
  <c r="U69" i="7"/>
  <c r="T69" i="7"/>
  <c r="S69" i="7"/>
  <c r="R69" i="7"/>
  <c r="V61" i="7"/>
  <c r="U61" i="7"/>
  <c r="T61" i="7"/>
  <c r="S61" i="7"/>
  <c r="R61" i="7"/>
  <c r="V39" i="7"/>
  <c r="U39" i="7"/>
  <c r="T39" i="7"/>
  <c r="S39" i="7"/>
  <c r="R39" i="7"/>
  <c r="V37" i="7"/>
  <c r="U37" i="7"/>
  <c r="T37" i="7"/>
  <c r="S37" i="7"/>
  <c r="R37" i="7"/>
  <c r="V54" i="7"/>
  <c r="U54" i="7"/>
  <c r="T54" i="7"/>
  <c r="S54" i="7"/>
  <c r="R54" i="7"/>
  <c r="V50" i="7"/>
  <c r="U50" i="7"/>
  <c r="T50" i="7"/>
  <c r="S50" i="7"/>
  <c r="R50" i="7"/>
  <c r="V40" i="7"/>
  <c r="U40" i="7"/>
  <c r="T40" i="7"/>
  <c r="S40" i="7"/>
  <c r="R40" i="7"/>
  <c r="V51" i="7"/>
  <c r="U51" i="7"/>
  <c r="T51" i="7"/>
  <c r="S51" i="7"/>
  <c r="R51" i="7"/>
  <c r="V29" i="7"/>
  <c r="U29" i="7"/>
  <c r="T29" i="7"/>
  <c r="S29" i="7"/>
  <c r="R29" i="7"/>
  <c r="V25" i="7"/>
  <c r="U25" i="7"/>
  <c r="T25" i="7"/>
  <c r="S25" i="7"/>
  <c r="R25" i="7"/>
  <c r="V35" i="7"/>
  <c r="U35" i="7"/>
  <c r="T35" i="7"/>
  <c r="S35" i="7"/>
  <c r="R35" i="7"/>
  <c r="V33" i="7"/>
  <c r="U33" i="7"/>
  <c r="T33" i="7"/>
  <c r="S33" i="7"/>
  <c r="R33" i="7"/>
  <c r="V11" i="7"/>
  <c r="U11" i="7"/>
  <c r="T11" i="7"/>
  <c r="S11" i="7"/>
  <c r="R11" i="7"/>
  <c r="P204" i="7"/>
  <c r="O204" i="7"/>
  <c r="N204" i="7"/>
  <c r="M204" i="7"/>
  <c r="L204" i="7"/>
  <c r="P47" i="7"/>
  <c r="O47" i="7"/>
  <c r="N47" i="7"/>
  <c r="M47" i="7"/>
  <c r="L47" i="7"/>
  <c r="P118" i="7"/>
  <c r="O118" i="7"/>
  <c r="N118" i="7"/>
  <c r="M118" i="7"/>
  <c r="L118" i="7"/>
  <c r="P132" i="7"/>
  <c r="O132" i="7"/>
  <c r="N132" i="7"/>
  <c r="M132" i="7"/>
  <c r="L132" i="7"/>
  <c r="P59" i="7"/>
  <c r="O59" i="7"/>
  <c r="N59" i="7"/>
  <c r="M59" i="7"/>
  <c r="L59" i="7"/>
  <c r="P90" i="7"/>
  <c r="O90" i="7"/>
  <c r="N90" i="7"/>
  <c r="M90" i="7"/>
  <c r="L90" i="7"/>
  <c r="P43" i="7"/>
  <c r="O43" i="7"/>
  <c r="N43" i="7"/>
  <c r="M43" i="7"/>
  <c r="L43" i="7"/>
  <c r="P210" i="7"/>
  <c r="O210" i="7"/>
  <c r="N210" i="7"/>
  <c r="M210" i="7"/>
  <c r="L210" i="7"/>
  <c r="P190" i="7"/>
  <c r="O190" i="7"/>
  <c r="N190" i="7"/>
  <c r="M190" i="7"/>
  <c r="L190" i="7"/>
  <c r="P183" i="7"/>
  <c r="O183" i="7"/>
  <c r="N183" i="7"/>
  <c r="M183" i="7"/>
  <c r="L183" i="7"/>
  <c r="P178" i="7"/>
  <c r="O178" i="7"/>
  <c r="N178" i="7"/>
  <c r="M178" i="7"/>
  <c r="L178" i="7"/>
  <c r="P166" i="7"/>
  <c r="O166" i="7"/>
  <c r="N166" i="7"/>
  <c r="M166" i="7"/>
  <c r="L166" i="7"/>
  <c r="P157" i="7"/>
  <c r="O157" i="7"/>
  <c r="N157" i="7"/>
  <c r="M157" i="7"/>
  <c r="L157" i="7"/>
  <c r="P149" i="7"/>
  <c r="O149" i="7"/>
  <c r="N149" i="7"/>
  <c r="M149" i="7"/>
  <c r="L149" i="7"/>
  <c r="P146" i="7"/>
  <c r="O146" i="7"/>
  <c r="N146" i="7"/>
  <c r="M146" i="7"/>
  <c r="L146" i="7"/>
  <c r="P134" i="7"/>
  <c r="O134" i="7"/>
  <c r="N134" i="7"/>
  <c r="M134" i="7"/>
  <c r="L134" i="7"/>
  <c r="P114" i="7"/>
  <c r="O114" i="7"/>
  <c r="N114" i="7"/>
  <c r="M114" i="7"/>
  <c r="L114" i="7"/>
  <c r="P111" i="7"/>
  <c r="O111" i="7"/>
  <c r="N111" i="7"/>
  <c r="M111" i="7"/>
  <c r="L111" i="7"/>
  <c r="P107" i="7"/>
  <c r="O107" i="7"/>
  <c r="N107" i="7"/>
  <c r="M107" i="7"/>
  <c r="L107" i="7"/>
  <c r="P102" i="7"/>
  <c r="O102" i="7"/>
  <c r="N102" i="7"/>
  <c r="M102" i="7"/>
  <c r="L102" i="7"/>
  <c r="P95" i="7"/>
  <c r="O95" i="7"/>
  <c r="N95" i="7"/>
  <c r="M95" i="7"/>
  <c r="L95" i="7"/>
  <c r="P96" i="7"/>
  <c r="O96" i="7"/>
  <c r="N96" i="7"/>
  <c r="M96" i="7"/>
  <c r="L96" i="7"/>
  <c r="P66" i="7"/>
  <c r="O66" i="7"/>
  <c r="N66" i="7"/>
  <c r="M66" i="7"/>
  <c r="L66" i="7"/>
  <c r="P9" i="7"/>
  <c r="O9" i="7"/>
  <c r="N9" i="7"/>
  <c r="M9" i="7"/>
  <c r="L9" i="7"/>
  <c r="P19" i="7"/>
  <c r="O19" i="7"/>
  <c r="N19" i="7"/>
  <c r="M19" i="7"/>
  <c r="L19" i="7"/>
  <c r="P202" i="7"/>
  <c r="O202" i="7"/>
  <c r="N202" i="7"/>
  <c r="M202" i="7"/>
  <c r="L202" i="7"/>
  <c r="P201" i="7"/>
  <c r="O201" i="7"/>
  <c r="N201" i="7"/>
  <c r="M201" i="7"/>
  <c r="L201" i="7"/>
  <c r="P200" i="7"/>
  <c r="O200" i="7"/>
  <c r="N200" i="7"/>
  <c r="M200" i="7"/>
  <c r="L200" i="7"/>
  <c r="P199" i="7"/>
  <c r="O199" i="7"/>
  <c r="N199" i="7"/>
  <c r="M199" i="7"/>
  <c r="L199" i="7"/>
  <c r="P198" i="7"/>
  <c r="O198" i="7"/>
  <c r="N198" i="7"/>
  <c r="M198" i="7"/>
  <c r="L198" i="7"/>
  <c r="P197" i="7"/>
  <c r="O197" i="7"/>
  <c r="N197" i="7"/>
  <c r="M197" i="7"/>
  <c r="L197" i="7"/>
  <c r="P196" i="7"/>
  <c r="O196" i="7"/>
  <c r="N196" i="7"/>
  <c r="M196" i="7"/>
  <c r="L196" i="7"/>
  <c r="P88" i="7"/>
  <c r="O88" i="7"/>
  <c r="N88" i="7"/>
  <c r="M88" i="7"/>
  <c r="L88" i="7"/>
  <c r="P206" i="7"/>
  <c r="O206" i="7"/>
  <c r="N206" i="7"/>
  <c r="M206" i="7"/>
  <c r="L206" i="7"/>
  <c r="P195" i="7"/>
  <c r="O195" i="7"/>
  <c r="N195" i="7"/>
  <c r="M195" i="7"/>
  <c r="L195" i="7"/>
  <c r="P191" i="7"/>
  <c r="O191" i="7"/>
  <c r="N191" i="7"/>
  <c r="M191" i="7"/>
  <c r="L191" i="7"/>
  <c r="P192" i="7"/>
  <c r="O192" i="7"/>
  <c r="N192" i="7"/>
  <c r="M192" i="7"/>
  <c r="L192" i="7"/>
  <c r="P184" i="7"/>
  <c r="O184" i="7"/>
  <c r="N184" i="7"/>
  <c r="M184" i="7"/>
  <c r="L184" i="7"/>
  <c r="P164" i="7"/>
  <c r="O164" i="7"/>
  <c r="N164" i="7"/>
  <c r="M164" i="7"/>
  <c r="L164" i="7"/>
  <c r="P172" i="7"/>
  <c r="O172" i="7"/>
  <c r="N172" i="7"/>
  <c r="M172" i="7"/>
  <c r="L172" i="7"/>
  <c r="P173" i="7"/>
  <c r="O173" i="7"/>
  <c r="N173" i="7"/>
  <c r="M173" i="7"/>
  <c r="L173" i="7"/>
  <c r="P181" i="7"/>
  <c r="O181" i="7"/>
  <c r="N181" i="7"/>
  <c r="M181" i="7"/>
  <c r="L181" i="7"/>
  <c r="P159" i="7"/>
  <c r="O159" i="7"/>
  <c r="N159" i="7"/>
  <c r="M159" i="7"/>
  <c r="L159" i="7"/>
  <c r="P168" i="7"/>
  <c r="O168" i="7"/>
  <c r="N168" i="7"/>
  <c r="M168" i="7"/>
  <c r="L168" i="7"/>
  <c r="P158" i="7"/>
  <c r="O158" i="7"/>
  <c r="N158" i="7"/>
  <c r="M158" i="7"/>
  <c r="L158" i="7"/>
  <c r="P155" i="7"/>
  <c r="O155" i="7"/>
  <c r="N155" i="7"/>
  <c r="M155" i="7"/>
  <c r="L155" i="7"/>
  <c r="P154" i="7"/>
  <c r="O154" i="7"/>
  <c r="N154" i="7"/>
  <c r="M154" i="7"/>
  <c r="L154" i="7"/>
  <c r="P145" i="7"/>
  <c r="O145" i="7"/>
  <c r="N145" i="7"/>
  <c r="M145" i="7"/>
  <c r="L145" i="7"/>
  <c r="P139" i="7"/>
  <c r="O139" i="7"/>
  <c r="N139" i="7"/>
  <c r="M139" i="7"/>
  <c r="L139" i="7"/>
  <c r="P124" i="7"/>
  <c r="O124" i="7"/>
  <c r="N124" i="7"/>
  <c r="M124" i="7"/>
  <c r="L124" i="7"/>
  <c r="P75" i="7"/>
  <c r="O75" i="7"/>
  <c r="N75" i="7"/>
  <c r="M75" i="7"/>
  <c r="L75" i="7"/>
  <c r="P133" i="7"/>
  <c r="O133" i="7"/>
  <c r="N133" i="7"/>
  <c r="M133" i="7"/>
  <c r="L133" i="7"/>
  <c r="P130" i="7"/>
  <c r="O130" i="7"/>
  <c r="N130" i="7"/>
  <c r="M130" i="7"/>
  <c r="L130" i="7"/>
  <c r="P131" i="7"/>
  <c r="O131" i="7"/>
  <c r="N131" i="7"/>
  <c r="M131" i="7"/>
  <c r="L131" i="7"/>
  <c r="P110" i="7"/>
  <c r="O110" i="7"/>
  <c r="N110" i="7"/>
  <c r="M110" i="7"/>
  <c r="L110" i="7"/>
  <c r="P117" i="7"/>
  <c r="O117" i="7"/>
  <c r="N117" i="7"/>
  <c r="M117" i="7"/>
  <c r="L117" i="7"/>
  <c r="P116" i="7"/>
  <c r="O116" i="7"/>
  <c r="N116" i="7"/>
  <c r="M116" i="7"/>
  <c r="L116" i="7"/>
  <c r="P115" i="7"/>
  <c r="O115" i="7"/>
  <c r="N115" i="7"/>
  <c r="M115" i="7"/>
  <c r="L115" i="7"/>
  <c r="P103" i="7"/>
  <c r="O103" i="7"/>
  <c r="N103" i="7"/>
  <c r="M103" i="7"/>
  <c r="L103" i="7"/>
  <c r="P108" i="7"/>
  <c r="O108" i="7"/>
  <c r="N108" i="7"/>
  <c r="M108" i="7"/>
  <c r="L108" i="7"/>
  <c r="P99" i="7"/>
  <c r="O99" i="7"/>
  <c r="N99" i="7"/>
  <c r="M99" i="7"/>
  <c r="L99" i="7"/>
  <c r="P92" i="7"/>
  <c r="O92" i="7"/>
  <c r="N92" i="7"/>
  <c r="M92" i="7"/>
  <c r="L92" i="7"/>
  <c r="P98" i="7"/>
  <c r="O98" i="7"/>
  <c r="N98" i="7"/>
  <c r="M98" i="7"/>
  <c r="L98" i="7"/>
  <c r="P97" i="7"/>
  <c r="O97" i="7"/>
  <c r="N97" i="7"/>
  <c r="M97" i="7"/>
  <c r="L97" i="7"/>
  <c r="P91" i="7"/>
  <c r="O91" i="7"/>
  <c r="N91" i="7"/>
  <c r="M91" i="7"/>
  <c r="L91" i="7"/>
  <c r="P55" i="7"/>
  <c r="O55" i="7"/>
  <c r="N55" i="7"/>
  <c r="M55" i="7"/>
  <c r="L55" i="7"/>
  <c r="P81" i="7"/>
  <c r="O81" i="7"/>
  <c r="N81" i="7"/>
  <c r="M81" i="7"/>
  <c r="L81" i="7"/>
  <c r="P78" i="7"/>
  <c r="O78" i="7"/>
  <c r="N78" i="7"/>
  <c r="M78" i="7"/>
  <c r="L78" i="7"/>
  <c r="P203" i="7"/>
  <c r="O203" i="7"/>
  <c r="N203" i="7"/>
  <c r="M203" i="7"/>
  <c r="L203" i="7"/>
  <c r="P74" i="7"/>
  <c r="O74" i="7"/>
  <c r="N74" i="7"/>
  <c r="M74" i="7"/>
  <c r="L74" i="7"/>
  <c r="P73" i="7"/>
  <c r="O73" i="7"/>
  <c r="N73" i="7"/>
  <c r="M73" i="7"/>
  <c r="L73" i="7"/>
  <c r="P176" i="7"/>
  <c r="O176" i="7"/>
  <c r="N176" i="7"/>
  <c r="M176" i="7"/>
  <c r="L176" i="7"/>
  <c r="P70" i="7"/>
  <c r="O70" i="7"/>
  <c r="N70" i="7"/>
  <c r="M70" i="7"/>
  <c r="L70" i="7"/>
  <c r="P60" i="7"/>
  <c r="O60" i="7"/>
  <c r="N60" i="7"/>
  <c r="M60" i="7"/>
  <c r="L60" i="7"/>
  <c r="P79" i="7"/>
  <c r="O79" i="7"/>
  <c r="N79" i="7"/>
  <c r="M79" i="7"/>
  <c r="L79" i="7"/>
  <c r="P58" i="7"/>
  <c r="O58" i="7"/>
  <c r="N58" i="7"/>
  <c r="M58" i="7"/>
  <c r="L58" i="7"/>
  <c r="P57" i="7"/>
  <c r="O57" i="7"/>
  <c r="N57" i="7"/>
  <c r="M57" i="7"/>
  <c r="L57" i="7"/>
  <c r="P182" i="7"/>
  <c r="O182" i="7"/>
  <c r="N182" i="7"/>
  <c r="M182" i="7"/>
  <c r="L182" i="7"/>
  <c r="P22" i="7"/>
  <c r="O22" i="7"/>
  <c r="N22" i="7"/>
  <c r="M22" i="7"/>
  <c r="L22" i="7"/>
  <c r="P32" i="7"/>
  <c r="O32" i="7"/>
  <c r="N32" i="7"/>
  <c r="M32" i="7"/>
  <c r="L32" i="7"/>
  <c r="P23" i="7"/>
  <c r="O23" i="7"/>
  <c r="N23" i="7"/>
  <c r="M23" i="7"/>
  <c r="L23" i="7"/>
  <c r="P28" i="7"/>
  <c r="O28" i="7"/>
  <c r="N28" i="7"/>
  <c r="M28" i="7"/>
  <c r="L28" i="7"/>
  <c r="P17" i="7"/>
  <c r="O17" i="7"/>
  <c r="N17" i="7"/>
  <c r="M17" i="7"/>
  <c r="L17" i="7"/>
  <c r="P16" i="7"/>
  <c r="O16" i="7"/>
  <c r="N16" i="7"/>
  <c r="M16" i="7"/>
  <c r="L16" i="7"/>
  <c r="P14" i="7"/>
  <c r="O14" i="7"/>
  <c r="N14" i="7"/>
  <c r="M14" i="7"/>
  <c r="L14" i="7"/>
  <c r="P8" i="7"/>
  <c r="O8" i="7"/>
  <c r="N8" i="7"/>
  <c r="M8" i="7"/>
  <c r="L8" i="7"/>
  <c r="P10" i="7"/>
  <c r="O10" i="7"/>
  <c r="N10" i="7"/>
  <c r="M10" i="7"/>
  <c r="L10" i="7"/>
  <c r="P163" i="7"/>
  <c r="O163" i="7"/>
  <c r="N163" i="7"/>
  <c r="M163" i="7"/>
  <c r="L163" i="7"/>
  <c r="P207" i="7"/>
  <c r="O207" i="7"/>
  <c r="N207" i="7"/>
  <c r="M207" i="7"/>
  <c r="L207" i="7"/>
  <c r="P209" i="7"/>
  <c r="O209" i="7"/>
  <c r="N209" i="7"/>
  <c r="M209" i="7"/>
  <c r="L209" i="7"/>
  <c r="P193" i="7"/>
  <c r="O193" i="7"/>
  <c r="N193" i="7"/>
  <c r="M193" i="7"/>
  <c r="L193" i="7"/>
  <c r="P188" i="7"/>
  <c r="O188" i="7"/>
  <c r="N188" i="7"/>
  <c r="M188" i="7"/>
  <c r="L188" i="7"/>
  <c r="P64" i="7"/>
  <c r="O64" i="7"/>
  <c r="N64" i="7"/>
  <c r="M64" i="7"/>
  <c r="L64" i="7"/>
  <c r="P186" i="7"/>
  <c r="O186" i="7"/>
  <c r="N186" i="7"/>
  <c r="M186" i="7"/>
  <c r="L186" i="7"/>
  <c r="P171" i="7"/>
  <c r="O171" i="7"/>
  <c r="N171" i="7"/>
  <c r="M171" i="7"/>
  <c r="L171" i="7"/>
  <c r="P148" i="7"/>
  <c r="O148" i="7"/>
  <c r="N148" i="7"/>
  <c r="M148" i="7"/>
  <c r="L148" i="7"/>
  <c r="P147" i="7"/>
  <c r="O147" i="7"/>
  <c r="N147" i="7"/>
  <c r="M147" i="7"/>
  <c r="L147" i="7"/>
  <c r="P153" i="7"/>
  <c r="O153" i="7"/>
  <c r="N153" i="7"/>
  <c r="M153" i="7"/>
  <c r="L153" i="7"/>
  <c r="P140" i="7"/>
  <c r="O140" i="7"/>
  <c r="N140" i="7"/>
  <c r="M140" i="7"/>
  <c r="L140" i="7"/>
  <c r="P144" i="7"/>
  <c r="O144" i="7"/>
  <c r="N144" i="7"/>
  <c r="M144" i="7"/>
  <c r="L144" i="7"/>
  <c r="P137" i="7"/>
  <c r="O137" i="7"/>
  <c r="N137" i="7"/>
  <c r="M137" i="7"/>
  <c r="L137" i="7"/>
  <c r="P138" i="7"/>
  <c r="O138" i="7"/>
  <c r="N138" i="7"/>
  <c r="M138" i="7"/>
  <c r="L138" i="7"/>
  <c r="P121" i="7"/>
  <c r="O121" i="7"/>
  <c r="N121" i="7"/>
  <c r="M121" i="7"/>
  <c r="L121" i="7"/>
  <c r="P122" i="7"/>
  <c r="O122" i="7"/>
  <c r="N122" i="7"/>
  <c r="M122" i="7"/>
  <c r="L122" i="7"/>
  <c r="P34" i="7"/>
  <c r="O34" i="7"/>
  <c r="N34" i="7"/>
  <c r="M34" i="7"/>
  <c r="L34" i="7"/>
  <c r="P125" i="7"/>
  <c r="O125" i="7"/>
  <c r="N125" i="7"/>
  <c r="M125" i="7"/>
  <c r="L125" i="7"/>
  <c r="P177" i="7"/>
  <c r="O177" i="7"/>
  <c r="N177" i="7"/>
  <c r="M177" i="7"/>
  <c r="L177" i="7"/>
  <c r="P109" i="7"/>
  <c r="O109" i="7"/>
  <c r="N109" i="7"/>
  <c r="M109" i="7"/>
  <c r="L109" i="7"/>
  <c r="P106" i="7"/>
  <c r="O106" i="7"/>
  <c r="N106" i="7"/>
  <c r="M106" i="7"/>
  <c r="L106" i="7"/>
  <c r="P105" i="7"/>
  <c r="O105" i="7"/>
  <c r="N105" i="7"/>
  <c r="M105" i="7"/>
  <c r="L105" i="7"/>
  <c r="P36" i="7"/>
  <c r="O36" i="7"/>
  <c r="N36" i="7"/>
  <c r="M36" i="7"/>
  <c r="L36" i="7"/>
  <c r="P101" i="7"/>
  <c r="O101" i="7"/>
  <c r="N101" i="7"/>
  <c r="M101" i="7"/>
  <c r="L101" i="7"/>
  <c r="P93" i="7"/>
  <c r="O93" i="7"/>
  <c r="N93" i="7"/>
  <c r="M93" i="7"/>
  <c r="L93" i="7"/>
  <c r="P94" i="7"/>
  <c r="O94" i="7"/>
  <c r="N94" i="7"/>
  <c r="M94" i="7"/>
  <c r="L94" i="7"/>
  <c r="P129" i="7"/>
  <c r="O129" i="7"/>
  <c r="N129" i="7"/>
  <c r="M129" i="7"/>
  <c r="L129" i="7"/>
  <c r="P72" i="7"/>
  <c r="O72" i="7"/>
  <c r="N72" i="7"/>
  <c r="M72" i="7"/>
  <c r="L72" i="7"/>
  <c r="P52" i="7"/>
  <c r="O52" i="7"/>
  <c r="N52" i="7"/>
  <c r="M52" i="7"/>
  <c r="L52" i="7"/>
  <c r="P26" i="7"/>
  <c r="O26" i="7"/>
  <c r="N26" i="7"/>
  <c r="M26" i="7"/>
  <c r="L26" i="7"/>
  <c r="P31" i="7"/>
  <c r="O31" i="7"/>
  <c r="N31" i="7"/>
  <c r="M31" i="7"/>
  <c r="L31" i="7"/>
  <c r="P20" i="7"/>
  <c r="O20" i="7"/>
  <c r="N20" i="7"/>
  <c r="M20" i="7"/>
  <c r="L20" i="7"/>
  <c r="P15" i="7"/>
  <c r="O15" i="7"/>
  <c r="N15" i="7"/>
  <c r="M15" i="7"/>
  <c r="L15" i="7"/>
  <c r="P7" i="7"/>
  <c r="O7" i="7"/>
  <c r="N7" i="7"/>
  <c r="M7" i="7"/>
  <c r="L7" i="7"/>
  <c r="P212" i="7"/>
  <c r="O212" i="7"/>
  <c r="N212" i="7"/>
  <c r="M212" i="7"/>
  <c r="L212" i="7"/>
  <c r="P211" i="7"/>
  <c r="O211" i="7"/>
  <c r="N211" i="7"/>
  <c r="M211" i="7"/>
  <c r="L211" i="7"/>
  <c r="P175" i="7"/>
  <c r="O175" i="7"/>
  <c r="N175" i="7"/>
  <c r="M175" i="7"/>
  <c r="L175" i="7"/>
  <c r="P194" i="7"/>
  <c r="O194" i="7"/>
  <c r="N194" i="7"/>
  <c r="M194" i="7"/>
  <c r="L194" i="7"/>
  <c r="P185" i="7"/>
  <c r="O185" i="7"/>
  <c r="N185" i="7"/>
  <c r="M185" i="7"/>
  <c r="L185" i="7"/>
  <c r="P187" i="7"/>
  <c r="O187" i="7"/>
  <c r="N187" i="7"/>
  <c r="M187" i="7"/>
  <c r="L187" i="7"/>
  <c r="P41" i="7"/>
  <c r="O41" i="7"/>
  <c r="N41" i="7"/>
  <c r="M41" i="7"/>
  <c r="L41" i="7"/>
  <c r="P180" i="7"/>
  <c r="O180" i="7"/>
  <c r="N180" i="7"/>
  <c r="M180" i="7"/>
  <c r="L180" i="7"/>
  <c r="P165" i="7"/>
  <c r="O165" i="7"/>
  <c r="N165" i="7"/>
  <c r="M165" i="7"/>
  <c r="L165" i="7"/>
  <c r="P174" i="7"/>
  <c r="O174" i="7"/>
  <c r="N174" i="7"/>
  <c r="M174" i="7"/>
  <c r="L174" i="7"/>
  <c r="P167" i="7"/>
  <c r="O167" i="7"/>
  <c r="N167" i="7"/>
  <c r="M167" i="7"/>
  <c r="L167" i="7"/>
  <c r="P170" i="7"/>
  <c r="O170" i="7"/>
  <c r="N170" i="7"/>
  <c r="M170" i="7"/>
  <c r="L170" i="7"/>
  <c r="P169" i="7"/>
  <c r="O169" i="7"/>
  <c r="N169" i="7"/>
  <c r="M169" i="7"/>
  <c r="L169" i="7"/>
  <c r="P160" i="7"/>
  <c r="O160" i="7"/>
  <c r="N160" i="7"/>
  <c r="M160" i="7"/>
  <c r="L160" i="7"/>
  <c r="P143" i="7"/>
  <c r="O143" i="7"/>
  <c r="N143" i="7"/>
  <c r="M143" i="7"/>
  <c r="L143" i="7"/>
  <c r="P142" i="7"/>
  <c r="O142" i="7"/>
  <c r="N142" i="7"/>
  <c r="M142" i="7"/>
  <c r="L142" i="7"/>
  <c r="P136" i="7"/>
  <c r="O136" i="7"/>
  <c r="N136" i="7"/>
  <c r="M136" i="7"/>
  <c r="L136" i="7"/>
  <c r="P135" i="7"/>
  <c r="O135" i="7"/>
  <c r="N135" i="7"/>
  <c r="M135" i="7"/>
  <c r="L135" i="7"/>
  <c r="P120" i="7"/>
  <c r="O120" i="7"/>
  <c r="N120" i="7"/>
  <c r="M120" i="7"/>
  <c r="L120" i="7"/>
  <c r="P127" i="7"/>
  <c r="O127" i="7"/>
  <c r="N127" i="7"/>
  <c r="M127" i="7"/>
  <c r="L127" i="7"/>
  <c r="P126" i="7"/>
  <c r="O126" i="7"/>
  <c r="N126" i="7"/>
  <c r="M126" i="7"/>
  <c r="L126" i="7"/>
  <c r="P123" i="7"/>
  <c r="O123" i="7"/>
  <c r="N123" i="7"/>
  <c r="M123" i="7"/>
  <c r="L123" i="7"/>
  <c r="P119" i="7"/>
  <c r="O119" i="7"/>
  <c r="N119" i="7"/>
  <c r="M119" i="7"/>
  <c r="L119" i="7"/>
  <c r="P112" i="7"/>
  <c r="O112" i="7"/>
  <c r="N112" i="7"/>
  <c r="M112" i="7"/>
  <c r="L112" i="7"/>
  <c r="P113" i="7"/>
  <c r="O113" i="7"/>
  <c r="N113" i="7"/>
  <c r="M113" i="7"/>
  <c r="L113" i="7"/>
  <c r="P49" i="7"/>
  <c r="O49" i="7"/>
  <c r="N49" i="7"/>
  <c r="M49" i="7"/>
  <c r="L49" i="7"/>
  <c r="P104" i="7"/>
  <c r="O104" i="7"/>
  <c r="N104" i="7"/>
  <c r="M104" i="7"/>
  <c r="L104" i="7"/>
  <c r="P85" i="7"/>
  <c r="O85" i="7"/>
  <c r="N85" i="7"/>
  <c r="M85" i="7"/>
  <c r="L85" i="7"/>
  <c r="P68" i="7"/>
  <c r="O68" i="7"/>
  <c r="N68" i="7"/>
  <c r="M68" i="7"/>
  <c r="L68" i="7"/>
  <c r="P84" i="7"/>
  <c r="O84" i="7"/>
  <c r="N84" i="7"/>
  <c r="M84" i="7"/>
  <c r="L84" i="7"/>
  <c r="P77" i="7"/>
  <c r="O77" i="7"/>
  <c r="N77" i="7"/>
  <c r="M77" i="7"/>
  <c r="L77" i="7"/>
  <c r="P80" i="7"/>
  <c r="O80" i="7"/>
  <c r="N80" i="7"/>
  <c r="M80" i="7"/>
  <c r="L80" i="7"/>
  <c r="P76" i="7"/>
  <c r="O76" i="7"/>
  <c r="N76" i="7"/>
  <c r="M76" i="7"/>
  <c r="L76" i="7"/>
  <c r="P71" i="7"/>
  <c r="O71" i="7"/>
  <c r="N71" i="7"/>
  <c r="M71" i="7"/>
  <c r="L71" i="7"/>
  <c r="P69" i="7"/>
  <c r="O69" i="7"/>
  <c r="N69" i="7"/>
  <c r="M69" i="7"/>
  <c r="L69" i="7"/>
  <c r="P61" i="7"/>
  <c r="O61" i="7"/>
  <c r="N61" i="7"/>
  <c r="M61" i="7"/>
  <c r="L61" i="7"/>
  <c r="P39" i="7"/>
  <c r="O39" i="7"/>
  <c r="N39" i="7"/>
  <c r="M39" i="7"/>
  <c r="L39" i="7"/>
  <c r="P37" i="7"/>
  <c r="O37" i="7"/>
  <c r="N37" i="7"/>
  <c r="M37" i="7"/>
  <c r="L37" i="7"/>
  <c r="P54" i="7"/>
  <c r="O54" i="7"/>
  <c r="N54" i="7"/>
  <c r="M54" i="7"/>
  <c r="L54" i="7"/>
  <c r="P50" i="7"/>
  <c r="O50" i="7"/>
  <c r="N50" i="7"/>
  <c r="M50" i="7"/>
  <c r="L50" i="7"/>
  <c r="P40" i="7"/>
  <c r="O40" i="7"/>
  <c r="N40" i="7"/>
  <c r="M40" i="7"/>
  <c r="L40" i="7"/>
  <c r="P51" i="7"/>
  <c r="O51" i="7"/>
  <c r="N51" i="7"/>
  <c r="M51" i="7"/>
  <c r="L51" i="7"/>
  <c r="P29" i="7"/>
  <c r="O29" i="7"/>
  <c r="N29" i="7"/>
  <c r="M29" i="7"/>
  <c r="L29" i="7"/>
  <c r="P25" i="7"/>
  <c r="O25" i="7"/>
  <c r="N25" i="7"/>
  <c r="M25" i="7"/>
  <c r="L25" i="7"/>
  <c r="P35" i="7"/>
  <c r="O35" i="7"/>
  <c r="N35" i="7"/>
  <c r="M35" i="7"/>
  <c r="L35" i="7"/>
  <c r="P33" i="7"/>
  <c r="O33" i="7"/>
  <c r="N33" i="7"/>
  <c r="M33" i="7"/>
  <c r="L33" i="7"/>
  <c r="P11" i="7"/>
  <c r="O11" i="7"/>
  <c r="N11" i="7"/>
  <c r="M11" i="7"/>
  <c r="L11" i="7"/>
  <c r="F33" i="7"/>
  <c r="G33" i="7"/>
  <c r="H33" i="7"/>
  <c r="I33" i="7"/>
  <c r="J33" i="7"/>
  <c r="F35" i="7"/>
  <c r="G35" i="7"/>
  <c r="H35" i="7"/>
  <c r="I35" i="7"/>
  <c r="J35" i="7"/>
  <c r="F25" i="7"/>
  <c r="G25" i="7"/>
  <c r="H25" i="7"/>
  <c r="I25" i="7"/>
  <c r="J25" i="7"/>
  <c r="F29" i="7"/>
  <c r="G29" i="7"/>
  <c r="H29" i="7"/>
  <c r="I29" i="7"/>
  <c r="J29" i="7"/>
  <c r="F51" i="7"/>
  <c r="G51" i="7"/>
  <c r="H51" i="7"/>
  <c r="I51" i="7"/>
  <c r="J51" i="7"/>
  <c r="F40" i="7"/>
  <c r="G40" i="7"/>
  <c r="H40" i="7"/>
  <c r="I40" i="7"/>
  <c r="J40" i="7"/>
  <c r="F50" i="7"/>
  <c r="G50" i="7"/>
  <c r="H50" i="7"/>
  <c r="I50" i="7"/>
  <c r="J50" i="7"/>
  <c r="F54" i="7"/>
  <c r="G54" i="7"/>
  <c r="H54" i="7"/>
  <c r="I54" i="7"/>
  <c r="J54" i="7"/>
  <c r="F37" i="7"/>
  <c r="G37" i="7"/>
  <c r="H37" i="7"/>
  <c r="I37" i="7"/>
  <c r="J37" i="7"/>
  <c r="F39" i="7"/>
  <c r="G39" i="7"/>
  <c r="H39" i="7"/>
  <c r="I39" i="7"/>
  <c r="J39" i="7"/>
  <c r="F61" i="7"/>
  <c r="G61" i="7"/>
  <c r="H61" i="7"/>
  <c r="I61" i="7"/>
  <c r="J61" i="7"/>
  <c r="F69" i="7"/>
  <c r="G69" i="7"/>
  <c r="H69" i="7"/>
  <c r="I69" i="7"/>
  <c r="J69" i="7"/>
  <c r="F71" i="7"/>
  <c r="G71" i="7"/>
  <c r="H71" i="7"/>
  <c r="I71" i="7"/>
  <c r="J71" i="7"/>
  <c r="F76" i="7"/>
  <c r="G76" i="7"/>
  <c r="H76" i="7"/>
  <c r="I76" i="7"/>
  <c r="J76" i="7"/>
  <c r="F80" i="7"/>
  <c r="G80" i="7"/>
  <c r="H80" i="7"/>
  <c r="I80" i="7"/>
  <c r="J80" i="7"/>
  <c r="F77" i="7"/>
  <c r="G77" i="7"/>
  <c r="H77" i="7"/>
  <c r="I77" i="7"/>
  <c r="J77" i="7"/>
  <c r="F84" i="7"/>
  <c r="G84" i="7"/>
  <c r="H84" i="7"/>
  <c r="I84" i="7"/>
  <c r="J84" i="7"/>
  <c r="F68" i="7"/>
  <c r="G68" i="7"/>
  <c r="H68" i="7"/>
  <c r="I68" i="7"/>
  <c r="J68" i="7"/>
  <c r="F85" i="7"/>
  <c r="G85" i="7"/>
  <c r="H85" i="7"/>
  <c r="I85" i="7"/>
  <c r="J85" i="7"/>
  <c r="F104" i="7"/>
  <c r="G104" i="7"/>
  <c r="H104" i="7"/>
  <c r="I104" i="7"/>
  <c r="J104" i="7"/>
  <c r="F49" i="7"/>
  <c r="G49" i="7"/>
  <c r="H49" i="7"/>
  <c r="I49" i="7"/>
  <c r="J49" i="7"/>
  <c r="F113" i="7"/>
  <c r="G113" i="7"/>
  <c r="H113" i="7"/>
  <c r="I113" i="7"/>
  <c r="J113" i="7"/>
  <c r="F112" i="7"/>
  <c r="G112" i="7"/>
  <c r="H112" i="7"/>
  <c r="I112" i="7"/>
  <c r="J112" i="7"/>
  <c r="F119" i="7"/>
  <c r="G119" i="7"/>
  <c r="H119" i="7"/>
  <c r="I119" i="7"/>
  <c r="J119" i="7"/>
  <c r="F123" i="7"/>
  <c r="G123" i="7"/>
  <c r="H123" i="7"/>
  <c r="I123" i="7"/>
  <c r="J123" i="7"/>
  <c r="F126" i="7"/>
  <c r="G126" i="7"/>
  <c r="H126" i="7"/>
  <c r="I126" i="7"/>
  <c r="J126" i="7"/>
  <c r="F127" i="7"/>
  <c r="G127" i="7"/>
  <c r="H127" i="7"/>
  <c r="I127" i="7"/>
  <c r="J127" i="7"/>
  <c r="F120" i="7"/>
  <c r="G120" i="7"/>
  <c r="H120" i="7"/>
  <c r="I120" i="7"/>
  <c r="J120" i="7"/>
  <c r="F135" i="7"/>
  <c r="G135" i="7"/>
  <c r="H135" i="7"/>
  <c r="I135" i="7"/>
  <c r="J135" i="7"/>
  <c r="F136" i="7"/>
  <c r="G136" i="7"/>
  <c r="H136" i="7"/>
  <c r="I136" i="7"/>
  <c r="J136" i="7"/>
  <c r="F142" i="7"/>
  <c r="G142" i="7"/>
  <c r="H142" i="7"/>
  <c r="I142" i="7"/>
  <c r="J142" i="7"/>
  <c r="F143" i="7"/>
  <c r="G143" i="7"/>
  <c r="H143" i="7"/>
  <c r="I143" i="7"/>
  <c r="J143" i="7"/>
  <c r="F160" i="7"/>
  <c r="G160" i="7"/>
  <c r="H160" i="7"/>
  <c r="I160" i="7"/>
  <c r="J160" i="7"/>
  <c r="F169" i="7"/>
  <c r="G169" i="7"/>
  <c r="H169" i="7"/>
  <c r="I169" i="7"/>
  <c r="J169" i="7"/>
  <c r="F170" i="7"/>
  <c r="G170" i="7"/>
  <c r="H170" i="7"/>
  <c r="I170" i="7"/>
  <c r="J170" i="7"/>
  <c r="F167" i="7"/>
  <c r="G167" i="7"/>
  <c r="H167" i="7"/>
  <c r="I167" i="7"/>
  <c r="J167" i="7"/>
  <c r="F174" i="7"/>
  <c r="G174" i="7"/>
  <c r="H174" i="7"/>
  <c r="I174" i="7"/>
  <c r="J174" i="7"/>
  <c r="F165" i="7"/>
  <c r="G165" i="7"/>
  <c r="H165" i="7"/>
  <c r="I165" i="7"/>
  <c r="J165" i="7"/>
  <c r="F180" i="7"/>
  <c r="G180" i="7"/>
  <c r="H180" i="7"/>
  <c r="I180" i="7"/>
  <c r="J180" i="7"/>
  <c r="F41" i="7"/>
  <c r="G41" i="7"/>
  <c r="H41" i="7"/>
  <c r="I41" i="7"/>
  <c r="J41" i="7"/>
  <c r="F187" i="7"/>
  <c r="G187" i="7"/>
  <c r="H187" i="7"/>
  <c r="I187" i="7"/>
  <c r="J187" i="7"/>
  <c r="F185" i="7"/>
  <c r="G185" i="7"/>
  <c r="H185" i="7"/>
  <c r="I185" i="7"/>
  <c r="J185" i="7"/>
  <c r="F194" i="7"/>
  <c r="G194" i="7"/>
  <c r="H194" i="7"/>
  <c r="I194" i="7"/>
  <c r="J194" i="7"/>
  <c r="F175" i="7"/>
  <c r="G175" i="7"/>
  <c r="H175" i="7"/>
  <c r="I175" i="7"/>
  <c r="J175" i="7"/>
  <c r="F211" i="7"/>
  <c r="G211" i="7"/>
  <c r="H211" i="7"/>
  <c r="I211" i="7"/>
  <c r="J211" i="7"/>
  <c r="F212" i="7"/>
  <c r="G212" i="7"/>
  <c r="H212" i="7"/>
  <c r="I212" i="7"/>
  <c r="J212" i="7"/>
  <c r="F7" i="7"/>
  <c r="G7" i="7"/>
  <c r="H7" i="7"/>
  <c r="I7" i="7"/>
  <c r="J7" i="7"/>
  <c r="F15" i="7"/>
  <c r="G15" i="7"/>
  <c r="H15" i="7"/>
  <c r="I15" i="7"/>
  <c r="J15" i="7"/>
  <c r="F20" i="7"/>
  <c r="G20" i="7"/>
  <c r="H20" i="7"/>
  <c r="I20" i="7"/>
  <c r="J20" i="7"/>
  <c r="F31" i="7"/>
  <c r="G31" i="7"/>
  <c r="H31" i="7"/>
  <c r="I31" i="7"/>
  <c r="J31" i="7"/>
  <c r="F26" i="7"/>
  <c r="G26" i="7"/>
  <c r="H26" i="7"/>
  <c r="I26" i="7"/>
  <c r="J26" i="7"/>
  <c r="F52" i="7"/>
  <c r="G52" i="7"/>
  <c r="H52" i="7"/>
  <c r="I52" i="7"/>
  <c r="J52" i="7"/>
  <c r="F72" i="7"/>
  <c r="G72" i="7"/>
  <c r="H72" i="7"/>
  <c r="I72" i="7"/>
  <c r="J72" i="7"/>
  <c r="F129" i="7"/>
  <c r="G129" i="7"/>
  <c r="H129" i="7"/>
  <c r="I129" i="7"/>
  <c r="J129" i="7"/>
  <c r="F94" i="7"/>
  <c r="G94" i="7"/>
  <c r="H94" i="7"/>
  <c r="I94" i="7"/>
  <c r="J94" i="7"/>
  <c r="F93" i="7"/>
  <c r="G93" i="7"/>
  <c r="H93" i="7"/>
  <c r="I93" i="7"/>
  <c r="J93" i="7"/>
  <c r="F101" i="7"/>
  <c r="G101" i="7"/>
  <c r="H101" i="7"/>
  <c r="I101" i="7"/>
  <c r="J101" i="7"/>
  <c r="F36" i="7"/>
  <c r="G36" i="7"/>
  <c r="H36" i="7"/>
  <c r="I36" i="7"/>
  <c r="J36" i="7"/>
  <c r="F105" i="7"/>
  <c r="G105" i="7"/>
  <c r="H105" i="7"/>
  <c r="I105" i="7"/>
  <c r="J105" i="7"/>
  <c r="F106" i="7"/>
  <c r="G106" i="7"/>
  <c r="H106" i="7"/>
  <c r="I106" i="7"/>
  <c r="J106" i="7"/>
  <c r="F109" i="7"/>
  <c r="G109" i="7"/>
  <c r="H109" i="7"/>
  <c r="I109" i="7"/>
  <c r="J109" i="7"/>
  <c r="F177" i="7"/>
  <c r="G177" i="7"/>
  <c r="H177" i="7"/>
  <c r="I177" i="7"/>
  <c r="J177" i="7"/>
  <c r="F125" i="7"/>
  <c r="G125" i="7"/>
  <c r="H125" i="7"/>
  <c r="I125" i="7"/>
  <c r="J125" i="7"/>
  <c r="F34" i="7"/>
  <c r="G34" i="7"/>
  <c r="H34" i="7"/>
  <c r="I34" i="7"/>
  <c r="J34" i="7"/>
  <c r="F122" i="7"/>
  <c r="G122" i="7"/>
  <c r="H122" i="7"/>
  <c r="I122" i="7"/>
  <c r="J122" i="7"/>
  <c r="F121" i="7"/>
  <c r="G121" i="7"/>
  <c r="H121" i="7"/>
  <c r="I121" i="7"/>
  <c r="J121" i="7"/>
  <c r="F138" i="7"/>
  <c r="G138" i="7"/>
  <c r="H138" i="7"/>
  <c r="I138" i="7"/>
  <c r="J138" i="7"/>
  <c r="F137" i="7"/>
  <c r="G137" i="7"/>
  <c r="H137" i="7"/>
  <c r="I137" i="7"/>
  <c r="J137" i="7"/>
  <c r="F144" i="7"/>
  <c r="G144" i="7"/>
  <c r="H144" i="7"/>
  <c r="I144" i="7"/>
  <c r="J144" i="7"/>
  <c r="F140" i="7"/>
  <c r="G140" i="7"/>
  <c r="H140" i="7"/>
  <c r="I140" i="7"/>
  <c r="J140" i="7"/>
  <c r="F153" i="7"/>
  <c r="G153" i="7"/>
  <c r="H153" i="7"/>
  <c r="I153" i="7"/>
  <c r="J153" i="7"/>
  <c r="F147" i="7"/>
  <c r="G147" i="7"/>
  <c r="H147" i="7"/>
  <c r="I147" i="7"/>
  <c r="J147" i="7"/>
  <c r="F148" i="7"/>
  <c r="G148" i="7"/>
  <c r="H148" i="7"/>
  <c r="I148" i="7"/>
  <c r="J148" i="7"/>
  <c r="F171" i="7"/>
  <c r="G171" i="7"/>
  <c r="H171" i="7"/>
  <c r="I171" i="7"/>
  <c r="J171" i="7"/>
  <c r="F186" i="7"/>
  <c r="G186" i="7"/>
  <c r="H186" i="7"/>
  <c r="I186" i="7"/>
  <c r="J186" i="7"/>
  <c r="F64" i="7"/>
  <c r="G64" i="7"/>
  <c r="H64" i="7"/>
  <c r="I64" i="7"/>
  <c r="J64" i="7"/>
  <c r="F188" i="7"/>
  <c r="G188" i="7"/>
  <c r="H188" i="7"/>
  <c r="I188" i="7"/>
  <c r="J188" i="7"/>
  <c r="F193" i="7"/>
  <c r="G193" i="7"/>
  <c r="H193" i="7"/>
  <c r="I193" i="7"/>
  <c r="J193" i="7"/>
  <c r="F209" i="7"/>
  <c r="G209" i="7"/>
  <c r="H209" i="7"/>
  <c r="I209" i="7"/>
  <c r="J209" i="7"/>
  <c r="F207" i="7"/>
  <c r="G207" i="7"/>
  <c r="H207" i="7"/>
  <c r="I207" i="7"/>
  <c r="J207" i="7"/>
  <c r="F163" i="7"/>
  <c r="G163" i="7"/>
  <c r="H163" i="7"/>
  <c r="I163" i="7"/>
  <c r="J163" i="7"/>
  <c r="F10" i="7"/>
  <c r="G10" i="7"/>
  <c r="H10" i="7"/>
  <c r="I10" i="7"/>
  <c r="J10" i="7"/>
  <c r="F8" i="7"/>
  <c r="G8" i="7"/>
  <c r="H8" i="7"/>
  <c r="I8" i="7"/>
  <c r="J8" i="7"/>
  <c r="F14" i="7"/>
  <c r="G14" i="7"/>
  <c r="H14" i="7"/>
  <c r="I14" i="7"/>
  <c r="J14" i="7"/>
  <c r="F16" i="7"/>
  <c r="G16" i="7"/>
  <c r="H16" i="7"/>
  <c r="I16" i="7"/>
  <c r="J16" i="7"/>
  <c r="F17" i="7"/>
  <c r="G17" i="7"/>
  <c r="H17" i="7"/>
  <c r="I17" i="7"/>
  <c r="J17" i="7"/>
  <c r="F28" i="7"/>
  <c r="G28" i="7"/>
  <c r="H28" i="7"/>
  <c r="I28" i="7"/>
  <c r="J28" i="7"/>
  <c r="F23" i="7"/>
  <c r="G23" i="7"/>
  <c r="H23" i="7"/>
  <c r="I23" i="7"/>
  <c r="J23" i="7"/>
  <c r="F32" i="7"/>
  <c r="G32" i="7"/>
  <c r="H32" i="7"/>
  <c r="I32" i="7"/>
  <c r="J32" i="7"/>
  <c r="F22" i="7"/>
  <c r="G22" i="7"/>
  <c r="H22" i="7"/>
  <c r="I22" i="7"/>
  <c r="J22" i="7"/>
  <c r="F182" i="7"/>
  <c r="G182" i="7"/>
  <c r="H182" i="7"/>
  <c r="I182" i="7"/>
  <c r="J182" i="7"/>
  <c r="F57" i="7"/>
  <c r="G57" i="7"/>
  <c r="H57" i="7"/>
  <c r="I57" i="7"/>
  <c r="J57" i="7"/>
  <c r="F58" i="7"/>
  <c r="G58" i="7"/>
  <c r="H58" i="7"/>
  <c r="I58" i="7"/>
  <c r="J58" i="7"/>
  <c r="F79" i="7"/>
  <c r="G79" i="7"/>
  <c r="H79" i="7"/>
  <c r="I79" i="7"/>
  <c r="J79" i="7"/>
  <c r="F60" i="7"/>
  <c r="G60" i="7"/>
  <c r="H60" i="7"/>
  <c r="I60" i="7"/>
  <c r="J60" i="7"/>
  <c r="F70" i="7"/>
  <c r="G70" i="7"/>
  <c r="H70" i="7"/>
  <c r="I70" i="7"/>
  <c r="J70" i="7"/>
  <c r="F176" i="7"/>
  <c r="G176" i="7"/>
  <c r="H176" i="7"/>
  <c r="I176" i="7"/>
  <c r="J176" i="7"/>
  <c r="F73" i="7"/>
  <c r="G73" i="7"/>
  <c r="H73" i="7"/>
  <c r="I73" i="7"/>
  <c r="J73" i="7"/>
  <c r="F74" i="7"/>
  <c r="G74" i="7"/>
  <c r="H74" i="7"/>
  <c r="I74" i="7"/>
  <c r="J74" i="7"/>
  <c r="F203" i="7"/>
  <c r="G203" i="7"/>
  <c r="H203" i="7"/>
  <c r="I203" i="7"/>
  <c r="J203" i="7"/>
  <c r="F78" i="7"/>
  <c r="G78" i="7"/>
  <c r="H78" i="7"/>
  <c r="I78" i="7"/>
  <c r="J78" i="7"/>
  <c r="F81" i="7"/>
  <c r="G81" i="7"/>
  <c r="H81" i="7"/>
  <c r="I81" i="7"/>
  <c r="J81" i="7"/>
  <c r="F55" i="7"/>
  <c r="G55" i="7"/>
  <c r="H55" i="7"/>
  <c r="I55" i="7"/>
  <c r="J55" i="7"/>
  <c r="F91" i="7"/>
  <c r="G91" i="7"/>
  <c r="H91" i="7"/>
  <c r="I91" i="7"/>
  <c r="J91" i="7"/>
  <c r="F97" i="7"/>
  <c r="G97" i="7"/>
  <c r="H97" i="7"/>
  <c r="I97" i="7"/>
  <c r="J97" i="7"/>
  <c r="F98" i="7"/>
  <c r="G98" i="7"/>
  <c r="H98" i="7"/>
  <c r="I98" i="7"/>
  <c r="J98" i="7"/>
  <c r="F92" i="7"/>
  <c r="G92" i="7"/>
  <c r="H92" i="7"/>
  <c r="I92" i="7"/>
  <c r="J92" i="7"/>
  <c r="F99" i="7"/>
  <c r="G99" i="7"/>
  <c r="H99" i="7"/>
  <c r="I99" i="7"/>
  <c r="J99" i="7"/>
  <c r="F108" i="7"/>
  <c r="G108" i="7"/>
  <c r="H108" i="7"/>
  <c r="I108" i="7"/>
  <c r="J108" i="7"/>
  <c r="F103" i="7"/>
  <c r="G103" i="7"/>
  <c r="H103" i="7"/>
  <c r="I103" i="7"/>
  <c r="J103" i="7"/>
  <c r="F115" i="7"/>
  <c r="G115" i="7"/>
  <c r="H115" i="7"/>
  <c r="I115" i="7"/>
  <c r="J115" i="7"/>
  <c r="F116" i="7"/>
  <c r="G116" i="7"/>
  <c r="H116" i="7"/>
  <c r="I116" i="7"/>
  <c r="J116" i="7"/>
  <c r="F117" i="7"/>
  <c r="G117" i="7"/>
  <c r="H117" i="7"/>
  <c r="I117" i="7"/>
  <c r="J117" i="7"/>
  <c r="F110" i="7"/>
  <c r="G110" i="7"/>
  <c r="H110" i="7"/>
  <c r="I110" i="7"/>
  <c r="J110" i="7"/>
  <c r="F131" i="7"/>
  <c r="G131" i="7"/>
  <c r="H131" i="7"/>
  <c r="I131" i="7"/>
  <c r="J131" i="7"/>
  <c r="F130" i="7"/>
  <c r="G130" i="7"/>
  <c r="H130" i="7"/>
  <c r="I130" i="7"/>
  <c r="J130" i="7"/>
  <c r="F133" i="7"/>
  <c r="G133" i="7"/>
  <c r="H133" i="7"/>
  <c r="I133" i="7"/>
  <c r="J133" i="7"/>
  <c r="F75" i="7"/>
  <c r="G75" i="7"/>
  <c r="H75" i="7"/>
  <c r="I75" i="7"/>
  <c r="J75" i="7"/>
  <c r="F124" i="7"/>
  <c r="G124" i="7"/>
  <c r="H124" i="7"/>
  <c r="I124" i="7"/>
  <c r="J124" i="7"/>
  <c r="F139" i="7"/>
  <c r="G139" i="7"/>
  <c r="H139" i="7"/>
  <c r="I139" i="7"/>
  <c r="J139" i="7"/>
  <c r="F145" i="7"/>
  <c r="G145" i="7"/>
  <c r="H145" i="7"/>
  <c r="I145" i="7"/>
  <c r="J145" i="7"/>
  <c r="F154" i="7"/>
  <c r="G154" i="7"/>
  <c r="H154" i="7"/>
  <c r="I154" i="7"/>
  <c r="J154" i="7"/>
  <c r="F155" i="7"/>
  <c r="G155" i="7"/>
  <c r="H155" i="7"/>
  <c r="I155" i="7"/>
  <c r="J155" i="7"/>
  <c r="F158" i="7"/>
  <c r="G158" i="7"/>
  <c r="H158" i="7"/>
  <c r="I158" i="7"/>
  <c r="J158" i="7"/>
  <c r="F168" i="7"/>
  <c r="G168" i="7"/>
  <c r="H168" i="7"/>
  <c r="I168" i="7"/>
  <c r="J168" i="7"/>
  <c r="F159" i="7"/>
  <c r="G159" i="7"/>
  <c r="H159" i="7"/>
  <c r="I159" i="7"/>
  <c r="J159" i="7"/>
  <c r="F181" i="7"/>
  <c r="G181" i="7"/>
  <c r="H181" i="7"/>
  <c r="I181" i="7"/>
  <c r="J181" i="7"/>
  <c r="F173" i="7"/>
  <c r="G173" i="7"/>
  <c r="H173" i="7"/>
  <c r="I173" i="7"/>
  <c r="J173" i="7"/>
  <c r="F172" i="7"/>
  <c r="G172" i="7"/>
  <c r="H172" i="7"/>
  <c r="I172" i="7"/>
  <c r="J172" i="7"/>
  <c r="F164" i="7"/>
  <c r="G164" i="7"/>
  <c r="H164" i="7"/>
  <c r="I164" i="7"/>
  <c r="J164" i="7"/>
  <c r="F184" i="7"/>
  <c r="G184" i="7"/>
  <c r="H184" i="7"/>
  <c r="I184" i="7"/>
  <c r="J184" i="7"/>
  <c r="F192" i="7"/>
  <c r="G192" i="7"/>
  <c r="H192" i="7"/>
  <c r="I192" i="7"/>
  <c r="J192" i="7"/>
  <c r="F191" i="7"/>
  <c r="G191" i="7"/>
  <c r="H191" i="7"/>
  <c r="I191" i="7"/>
  <c r="J191" i="7"/>
  <c r="F195" i="7"/>
  <c r="G195" i="7"/>
  <c r="H195" i="7"/>
  <c r="I195" i="7"/>
  <c r="J195" i="7"/>
  <c r="F206" i="7"/>
  <c r="G206" i="7"/>
  <c r="H206" i="7"/>
  <c r="I206" i="7"/>
  <c r="J206" i="7"/>
  <c r="F88" i="7"/>
  <c r="G88" i="7"/>
  <c r="H88" i="7"/>
  <c r="I88" i="7"/>
  <c r="J88" i="7"/>
  <c r="F196" i="7"/>
  <c r="G196" i="7"/>
  <c r="H196" i="7"/>
  <c r="I196" i="7"/>
  <c r="J196" i="7"/>
  <c r="F197" i="7"/>
  <c r="G197" i="7"/>
  <c r="H197" i="7"/>
  <c r="I197" i="7"/>
  <c r="J197" i="7"/>
  <c r="F198" i="7"/>
  <c r="G198" i="7"/>
  <c r="H198" i="7"/>
  <c r="I198" i="7"/>
  <c r="J198" i="7"/>
  <c r="F199" i="7"/>
  <c r="G199" i="7"/>
  <c r="H199" i="7"/>
  <c r="I199" i="7"/>
  <c r="J199" i="7"/>
  <c r="F200" i="7"/>
  <c r="G200" i="7"/>
  <c r="H200" i="7"/>
  <c r="I200" i="7"/>
  <c r="J200" i="7"/>
  <c r="F201" i="7"/>
  <c r="G201" i="7"/>
  <c r="H201" i="7"/>
  <c r="I201" i="7"/>
  <c r="J201" i="7"/>
  <c r="F202" i="7"/>
  <c r="G202" i="7"/>
  <c r="H202" i="7"/>
  <c r="I202" i="7"/>
  <c r="J202" i="7"/>
  <c r="F19" i="7"/>
  <c r="G19" i="7"/>
  <c r="H19" i="7"/>
  <c r="I19" i="7"/>
  <c r="J19" i="7"/>
  <c r="F9" i="7"/>
  <c r="G9" i="7"/>
  <c r="H9" i="7"/>
  <c r="I9" i="7"/>
  <c r="J9" i="7"/>
  <c r="F66" i="7"/>
  <c r="G66" i="7"/>
  <c r="H66" i="7"/>
  <c r="I66" i="7"/>
  <c r="J66" i="7"/>
  <c r="F96" i="7"/>
  <c r="G96" i="7"/>
  <c r="H96" i="7"/>
  <c r="I96" i="7"/>
  <c r="J96" i="7"/>
  <c r="F95" i="7"/>
  <c r="G95" i="7"/>
  <c r="H95" i="7"/>
  <c r="I95" i="7"/>
  <c r="J95" i="7"/>
  <c r="F102" i="7"/>
  <c r="G102" i="7"/>
  <c r="H102" i="7"/>
  <c r="I102" i="7"/>
  <c r="J102" i="7"/>
  <c r="F107" i="7"/>
  <c r="G107" i="7"/>
  <c r="H107" i="7"/>
  <c r="I107" i="7"/>
  <c r="J107" i="7"/>
  <c r="F111" i="7"/>
  <c r="G111" i="7"/>
  <c r="H111" i="7"/>
  <c r="I111" i="7"/>
  <c r="J111" i="7"/>
  <c r="F114" i="7"/>
  <c r="G114" i="7"/>
  <c r="H114" i="7"/>
  <c r="I114" i="7"/>
  <c r="J114" i="7"/>
  <c r="F134" i="7"/>
  <c r="G134" i="7"/>
  <c r="H134" i="7"/>
  <c r="I134" i="7"/>
  <c r="J134" i="7"/>
  <c r="F146" i="7"/>
  <c r="G146" i="7"/>
  <c r="H146" i="7"/>
  <c r="I146" i="7"/>
  <c r="J146" i="7"/>
  <c r="F149" i="7"/>
  <c r="G149" i="7"/>
  <c r="H149" i="7"/>
  <c r="I149" i="7"/>
  <c r="J149" i="7"/>
  <c r="F157" i="7"/>
  <c r="G157" i="7"/>
  <c r="H157" i="7"/>
  <c r="I157" i="7"/>
  <c r="J157" i="7"/>
  <c r="F166" i="7"/>
  <c r="G166" i="7"/>
  <c r="H166" i="7"/>
  <c r="I166" i="7"/>
  <c r="J166" i="7"/>
  <c r="F178" i="7"/>
  <c r="G178" i="7"/>
  <c r="H178" i="7"/>
  <c r="I178" i="7"/>
  <c r="J178" i="7"/>
  <c r="F183" i="7"/>
  <c r="G183" i="7"/>
  <c r="H183" i="7"/>
  <c r="I183" i="7"/>
  <c r="J183" i="7"/>
  <c r="F190" i="7"/>
  <c r="G190" i="7"/>
  <c r="H190" i="7"/>
  <c r="I190" i="7"/>
  <c r="J190" i="7"/>
  <c r="F210" i="7"/>
  <c r="G210" i="7"/>
  <c r="H210" i="7"/>
  <c r="I210" i="7"/>
  <c r="J210" i="7"/>
  <c r="F43" i="7"/>
  <c r="G43" i="7"/>
  <c r="H43" i="7"/>
  <c r="I43" i="7"/>
  <c r="J43" i="7"/>
  <c r="F90" i="7"/>
  <c r="G90" i="7"/>
  <c r="H90" i="7"/>
  <c r="I90" i="7"/>
  <c r="J90" i="7"/>
  <c r="F59" i="7"/>
  <c r="G59" i="7"/>
  <c r="H59" i="7"/>
  <c r="I59" i="7"/>
  <c r="J59" i="7"/>
  <c r="F132" i="7"/>
  <c r="G132" i="7"/>
  <c r="H132" i="7"/>
  <c r="I132" i="7"/>
  <c r="J132" i="7"/>
  <c r="F118" i="7"/>
  <c r="G118" i="7"/>
  <c r="H118" i="7"/>
  <c r="I118" i="7"/>
  <c r="J118" i="7"/>
  <c r="F47" i="7"/>
  <c r="G47" i="7"/>
  <c r="H47" i="7"/>
  <c r="I47" i="7"/>
  <c r="J47" i="7"/>
  <c r="F204" i="7"/>
  <c r="G204" i="7"/>
  <c r="H204" i="7"/>
  <c r="I204" i="7"/>
  <c r="J204" i="7"/>
  <c r="J11" i="7"/>
  <c r="I11" i="7"/>
  <c r="H11" i="7"/>
  <c r="G11" i="7"/>
  <c r="F11" i="7"/>
  <c r="D6" i="11" l="1"/>
  <c r="D12" i="11"/>
  <c r="D10" i="11"/>
  <c r="D8" i="11"/>
</calcChain>
</file>

<file path=xl/sharedStrings.xml><?xml version="1.0" encoding="utf-8"?>
<sst xmlns="http://schemas.openxmlformats.org/spreadsheetml/2006/main" count="2198" uniqueCount="461">
  <si>
    <t>Country / Administrative area</t>
  </si>
  <si>
    <t>ISO code</t>
  </si>
  <si>
    <t>Region</t>
  </si>
  <si>
    <t>Andorra (AD)</t>
  </si>
  <si>
    <t>AD</t>
  </si>
  <si>
    <t>Europe</t>
  </si>
  <si>
    <t>United Arab Emirates (AE) - Abu Dhabi</t>
  </si>
  <si>
    <t>AE</t>
  </si>
  <si>
    <t>MENA</t>
  </si>
  <si>
    <t>United Arab Emirates (AE) - Ajman</t>
  </si>
  <si>
    <t>United Arab Emirates (AE) - Dubai</t>
  </si>
  <si>
    <t>United Arab Emirates (AE) - Fujairah</t>
  </si>
  <si>
    <t>United Arab Emirates (AE) - Ras al-Khaimah</t>
  </si>
  <si>
    <t>United Arab Emirates (AE) - Sharjah</t>
  </si>
  <si>
    <t>United Arab Emirates (AE) - Umm al-Quwain</t>
  </si>
  <si>
    <t>Afghanistan (AF)</t>
  </si>
  <si>
    <t>AF</t>
  </si>
  <si>
    <t>Asia Pacific</t>
  </si>
  <si>
    <t>Antigua &amp; Barbuda (AG)</t>
  </si>
  <si>
    <t>AG</t>
  </si>
  <si>
    <t>The Americas</t>
  </si>
  <si>
    <t>Albania (AL)</t>
  </si>
  <si>
    <t>AL</t>
  </si>
  <si>
    <t>Armenia (AM)</t>
  </si>
  <si>
    <t>AM</t>
  </si>
  <si>
    <t>Angola (AO)</t>
  </si>
  <si>
    <t>AO</t>
  </si>
  <si>
    <t>Africa</t>
  </si>
  <si>
    <t>Argentina (AR)</t>
  </si>
  <si>
    <t>AR</t>
  </si>
  <si>
    <t>Austria (AT)</t>
  </si>
  <si>
    <t>AT</t>
  </si>
  <si>
    <t>Australia (AU)</t>
  </si>
  <si>
    <t>AU</t>
  </si>
  <si>
    <t>Azerbaijan (AZ)</t>
  </si>
  <si>
    <t>AZ</t>
  </si>
  <si>
    <t>Bosnia and Herzegovina (BA)</t>
  </si>
  <si>
    <t>BA</t>
  </si>
  <si>
    <t>Barbados (BB)</t>
  </si>
  <si>
    <t>BB</t>
  </si>
  <si>
    <t>Bangladesh (BD)</t>
  </si>
  <si>
    <t>BD</t>
  </si>
  <si>
    <t>Belgium (BE)</t>
  </si>
  <si>
    <t>BE</t>
  </si>
  <si>
    <t>Burkina Faso (BF)</t>
  </si>
  <si>
    <t>BF</t>
  </si>
  <si>
    <t>Bulgaria (BG)</t>
  </si>
  <si>
    <t>BG</t>
  </si>
  <si>
    <t>Bahrain (BH)</t>
  </si>
  <si>
    <t>BH</t>
  </si>
  <si>
    <t>Burundi (BI)</t>
  </si>
  <si>
    <t>BI</t>
  </si>
  <si>
    <t>Benin (BJ)</t>
  </si>
  <si>
    <t>BJ</t>
  </si>
  <si>
    <t>Brunei (BN)</t>
  </si>
  <si>
    <t>BN</t>
  </si>
  <si>
    <t>Bolivia (BO)</t>
  </si>
  <si>
    <t>BO</t>
  </si>
  <si>
    <t>Brazil (BR)</t>
  </si>
  <si>
    <t>BR</t>
  </si>
  <si>
    <t>Bahamas (BS)</t>
  </si>
  <si>
    <t>BS</t>
  </si>
  <si>
    <t>Bhutan (BT)</t>
  </si>
  <si>
    <t>BT</t>
  </si>
  <si>
    <t>Botswana (BW)</t>
  </si>
  <si>
    <t>BW</t>
  </si>
  <si>
    <t>Belarus (BY)</t>
  </si>
  <si>
    <t>BY</t>
  </si>
  <si>
    <t>Belize (BZ)</t>
  </si>
  <si>
    <t>BZ</t>
  </si>
  <si>
    <t>Canada (CA)</t>
  </si>
  <si>
    <t>CA</t>
  </si>
  <si>
    <t>Congo, Democratic Republic of the (CD)</t>
  </si>
  <si>
    <t>CD</t>
  </si>
  <si>
    <t>Central African Republic (CF)</t>
  </si>
  <si>
    <t>CF</t>
  </si>
  <si>
    <t>Congo (Brazzaville) (CG)</t>
  </si>
  <si>
    <t>CG</t>
  </si>
  <si>
    <t>Switzerland (CH)</t>
  </si>
  <si>
    <t>CH</t>
  </si>
  <si>
    <t>Côte d'Ivoire (CI)</t>
  </si>
  <si>
    <t>CI</t>
  </si>
  <si>
    <t>Cook Islands</t>
  </si>
  <si>
    <t xml:space="preserve">CK </t>
  </si>
  <si>
    <t>Chile (CL)</t>
  </si>
  <si>
    <t>CL</t>
  </si>
  <si>
    <t>Cameroon (CM)</t>
  </si>
  <si>
    <t>CM</t>
  </si>
  <si>
    <t>China (CN)</t>
  </si>
  <si>
    <t>CN</t>
  </si>
  <si>
    <t>North Asia</t>
  </si>
  <si>
    <t>Colombia (CO)</t>
  </si>
  <si>
    <t>CO</t>
  </si>
  <si>
    <t>Costa Rica (CR)</t>
  </si>
  <si>
    <t>CR</t>
  </si>
  <si>
    <t>Cuba (CU)</t>
  </si>
  <si>
    <t>CU</t>
  </si>
  <si>
    <t>Cape Verde (CV)</t>
  </si>
  <si>
    <t>CV</t>
  </si>
  <si>
    <t>Cyprus (CY)</t>
  </si>
  <si>
    <t>CY</t>
  </si>
  <si>
    <t>Czech Republic (CZ)</t>
  </si>
  <si>
    <t>CZ</t>
  </si>
  <si>
    <t>Germany (DE)</t>
  </si>
  <si>
    <t>DE</t>
  </si>
  <si>
    <t>Djibouti (DJ)</t>
  </si>
  <si>
    <t>DJ</t>
  </si>
  <si>
    <t>Denmark (DK)</t>
  </si>
  <si>
    <t>DK</t>
  </si>
  <si>
    <t>Dominicana (DM)</t>
  </si>
  <si>
    <t>DM</t>
  </si>
  <si>
    <t>Dominican Republic (DO)</t>
  </si>
  <si>
    <t>DO</t>
  </si>
  <si>
    <t>Algeria (DZ)</t>
  </si>
  <si>
    <t>DZ</t>
  </si>
  <si>
    <t>Ecuador (EC)</t>
  </si>
  <si>
    <t>EC</t>
  </si>
  <si>
    <t>Estonia (EE)</t>
  </si>
  <si>
    <t>EE</t>
  </si>
  <si>
    <t>Egypt (EG)</t>
  </si>
  <si>
    <t>EG</t>
  </si>
  <si>
    <t>Eritrea (ER)</t>
  </si>
  <si>
    <t>ER</t>
  </si>
  <si>
    <t>Spain (ES)</t>
  </si>
  <si>
    <t>ES</t>
  </si>
  <si>
    <t>Ethiopia (ET)</t>
  </si>
  <si>
    <t>ET</t>
  </si>
  <si>
    <t>Finland (FI)</t>
  </si>
  <si>
    <t>FI</t>
  </si>
  <si>
    <t>Fiji (FJ)</t>
  </si>
  <si>
    <t>FJ</t>
  </si>
  <si>
    <t>Micronesia (FM)</t>
  </si>
  <si>
    <t>FM</t>
  </si>
  <si>
    <t>France (FR)</t>
  </si>
  <si>
    <t>FR</t>
  </si>
  <si>
    <t>Gabon (GA)</t>
  </si>
  <si>
    <t>GA</t>
  </si>
  <si>
    <t>United Kingdom (GB)</t>
  </si>
  <si>
    <t>GB</t>
  </si>
  <si>
    <t>Grenada (GD)</t>
  </si>
  <si>
    <t>GD</t>
  </si>
  <si>
    <t>Georgia (GE)</t>
  </si>
  <si>
    <t>GE</t>
  </si>
  <si>
    <t>Ghana (GH)</t>
  </si>
  <si>
    <t>GH</t>
  </si>
  <si>
    <t>Gambia, The (GM)</t>
  </si>
  <si>
    <t>GM</t>
  </si>
  <si>
    <t>Guinea (GN)</t>
  </si>
  <si>
    <t>GN</t>
  </si>
  <si>
    <t>Equatorial Guinea (GQ)</t>
  </si>
  <si>
    <t>GQ</t>
  </si>
  <si>
    <t>Greece (GR)</t>
  </si>
  <si>
    <t>GR</t>
  </si>
  <si>
    <t>Guatemala (GT)</t>
  </si>
  <si>
    <t>GT</t>
  </si>
  <si>
    <t>Guinea-Bissau (GW)</t>
  </si>
  <si>
    <t>GW</t>
  </si>
  <si>
    <t>Guyana (GY)</t>
  </si>
  <si>
    <t>GY</t>
  </si>
  <si>
    <t>Hong Kong (SAR), China (HK)</t>
  </si>
  <si>
    <t>HK</t>
  </si>
  <si>
    <t>Honduras (HN)</t>
  </si>
  <si>
    <t>HN</t>
  </si>
  <si>
    <t>Croatia (HR)</t>
  </si>
  <si>
    <t>HR</t>
  </si>
  <si>
    <t>Haiti (HT)</t>
  </si>
  <si>
    <t>HT</t>
  </si>
  <si>
    <t>Hungary (HU)</t>
  </si>
  <si>
    <t>HU</t>
  </si>
  <si>
    <t>Indonesia (ID)</t>
  </si>
  <si>
    <t>ID</t>
  </si>
  <si>
    <t>Ireland (IE)</t>
  </si>
  <si>
    <t>IE</t>
  </si>
  <si>
    <t>Israel (IL)</t>
  </si>
  <si>
    <t>IL</t>
  </si>
  <si>
    <t>India (IN)</t>
  </si>
  <si>
    <t>IN</t>
  </si>
  <si>
    <t>Iraq (IQ)</t>
  </si>
  <si>
    <t>IQ</t>
  </si>
  <si>
    <t>Iran (IR)</t>
  </si>
  <si>
    <t>IR</t>
  </si>
  <si>
    <t>Iceland (IS)</t>
  </si>
  <si>
    <t>IS</t>
  </si>
  <si>
    <t>Italy (IT)</t>
  </si>
  <si>
    <t>IT</t>
  </si>
  <si>
    <t>Jamaica (JM)</t>
  </si>
  <si>
    <t>JM</t>
  </si>
  <si>
    <t>Jordan (JO)</t>
  </si>
  <si>
    <t>JO</t>
  </si>
  <si>
    <t>Japan (JP)</t>
  </si>
  <si>
    <t>JP</t>
  </si>
  <si>
    <t>Kenya (KE)</t>
  </si>
  <si>
    <t>KE</t>
  </si>
  <si>
    <t>Kyrgyzstan (KG)</t>
  </si>
  <si>
    <t>KG</t>
  </si>
  <si>
    <t>Cambodia (KH)</t>
  </si>
  <si>
    <t>KH</t>
  </si>
  <si>
    <t>Kiribati (KI)</t>
  </si>
  <si>
    <t>KI</t>
  </si>
  <si>
    <t>Comoros (KM)</t>
  </si>
  <si>
    <t>KM</t>
  </si>
  <si>
    <t>KP</t>
  </si>
  <si>
    <t>Korea (South) (KR)</t>
  </si>
  <si>
    <t>KR</t>
  </si>
  <si>
    <t>Kuwait (KW)</t>
  </si>
  <si>
    <t>KW</t>
  </si>
  <si>
    <t>Kazakhstan (KZ)</t>
  </si>
  <si>
    <t>KZ</t>
  </si>
  <si>
    <t>Laos (LA)</t>
  </si>
  <si>
    <t>LA</t>
  </si>
  <si>
    <t>Lebanon (LB)</t>
  </si>
  <si>
    <t>LB</t>
  </si>
  <si>
    <t>Saint Lucia (LC)</t>
  </si>
  <si>
    <t>LC</t>
  </si>
  <si>
    <t>Liechtenstein (LI)</t>
  </si>
  <si>
    <t>LI</t>
  </si>
  <si>
    <t>Sri Lanka (LK)</t>
  </si>
  <si>
    <t>LK</t>
  </si>
  <si>
    <t>Liberia (LR)</t>
  </si>
  <si>
    <t>LR</t>
  </si>
  <si>
    <t>Lesotho (LS)</t>
  </si>
  <si>
    <t>LS</t>
  </si>
  <si>
    <t>Lithuania (LT)</t>
  </si>
  <si>
    <t>LT</t>
  </si>
  <si>
    <t>Luxembourg (LU)</t>
  </si>
  <si>
    <t>LU</t>
  </si>
  <si>
    <t>Latvia (LV)</t>
  </si>
  <si>
    <t>LV</t>
  </si>
  <si>
    <t>Libya (LY)</t>
  </si>
  <si>
    <t>LY</t>
  </si>
  <si>
    <t>Morocco (MA)</t>
  </si>
  <si>
    <t>MA</t>
  </si>
  <si>
    <t>Monaco (MC)</t>
  </si>
  <si>
    <t>MC</t>
  </si>
  <si>
    <t>Moldova (MD)</t>
  </si>
  <si>
    <t>MD</t>
  </si>
  <si>
    <t>Montenegro (ME)</t>
  </si>
  <si>
    <t>ME</t>
  </si>
  <si>
    <t>Madagascar (MG)</t>
  </si>
  <si>
    <t>MG</t>
  </si>
  <si>
    <t>Marshall Islands (MH)</t>
  </si>
  <si>
    <t>MH</t>
  </si>
  <si>
    <t>FYROM - Former Yugoslav Republic Of Macedonia (MK)</t>
  </si>
  <si>
    <t>MK</t>
  </si>
  <si>
    <t>Mali (ML)</t>
  </si>
  <si>
    <t>ML</t>
  </si>
  <si>
    <t>Burma (MM)</t>
  </si>
  <si>
    <t>MM</t>
  </si>
  <si>
    <t>Mongolia (MN)</t>
  </si>
  <si>
    <t>MN</t>
  </si>
  <si>
    <t>Macao (SAR), China (MO)</t>
  </si>
  <si>
    <t>MO</t>
  </si>
  <si>
    <t>Mauritania (MR)</t>
  </si>
  <si>
    <t>MR</t>
  </si>
  <si>
    <t>Malta (MT)</t>
  </si>
  <si>
    <t>MT</t>
  </si>
  <si>
    <t>Mauritius (MU)</t>
  </si>
  <si>
    <t>MU</t>
  </si>
  <si>
    <t>Maldives (MV)</t>
  </si>
  <si>
    <t>MV</t>
  </si>
  <si>
    <t>Malawi (MW)</t>
  </si>
  <si>
    <t>MW</t>
  </si>
  <si>
    <t>Mexico (MX)</t>
  </si>
  <si>
    <t>MX</t>
  </si>
  <si>
    <t>Malaysia (MY)</t>
  </si>
  <si>
    <t>MY</t>
  </si>
  <si>
    <t>Mozambique (MZ)</t>
  </si>
  <si>
    <t>MZ</t>
  </si>
  <si>
    <t>Namibia (NA)</t>
  </si>
  <si>
    <t>NA</t>
  </si>
  <si>
    <t>Niger (NE)</t>
  </si>
  <si>
    <t>NE</t>
  </si>
  <si>
    <t>Nigeria (NG)</t>
  </si>
  <si>
    <t>NG</t>
  </si>
  <si>
    <t>Nicaragua (NI)</t>
  </si>
  <si>
    <t>NI</t>
  </si>
  <si>
    <t>Netherlands (NL)</t>
  </si>
  <si>
    <t>NL</t>
  </si>
  <si>
    <t>Norway (NO)</t>
  </si>
  <si>
    <t>NO</t>
  </si>
  <si>
    <t>Nepal (NP)</t>
  </si>
  <si>
    <t>NP</t>
  </si>
  <si>
    <t>Nauru (NR)</t>
  </si>
  <si>
    <t>NR</t>
  </si>
  <si>
    <t>Niue (NU)</t>
  </si>
  <si>
    <t>NU</t>
  </si>
  <si>
    <t>New Zealand (NZ)</t>
  </si>
  <si>
    <t>NZ</t>
  </si>
  <si>
    <t>Oman (OM)</t>
  </si>
  <si>
    <t>OM</t>
  </si>
  <si>
    <t>Panama (PA)</t>
  </si>
  <si>
    <t>PA</t>
  </si>
  <si>
    <t>Peru (PE)</t>
  </si>
  <si>
    <t>PE</t>
  </si>
  <si>
    <t>Philippines (PH)</t>
  </si>
  <si>
    <t>PH</t>
  </si>
  <si>
    <t>Pakistan (PK)</t>
  </si>
  <si>
    <t>PK</t>
  </si>
  <si>
    <t>Poland (PL)</t>
  </si>
  <si>
    <t>PL</t>
  </si>
  <si>
    <t>Puerto Rico (PR)</t>
  </si>
  <si>
    <t>PR</t>
  </si>
  <si>
    <t>Palestine (PS)</t>
  </si>
  <si>
    <t>PS</t>
  </si>
  <si>
    <t>Portugal (PT)</t>
  </si>
  <si>
    <t>PT</t>
  </si>
  <si>
    <t>Palau (PW)</t>
  </si>
  <si>
    <t>PW</t>
  </si>
  <si>
    <t>Paraguay (PY)</t>
  </si>
  <si>
    <t>PY</t>
  </si>
  <si>
    <t>Qatar (QA)</t>
  </si>
  <si>
    <t>QA</t>
  </si>
  <si>
    <t>Romania (RO)</t>
  </si>
  <si>
    <t>RO</t>
  </si>
  <si>
    <t>SERBIA (RS)</t>
  </si>
  <si>
    <t>RS</t>
  </si>
  <si>
    <t>Russian Federation (RU)</t>
  </si>
  <si>
    <t>RU</t>
  </si>
  <si>
    <t>Rwanda (RW)</t>
  </si>
  <si>
    <t>RW</t>
  </si>
  <si>
    <t>Saudi Arabia (SA)</t>
  </si>
  <si>
    <t>SA</t>
  </si>
  <si>
    <t>Seychelles (SC)</t>
  </si>
  <si>
    <t>SC</t>
  </si>
  <si>
    <t>Sudan (SD)</t>
  </si>
  <si>
    <t>SD</t>
  </si>
  <si>
    <t>Sweden (SE)</t>
  </si>
  <si>
    <t>SE</t>
  </si>
  <si>
    <t>Singapore (SG)</t>
  </si>
  <si>
    <t>SG</t>
  </si>
  <si>
    <t>Slovenia (SI)</t>
  </si>
  <si>
    <t>SI</t>
  </si>
  <si>
    <t>Slovakia (SK)</t>
  </si>
  <si>
    <t>SK</t>
  </si>
  <si>
    <t>Sierra Leone (SL)</t>
  </si>
  <si>
    <t>SL</t>
  </si>
  <si>
    <t>San Marino (SM)</t>
  </si>
  <si>
    <t>SM</t>
  </si>
  <si>
    <t>Senegal (SN)</t>
  </si>
  <si>
    <t>SN</t>
  </si>
  <si>
    <t>Somalia (SO)</t>
  </si>
  <si>
    <t>SO</t>
  </si>
  <si>
    <t>Suriname (SR)</t>
  </si>
  <si>
    <t>SR</t>
  </si>
  <si>
    <t>Sao Tome and Principe (ST)</t>
  </si>
  <si>
    <t>ST</t>
  </si>
  <si>
    <t>El Salvador (SV)</t>
  </si>
  <si>
    <t>SV</t>
  </si>
  <si>
    <t>Syria (SY)</t>
  </si>
  <si>
    <t>SY</t>
  </si>
  <si>
    <t>Swaziland (SZ)</t>
  </si>
  <si>
    <t>SZ</t>
  </si>
  <si>
    <t>Chad (TD)</t>
  </si>
  <si>
    <t>TD</t>
  </si>
  <si>
    <t>Togo (TG)</t>
  </si>
  <si>
    <t>TG</t>
  </si>
  <si>
    <t>Thailand (TH)</t>
  </si>
  <si>
    <t>TH</t>
  </si>
  <si>
    <t>Tajikistan (TJ)</t>
  </si>
  <si>
    <t>TJ</t>
  </si>
  <si>
    <t>East Timor (TL)</t>
  </si>
  <si>
    <t>TL</t>
  </si>
  <si>
    <t>Turkmenistan (TM)</t>
  </si>
  <si>
    <t>TM</t>
  </si>
  <si>
    <t>Tunisia (TN)</t>
  </si>
  <si>
    <t>TN</t>
  </si>
  <si>
    <t>Tonga (TO)</t>
  </si>
  <si>
    <t>TO</t>
  </si>
  <si>
    <t>Turkey (TR)</t>
  </si>
  <si>
    <t>TR</t>
  </si>
  <si>
    <t>Trinidad and Tobago (TT)</t>
  </si>
  <si>
    <t>TT</t>
  </si>
  <si>
    <t>Tuvalu (TV)</t>
  </si>
  <si>
    <t>TV</t>
  </si>
  <si>
    <t>Chinese Taipei (TW)</t>
  </si>
  <si>
    <t>TW</t>
  </si>
  <si>
    <t>Tanzania (TZ)</t>
  </si>
  <si>
    <t>TZ</t>
  </si>
  <si>
    <t>Ukraine (UA)</t>
  </si>
  <si>
    <t>UA</t>
  </si>
  <si>
    <t>Uganda (UG)</t>
  </si>
  <si>
    <t>UG</t>
  </si>
  <si>
    <t>United States of America (US)</t>
  </si>
  <si>
    <t>US</t>
  </si>
  <si>
    <t>Uruguay (UY)</t>
  </si>
  <si>
    <t>UY</t>
  </si>
  <si>
    <t>Uzbekistan (UZ)</t>
  </si>
  <si>
    <t>UZ</t>
  </si>
  <si>
    <t>Holy See (Vatican City) (VA)</t>
  </si>
  <si>
    <t>VA</t>
  </si>
  <si>
    <t>Saint Vincent and the Grenadines (VC)</t>
  </si>
  <si>
    <t>VC</t>
  </si>
  <si>
    <t>Venezuela (VE)</t>
  </si>
  <si>
    <t>VE</t>
  </si>
  <si>
    <t>Vietnam (VN)</t>
  </si>
  <si>
    <t>VN</t>
  </si>
  <si>
    <t>Vanuatu (VU)</t>
  </si>
  <si>
    <t>VU</t>
  </si>
  <si>
    <t>Samoa (WS)</t>
  </si>
  <si>
    <t>WS</t>
  </si>
  <si>
    <t>Yemen (YE)</t>
  </si>
  <si>
    <t>YE</t>
  </si>
  <si>
    <t>South Africa (ZA)</t>
  </si>
  <si>
    <t>ZA</t>
  </si>
  <si>
    <t>Zambia (ZM)</t>
  </si>
  <si>
    <t>ZM</t>
  </si>
  <si>
    <t>Zimbabwe (ZW)</t>
  </si>
  <si>
    <t>ZW</t>
  </si>
  <si>
    <t>Require traditional AWB</t>
  </si>
  <si>
    <t>Export</t>
  </si>
  <si>
    <t>Import</t>
  </si>
  <si>
    <t>Transit</t>
  </si>
  <si>
    <t>Transshipment</t>
  </si>
  <si>
    <t>Yes</t>
  </si>
  <si>
    <t>No</t>
  </si>
  <si>
    <t>Required</t>
  </si>
  <si>
    <t>Accepted</t>
  </si>
  <si>
    <t>e-AWB Customs Acceptance</t>
  </si>
  <si>
    <t>Last update</t>
  </si>
  <si>
    <t>http://www.icao.int/secretariat/legal/List%20of%20Parties/MP4_EN.pdf</t>
  </si>
  <si>
    <t>MP4 countries</t>
  </si>
  <si>
    <t>MC99 countries</t>
  </si>
  <si>
    <t>http://www.icao.int/secretariat/legal/List%20of%20Parties/Mtl99_EN.pdf</t>
  </si>
  <si>
    <t>Accept laser print eAWB (front+reverse)</t>
  </si>
  <si>
    <t>Accept printed image eAWB (front only)</t>
  </si>
  <si>
    <t>Accept/Require electronic data (eAWB)</t>
  </si>
  <si>
    <t>Scenario</t>
  </si>
  <si>
    <t>Description</t>
  </si>
  <si>
    <t>Scenario 1</t>
  </si>
  <si>
    <t>Scenario 2</t>
  </si>
  <si>
    <t>Scenario 3</t>
  </si>
  <si>
    <t>Scenario 4</t>
  </si>
  <si>
    <t>Scenario 5</t>
  </si>
  <si>
    <t>Scenario 6</t>
  </si>
  <si>
    <t>Scenario 7</t>
  </si>
  <si>
    <t>Scenario 8</t>
  </si>
  <si>
    <t>Scenario 9</t>
  </si>
  <si>
    <t>The traditional AWB is mandatory</t>
  </si>
  <si>
    <t>The customs require both traditional AWB and electronic data</t>
  </si>
  <si>
    <t>The traditional AWB is not mandatory and the customs accept laser print AWB (front+reverse)</t>
  </si>
  <si>
    <t>The traditional AWB is not mandatory and the customs accept  laser print AWB (front+reverse) but also require electronic data</t>
  </si>
  <si>
    <t>The traditional AWB is not required and either  laser print AWB (front+reverse) or electronic data can be submitted</t>
  </si>
  <si>
    <t>The traditional AWB is not mandatory and the customs accept printed image AWB (front only)</t>
  </si>
  <si>
    <t>The traditional AWB is not mandatory and the customs accept printed image AWB (front only) but also require electronic data</t>
  </si>
  <si>
    <t>The traditional AWB is not required and either printed image AWB (front only) or electronic data can be submitted</t>
  </si>
  <si>
    <t>No paper AWB (neither traditional nor A4 printed AWB) is accepted, only electronic data is required</t>
  </si>
  <si>
    <t>China (CN) - PVG</t>
  </si>
  <si>
    <t>China (CN) - CAN</t>
  </si>
  <si>
    <t>China (CN) - PEK</t>
  </si>
  <si>
    <t>Country</t>
  </si>
  <si>
    <t>D.P.R. Korea (KP)</t>
  </si>
  <si>
    <t>ASPAC</t>
  </si>
  <si>
    <t>CA_LATAM</t>
  </si>
  <si>
    <t>Code</t>
  </si>
  <si>
    <t>SHIPPERS AND CARRIERS ARE REMINDED THAT THE USE OF THE IATA E-AWB IS DISCRETIONARY, AND IT IS UP TO SHIPPERS AND CARRIERS ALIKE, BASED ON THEIR INTERNAL LEGAL AND RISK ANALYSIS, TO DETERMINE HOW THEY SHOULD SHIP AND DOCUMENT CARGO TO AND FROM ANY OF THE LISTED COUNTRY, REGARDLESS OF WHETHER SUCH LISTED COUNTRY IS INDICATED AS HAVING ACCEPTED THE IATA E-AWB AT THE TIME THIS REPORT WAS PREPARED. IATA PROVIDES RECOMMENDED TOOLS FOR ACCOMPLISHING IATA E-FREIGHT AND E-AWB TRANSACTIONS SUCH AS CARGO-IMP MESSAGING AND MODEL EDI AGREEMENTS, AND BY ENDORSING A PARTICULAR COUNTRY THAT IS A SIGNATORY TO EITHER  WARSAW-MP4 OR MC99 CONVENTIONS, IATA CAN LOBBY EFFECTIVELY FOR THE ACCEPTABILITY OF THE IATA E-AWB BY SUCH COUNTRY’S RELEVANT GOVERNMENT AGENCIES. HOWEVER, SUCH ENDORSEMENT DOES NOT AFFECT IN ANY WAY THE PRE-EXISTING LEGAL REGIME WITH REGARD TO LIABILITY OR THE PARTICULAR REQUIREMENTS THAT CARGO INSURANCE CARRIERS MAY HAVE WHEN CARGO IS TRANSPORTED TO AND FROM THOSE DESTINATIONS.  ACCORDINGLY CARRIERS AND SHIPPERS SHOULD CONSULT WITH THEIR INSURANCE CARRIERS, AND BE PARTICULARLY MINDFUL OF ANY POSSIBLE PAPER AIR WAYBILL COMPLETION AND USAGE REQUIREMENTS AS A CONDITION OF INSURANCE COVERAGE PRIOR TO SHIPPING AND DOCUMENTING CARGO UNDER THE IATA E-AWB. THE DETERMINATION HOW LIABILITY AND INSURANCE ISSUES SHOULD BE RESOLVED CONTINUES TO BE THE RESPONSIBILITY OF THE CARRIERS AND SHIPPERS.</t>
  </si>
  <si>
    <t>n/a</t>
  </si>
  <si>
    <t>Scenario 10</t>
  </si>
  <si>
    <t>No document (paper or electronic) is required</t>
  </si>
  <si>
    <t>NorthAsia</t>
  </si>
  <si>
    <t>Scenario 11</t>
  </si>
  <si>
    <t>To be clarified with customs authorities</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</si>
</sst>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0"/>
      <color theme="1"/>
      <name val="Calibri"/>
      <family val="2"/>
      <scheme val="minor"/>
    </font>
    <font>
      <b/>
      <sz val="10"/>
      <color theme="1"/>
      <name val="Calibri"/>
      <family val="2"/>
      <scheme val="minor"/>
    </font>
    <font>
      <b/>
      <sz val="10"/>
      <color theme="0"/>
      <name val="Calibri"/>
      <family val="2"/>
      <scheme val="minor"/>
    </font>
    <font>
      <b/>
      <sz val="48"/>
      <color theme="1"/>
      <name val="Calibri"/>
      <family val="2"/>
      <scheme val="minor"/>
    </font>
    <font>
      <i/>
      <sz val="10"/>
      <color theme="1"/>
      <name val="Calibri"/>
      <family val="2"/>
      <scheme val="minor"/>
    </font>
    <font>
      <u/>
      <sz val="11"/>
      <color theme="10"/>
      <name val="Calibri"/>
      <family val="2"/>
      <scheme val="minor"/>
    </font>
    <font>
      <sz val="18"/>
      <color theme="1"/>
      <name val="Calibri"/>
      <family val="2"/>
      <scheme val="minor"/>
    </font>
    <font>
      <b/>
      <sz val="28"/>
      <color theme="1"/>
      <name val="Calibri"/>
      <family val="2"/>
      <scheme val="minor"/>
    </font>
    <font>
      <u/>
      <sz val="18"/>
      <color theme="10"/>
      <name val="Calibri"/>
      <family val="2"/>
      <scheme val="minor"/>
    </font>
    <font>
      <b/>
      <sz val="10"/>
      <name val="Calibri"/>
      <family val="2"/>
      <scheme val="minor"/>
    </font>
    <font>
      <sz val="10"/>
      <color rgb="FFFF0000"/>
      <name val="Calibri"/>
      <family val="2"/>
      <scheme val="minor"/>
    </font>
  </fonts>
  <fills count="14">
    <fill>
      <patternFill patternType="none"/>
    </fill>
    <fill>
      <patternFill patternType="gray125"/>
    </fill>
    <fill>
      <patternFill patternType="solid">
        <fgColor theme="3"/>
        <bgColor indexed="64"/>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rgb="FF0070C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rgb="FFFFFF00"/>
        <bgColor indexed="64"/>
      </patternFill>
    </fill>
    <fill>
      <patternFill patternType="solid">
        <fgColor theme="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51">
    <xf numFmtId="0" fontId="0" fillId="0" borderId="0" xfId="0"/>
    <xf numFmtId="0" fontId="1" fillId="0" borderId="0" xfId="0" applyFont="1" applyAlignment="1">
      <alignment horizontal="center" vertical="center" wrapText="1"/>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left" vertical="center"/>
    </xf>
    <xf numFmtId="0" fontId="3" fillId="2"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3" fillId="3" borderId="0" xfId="0" applyFont="1" applyFill="1" applyAlignment="1">
      <alignment horizontal="center" vertical="center"/>
    </xf>
    <xf numFmtId="0" fontId="3" fillId="5" borderId="0" xfId="0" applyFont="1" applyFill="1" applyAlignment="1">
      <alignment horizontal="center" vertical="center"/>
    </xf>
    <xf numFmtId="0" fontId="3" fillId="6" borderId="0" xfId="0" applyFont="1" applyFill="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2" fillId="10" borderId="1" xfId="0" applyFont="1" applyFill="1" applyBorder="1" applyAlignment="1">
      <alignment horizontal="center" vertical="center"/>
    </xf>
    <xf numFmtId="0" fontId="2" fillId="11" borderId="1" xfId="0" applyFont="1" applyFill="1" applyBorder="1" applyAlignment="1">
      <alignment horizontal="center" vertical="center"/>
    </xf>
    <xf numFmtId="0" fontId="2" fillId="11" borderId="1" xfId="0" applyFont="1" applyFill="1" applyBorder="1" applyAlignment="1">
      <alignment horizontal="left" vertical="center"/>
    </xf>
    <xf numFmtId="0" fontId="4" fillId="0" borderId="0" xfId="0" applyFont="1" applyAlignment="1">
      <alignment horizontal="left" vertical="center"/>
    </xf>
    <xf numFmtId="0" fontId="8" fillId="0" borderId="0" xfId="0" applyFont="1" applyAlignment="1">
      <alignment horizontal="left" vertical="center"/>
    </xf>
    <xf numFmtId="0" fontId="9" fillId="0" borderId="0" xfId="1" applyFont="1" applyAlignment="1">
      <alignment vertical="center"/>
    </xf>
    <xf numFmtId="0" fontId="1" fillId="0" borderId="4" xfId="0" applyFont="1" applyBorder="1" applyAlignment="1">
      <alignment horizontal="center" vertical="center"/>
    </xf>
    <xf numFmtId="0" fontId="3" fillId="13" borderId="1" xfId="0" applyFont="1" applyFill="1" applyBorder="1" applyAlignment="1">
      <alignment horizontal="center" vertical="center" wrapText="1"/>
    </xf>
    <xf numFmtId="0" fontId="1" fillId="0" borderId="3" xfId="0" applyFont="1" applyBorder="1" applyAlignment="1">
      <alignment horizontal="left" vertical="center"/>
    </xf>
    <xf numFmtId="0" fontId="1" fillId="0" borderId="4" xfId="0" applyFont="1" applyBorder="1" applyAlignment="1">
      <alignment horizontal="left" vertical="center" wrapText="1"/>
    </xf>
    <xf numFmtId="0" fontId="1" fillId="12" borderId="2" xfId="0" applyFont="1" applyFill="1" applyBorder="1" applyAlignment="1">
      <alignment horizontal="center" vertical="center"/>
    </xf>
    <xf numFmtId="0" fontId="1" fillId="0" borderId="0" xfId="0" applyFont="1"/>
    <xf numFmtId="0" fontId="3" fillId="2" borderId="0" xfId="0" applyFont="1" applyFill="1" applyAlignment="1">
      <alignment horizontal="center"/>
    </xf>
    <xf numFmtId="0" fontId="3" fillId="2" borderId="0" xfId="0" applyFont="1" applyFill="1" applyAlignment="1">
      <alignment horizontal="center" vertical="center"/>
    </xf>
    <xf numFmtId="0" fontId="3" fillId="2" borderId="0" xfId="0" applyFont="1" applyFill="1" applyAlignment="1">
      <alignment horizontal="left" vertical="center"/>
    </xf>
    <xf numFmtId="0" fontId="0" fillId="0" borderId="0" xfId="0" applyAlignment="1">
      <alignment horizontal="left"/>
    </xf>
    <xf numFmtId="0" fontId="2" fillId="0" borderId="0" xfId="0" applyFont="1"/>
    <xf numFmtId="0" fontId="2" fillId="12" borderId="0" xfId="0" applyFont="1" applyFill="1"/>
    <xf numFmtId="0" fontId="3" fillId="0" borderId="0" xfId="0" applyFont="1"/>
    <xf numFmtId="0" fontId="1" fillId="0" borderId="1" xfId="0" applyFont="1" applyBorder="1" applyAlignment="1">
      <alignment vertical="center"/>
    </xf>
    <xf numFmtId="0" fontId="2" fillId="0" borderId="0" xfId="0" applyFont="1" applyAlignment="1">
      <alignment vertical="center"/>
    </xf>
    <xf numFmtId="0" fontId="7" fillId="0" borderId="0" xfId="0" applyFont="1" applyAlignment="1">
      <alignment vertical="top" wrapText="1"/>
    </xf>
    <xf numFmtId="0" fontId="7" fillId="0" borderId="0" xfId="0" applyFont="1"/>
    <xf numFmtId="0" fontId="2" fillId="0" borderId="0" xfId="0" applyFont="1" applyAlignment="1">
      <alignment horizontal="center"/>
    </xf>
    <xf numFmtId="0" fontId="10" fillId="4" borderId="0" xfId="0" applyFont="1" applyFill="1" applyAlignment="1">
      <alignment horizontal="center" vertical="center"/>
    </xf>
    <xf numFmtId="15" fontId="2" fillId="12" borderId="0" xfId="0" applyNumberFormat="1" applyFont="1" applyFill="1" applyAlignment="1">
      <alignment horizontal="center" vertical="center"/>
    </xf>
    <xf numFmtId="0" fontId="5" fillId="0" borderId="0" xfId="0" applyFont="1" applyAlignment="1">
      <alignment horizontal="right"/>
    </xf>
    <xf numFmtId="0" fontId="5" fillId="0" borderId="0" xfId="0" applyFont="1"/>
    <xf numFmtId="15" fontId="5" fillId="0" borderId="0" xfId="0" applyNumberFormat="1" applyFont="1" applyFill="1" applyAlignment="1">
      <alignment horizontal="left" vertical="center"/>
    </xf>
    <xf numFmtId="0" fontId="5" fillId="0" borderId="0" xfId="0" applyFont="1" applyAlignment="1">
      <alignment horizontal="right" vertical="center" wrapText="1"/>
    </xf>
    <xf numFmtId="0" fontId="1" fillId="0" borderId="0" xfId="0" applyFont="1" applyAlignment="1">
      <alignment horizontal="left" vertical="center" wrapText="1"/>
    </xf>
    <xf numFmtId="0" fontId="2" fillId="11" borderId="1" xfId="0" applyFont="1" applyFill="1" applyBorder="1" applyAlignment="1">
      <alignment horizontal="left" vertical="center" wrapText="1"/>
    </xf>
    <xf numFmtId="0" fontId="11" fillId="0" borderId="0" xfId="0" applyFont="1" applyAlignment="1">
      <alignment horizontal="left" vertical="top" wrapText="1"/>
    </xf>
    <xf numFmtId="0" fontId="3" fillId="3" borderId="0" xfId="0" applyFont="1" applyFill="1" applyAlignment="1">
      <alignment horizontal="center" vertical="center"/>
    </xf>
    <xf numFmtId="0" fontId="3" fillId="5" borderId="0" xfId="0" applyFont="1" applyFill="1" applyAlignment="1">
      <alignment horizontal="center" vertical="center"/>
    </xf>
    <xf numFmtId="0" fontId="3" fillId="4" borderId="0" xfId="0" applyFont="1" applyFill="1" applyAlignment="1">
      <alignment horizontal="center" vertical="center"/>
    </xf>
    <xf numFmtId="0" fontId="3" fillId="6" borderId="0" xfId="0" applyFont="1"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16668</xdr:colOff>
      <xdr:row>2</xdr:row>
      <xdr:rowOff>209402</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35868" cy="7999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1235868</xdr:colOff>
      <xdr:row>4</xdr:row>
      <xdr:rowOff>152252</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35868" cy="7999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211930</xdr:colOff>
      <xdr:row>1</xdr:row>
      <xdr:rowOff>633264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38249" cy="79518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icao.int/secretariat/legal/List%20of%20Parties/Mtl99_EN.pdf" TargetMode="External"/><Relationship Id="rId1" Type="http://schemas.openxmlformats.org/officeDocument/2006/relationships/hyperlink" Target="http://www.icao.int/secretariat/legal/List%20of%20Parties/MP4_EN.pdf"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
  <sheetViews>
    <sheetView showGridLines="0" tabSelected="1" workbookViewId="0">
      <selection activeCell="D8" sqref="D8"/>
    </sheetView>
  </sheetViews>
  <sheetFormatPr defaultRowHeight="23.25" x14ac:dyDescent="0.35"/>
  <cols>
    <col min="1" max="3" width="9.140625" style="36"/>
    <col min="4" max="4" width="149.28515625" style="36" customWidth="1"/>
    <col min="5" max="16384" width="9.140625" style="36"/>
  </cols>
  <sheetData>
    <row r="3" spans="4:4" ht="409.5" customHeight="1" x14ac:dyDescent="0.35">
      <c r="D3" s="35" t="s">
        <v>454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4"/>
  <sheetViews>
    <sheetView showGridLines="0" workbookViewId="0">
      <selection activeCell="D1" sqref="D1"/>
    </sheetView>
  </sheetViews>
  <sheetFormatPr defaultRowHeight="12.75" x14ac:dyDescent="0.2"/>
  <cols>
    <col min="1" max="1" width="22.7109375" style="30" customWidth="1"/>
    <col min="2" max="2" width="12.42578125" style="37" customWidth="1"/>
    <col min="3" max="3" width="0.7109375" style="30" customWidth="1"/>
    <col min="4" max="4" width="106.5703125" style="30" customWidth="1"/>
    <col min="5" max="16384" width="9.140625" style="30"/>
  </cols>
  <sheetData>
    <row r="1" spans="2:5" x14ac:dyDescent="0.2">
      <c r="B1" s="40" t="str">
        <f>'e-AWB Customs Acceptance'!D3</f>
        <v>Last update</v>
      </c>
      <c r="C1" s="41"/>
      <c r="D1" s="42">
        <f>'e-AWB Customs Acceptance'!F3</f>
        <v>43090</v>
      </c>
    </row>
    <row r="3" spans="2:5" x14ac:dyDescent="0.2">
      <c r="B3" s="26" t="s">
        <v>2</v>
      </c>
      <c r="D3" s="31" t="s">
        <v>5</v>
      </c>
      <c r="E3" s="32" t="str">
        <f>VLOOKUP(D3,'Country list'!$F$2:$G$9,2,FALSE)</f>
        <v>Europe</v>
      </c>
    </row>
    <row r="4" spans="2:5" x14ac:dyDescent="0.2">
      <c r="B4" s="26" t="s">
        <v>449</v>
      </c>
      <c r="D4" s="31" t="s">
        <v>173</v>
      </c>
    </row>
    <row r="6" spans="2:5" s="34" customFormat="1" ht="67.5" customHeight="1" x14ac:dyDescent="0.2">
      <c r="B6" s="9" t="s">
        <v>409</v>
      </c>
      <c r="C6" s="30"/>
      <c r="D6" s="33" t="str">
        <f>VLOOKUP($D$4,'e-AWB Customs Acceptance'!$D$6:$X$212,3,FALSE)</f>
        <v>The traditional AWB is not required and either  laser print AWB (front+reverse) or electronic data can be submitted</v>
      </c>
    </row>
    <row r="8" spans="2:5" s="34" customFormat="1" ht="67.5" customHeight="1" x14ac:dyDescent="0.2">
      <c r="B8" s="10" t="s">
        <v>410</v>
      </c>
      <c r="C8" s="30"/>
      <c r="D8" s="33" t="str">
        <f>VLOOKUP($D$4,'e-AWB Customs Acceptance'!$D$6:$X$212,9,FALSE)</f>
        <v>The traditional AWB is not mandatory and the customs accept  laser print AWB (front+reverse) but also require electronic data</v>
      </c>
    </row>
    <row r="10" spans="2:5" s="34" customFormat="1" ht="67.5" customHeight="1" x14ac:dyDescent="0.2">
      <c r="B10" s="38" t="s">
        <v>411</v>
      </c>
      <c r="C10" s="30"/>
      <c r="D10" s="33" t="str">
        <f>VLOOKUP($D$4,'e-AWB Customs Acceptance'!$D$6:$X$212,15,FALSE)</f>
        <v>The traditional AWB is not mandatory and the customs accept  laser print AWB (front+reverse) but also require electronic data</v>
      </c>
    </row>
    <row r="12" spans="2:5" s="34" customFormat="1" ht="67.5" customHeight="1" x14ac:dyDescent="0.2">
      <c r="B12" s="11" t="s">
        <v>412</v>
      </c>
      <c r="C12" s="30"/>
      <c r="D12" s="33" t="str">
        <f>VLOOKUP($D$4,'e-AWB Customs Acceptance'!$D$6:$X$212,21,FALSE)</f>
        <v>The traditional AWB is not mandatory and the customs accept  laser print AWB (front+reverse) but also require electronic data</v>
      </c>
    </row>
    <row r="14" spans="2:5" ht="149.25" customHeight="1" x14ac:dyDescent="0.2">
      <c r="B14" s="46" t="s">
        <v>454</v>
      </c>
      <c r="C14" s="46"/>
      <c r="D14" s="46"/>
    </row>
  </sheetData>
  <mergeCells count="1">
    <mergeCell ref="B14:D14"/>
  </mergeCells>
  <dataValidations count="2">
    <dataValidation type="list" allowBlank="1" showInputMessage="1" showErrorMessage="1" sqref="D3">
      <formula1>region</formula1>
    </dataValidation>
    <dataValidation type="list" allowBlank="1" showInputMessage="1" showErrorMessage="1" sqref="D4">
      <formula1>INDIRECT(E3)</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B212"/>
  <sheetViews>
    <sheetView showGridLines="0" zoomScale="80" zoomScaleNormal="80" workbookViewId="0">
      <pane xSplit="5" ySplit="6" topLeftCell="F7" activePane="bottomRight" state="frozen"/>
      <selection pane="topRight" activeCell="F1" sqref="F1"/>
      <selection pane="bottomLeft" activeCell="A7" sqref="A7"/>
      <selection pane="bottomRight" activeCell="F7" sqref="F7"/>
    </sheetView>
  </sheetViews>
  <sheetFormatPr defaultRowHeight="12.75" x14ac:dyDescent="0.25"/>
  <cols>
    <col min="1" max="1" width="2.42578125" style="2" customWidth="1"/>
    <col min="2" max="2" width="12.85546875" style="4" bestFit="1" customWidth="1"/>
    <col min="3" max="3" width="8.7109375" style="3" bestFit="1" customWidth="1"/>
    <col min="4" max="4" width="20.7109375" style="44" customWidth="1"/>
    <col min="5" max="5" width="14.42578125" style="3" hidden="1" customWidth="1"/>
    <col min="6" max="6" width="34.5703125" style="3" customWidth="1"/>
    <col min="7" max="10" width="14.42578125" style="3" customWidth="1"/>
    <col min="11" max="11" width="14.42578125" style="3" hidden="1" customWidth="1"/>
    <col min="12" max="12" width="34.5703125" style="3" customWidth="1"/>
    <col min="13" max="16" width="14.42578125" style="3" customWidth="1"/>
    <col min="17" max="17" width="14.42578125" style="3" hidden="1" customWidth="1"/>
    <col min="18" max="18" width="34.5703125" style="3" customWidth="1"/>
    <col min="19" max="22" width="14.42578125" style="3" customWidth="1"/>
    <col min="23" max="23" width="14.42578125" style="3" hidden="1" customWidth="1"/>
    <col min="24" max="24" width="34.5703125" style="3" customWidth="1"/>
    <col min="25" max="28" width="14.42578125" style="3" customWidth="1"/>
    <col min="29" max="16384" width="9.140625" style="2"/>
  </cols>
  <sheetData>
    <row r="2" spans="2:28" ht="61.5" x14ac:dyDescent="0.25">
      <c r="D2" s="17" t="s">
        <v>417</v>
      </c>
    </row>
    <row r="3" spans="2:28" x14ac:dyDescent="0.25">
      <c r="D3" s="43" t="s">
        <v>418</v>
      </c>
      <c r="F3" s="39">
        <v>43090</v>
      </c>
    </row>
    <row r="4" spans="2:28" x14ac:dyDescent="0.25">
      <c r="E4" s="4"/>
      <c r="F4" s="4"/>
      <c r="G4" s="4"/>
      <c r="H4" s="4"/>
      <c r="I4" s="4"/>
      <c r="J4" s="4"/>
      <c r="K4" s="4"/>
      <c r="L4" s="4"/>
      <c r="M4" s="4"/>
      <c r="N4" s="4"/>
      <c r="O4" s="4"/>
      <c r="P4" s="4"/>
      <c r="Q4" s="4"/>
      <c r="R4" s="4"/>
      <c r="S4" s="4"/>
      <c r="T4" s="4"/>
      <c r="U4" s="4"/>
      <c r="V4" s="4"/>
      <c r="W4" s="4"/>
      <c r="X4" s="4"/>
    </row>
    <row r="5" spans="2:28" x14ac:dyDescent="0.25">
      <c r="E5" s="47" t="s">
        <v>409</v>
      </c>
      <c r="F5" s="47"/>
      <c r="G5" s="47"/>
      <c r="H5" s="47"/>
      <c r="I5" s="47"/>
      <c r="J5" s="47"/>
      <c r="K5" s="48" t="s">
        <v>410</v>
      </c>
      <c r="L5" s="48"/>
      <c r="M5" s="48"/>
      <c r="N5" s="48"/>
      <c r="O5" s="48"/>
      <c r="P5" s="48"/>
      <c r="Q5" s="49" t="s">
        <v>411</v>
      </c>
      <c r="R5" s="49"/>
      <c r="S5" s="49"/>
      <c r="T5" s="49"/>
      <c r="U5" s="49"/>
      <c r="V5" s="49"/>
      <c r="W5" s="50" t="s">
        <v>412</v>
      </c>
      <c r="X5" s="50"/>
      <c r="Y5" s="50"/>
      <c r="Z5" s="50"/>
      <c r="AA5" s="50"/>
      <c r="AB5" s="50"/>
    </row>
    <row r="6" spans="2:28" s="1" customFormat="1" ht="51" customHeight="1" x14ac:dyDescent="0.25">
      <c r="B6" s="5" t="s">
        <v>2</v>
      </c>
      <c r="C6" s="5" t="s">
        <v>1</v>
      </c>
      <c r="D6" s="5" t="s">
        <v>0</v>
      </c>
      <c r="E6" s="21" t="s">
        <v>426</v>
      </c>
      <c r="F6" s="7" t="s">
        <v>427</v>
      </c>
      <c r="G6" s="6" t="s">
        <v>408</v>
      </c>
      <c r="H6" s="7" t="s">
        <v>423</v>
      </c>
      <c r="I6" s="7" t="s">
        <v>424</v>
      </c>
      <c r="J6" s="8" t="s">
        <v>425</v>
      </c>
      <c r="K6" s="21" t="s">
        <v>426</v>
      </c>
      <c r="L6" s="7" t="s">
        <v>427</v>
      </c>
      <c r="M6" s="6" t="s">
        <v>408</v>
      </c>
      <c r="N6" s="7" t="s">
        <v>423</v>
      </c>
      <c r="O6" s="7" t="s">
        <v>424</v>
      </c>
      <c r="P6" s="8" t="s">
        <v>425</v>
      </c>
      <c r="Q6" s="21" t="s">
        <v>426</v>
      </c>
      <c r="R6" s="7" t="s">
        <v>427</v>
      </c>
      <c r="S6" s="6" t="s">
        <v>408</v>
      </c>
      <c r="T6" s="7" t="s">
        <v>423</v>
      </c>
      <c r="U6" s="7" t="s">
        <v>424</v>
      </c>
      <c r="V6" s="8" t="s">
        <v>425</v>
      </c>
      <c r="W6" s="21" t="s">
        <v>426</v>
      </c>
      <c r="X6" s="7" t="s">
        <v>427</v>
      </c>
      <c r="Y6" s="6" t="s">
        <v>408</v>
      </c>
      <c r="Z6" s="7" t="s">
        <v>423</v>
      </c>
      <c r="AA6" s="7" t="s">
        <v>424</v>
      </c>
      <c r="AB6" s="8" t="s">
        <v>425</v>
      </c>
    </row>
    <row r="7" spans="2:28" ht="48.75" customHeight="1" x14ac:dyDescent="0.25">
      <c r="B7" s="14" t="s">
        <v>8</v>
      </c>
      <c r="C7" s="15" t="s">
        <v>16</v>
      </c>
      <c r="D7" s="45" t="s">
        <v>15</v>
      </c>
      <c r="E7" s="24" t="s">
        <v>459</v>
      </c>
      <c r="F7" s="23" t="str">
        <f>IFERROR(VLOOKUP(E7,scenario!$B$2:$C$13,2,FALSE),"")</f>
        <v>To be clarified with customs authorities</v>
      </c>
      <c r="G7" s="20" t="str">
        <f>IFERROR(VLOOKUP(E7,scenario!$B$2:$G$13,3,FALSE),"")</f>
        <v>n/a</v>
      </c>
      <c r="H7" s="20" t="str">
        <f>IFERROR(VLOOKUP(E7,scenario!$B$2:$G$13,4,FALSE),"")</f>
        <v>n/a</v>
      </c>
      <c r="I7" s="20" t="str">
        <f>IFERROR(VLOOKUP(E7,scenario!$B$2:$G$13,5,FALSE),"")</f>
        <v>n/a</v>
      </c>
      <c r="J7" s="20" t="str">
        <f>IFERROR(VLOOKUP(E7,scenario!$B$2:$G$13,6,FALSE),"")</f>
        <v>n/a</v>
      </c>
      <c r="K7" s="24" t="s">
        <v>459</v>
      </c>
      <c r="L7" s="23" t="str">
        <f>IFERROR(VLOOKUP(K7,scenario!$B$2:$C$13,2,FALSE),"")</f>
        <v>To be clarified with customs authorities</v>
      </c>
      <c r="M7" s="20" t="str">
        <f>IFERROR(VLOOKUP(K7,scenario!$B$2:$G$13,3,FALSE),"")</f>
        <v>n/a</v>
      </c>
      <c r="N7" s="20" t="str">
        <f>IFERROR(VLOOKUP(K7,scenario!$B$2:$G$13,4,FALSE),"")</f>
        <v>n/a</v>
      </c>
      <c r="O7" s="20" t="str">
        <f>IFERROR(VLOOKUP(K7,scenario!$B$2:$G$13,5,FALSE),"")</f>
        <v>n/a</v>
      </c>
      <c r="P7" s="20" t="str">
        <f>IFERROR(VLOOKUP(K7,scenario!$B$2:$G$13,6,FALSE),"")</f>
        <v>n/a</v>
      </c>
      <c r="Q7" s="24" t="s">
        <v>459</v>
      </c>
      <c r="R7" s="23" t="str">
        <f>IFERROR(VLOOKUP(Q7,scenario!$B$2:$C$13,2,FALSE),"")</f>
        <v>To be clarified with customs authorities</v>
      </c>
      <c r="S7" s="20" t="str">
        <f>IFERROR(VLOOKUP(Q7,scenario!$B$2:$G$13,3,FALSE),"")</f>
        <v>n/a</v>
      </c>
      <c r="T7" s="20" t="str">
        <f>IFERROR(VLOOKUP(Q7,scenario!$B$2:$G$13,4,FALSE),"")</f>
        <v>n/a</v>
      </c>
      <c r="U7" s="20" t="str">
        <f>IFERROR(VLOOKUP(Q7,scenario!$B$2:$G$13,5,FALSE),"")</f>
        <v>n/a</v>
      </c>
      <c r="V7" s="20" t="str">
        <f>IFERROR(VLOOKUP(Q7,scenario!$B$2:$G$13,6,FALSE),"")</f>
        <v>n/a</v>
      </c>
      <c r="W7" s="24" t="s">
        <v>459</v>
      </c>
      <c r="X7" s="23" t="str">
        <f>IFERROR(VLOOKUP(W7,scenario!$B$2:$C$13,2,FALSE),"")</f>
        <v>To be clarified with customs authorities</v>
      </c>
      <c r="Y7" s="20" t="str">
        <f>IFERROR(VLOOKUP(W7,scenario!$B$2:$G$13,3,FALSE),"")</f>
        <v>n/a</v>
      </c>
      <c r="Z7" s="20" t="str">
        <f>IFERROR(VLOOKUP(W7,scenario!$B$2:$G$13,4,FALSE),"")</f>
        <v>n/a</v>
      </c>
      <c r="AA7" s="20" t="str">
        <f>IFERROR(VLOOKUP(W7,scenario!$B$2:$G$13,5,FALSE),"")</f>
        <v>n/a</v>
      </c>
      <c r="AB7" s="20" t="str">
        <f>IFERROR(VLOOKUP(W7,scenario!$B$2:$G$13,6,FALSE),"")</f>
        <v>n/a</v>
      </c>
    </row>
    <row r="8" spans="2:28" ht="48.75" customHeight="1" x14ac:dyDescent="0.25">
      <c r="B8" s="14" t="s">
        <v>5</v>
      </c>
      <c r="C8" s="15" t="s">
        <v>22</v>
      </c>
      <c r="D8" s="45" t="s">
        <v>21</v>
      </c>
      <c r="E8" s="24" t="s">
        <v>459</v>
      </c>
      <c r="F8" s="23" t="str">
        <f>IFERROR(VLOOKUP(E8,scenario!$B$2:$C$13,2,FALSE),"")</f>
        <v>To be clarified with customs authorities</v>
      </c>
      <c r="G8" s="20" t="str">
        <f>IFERROR(VLOOKUP(E8,scenario!$B$2:$G$13,3,FALSE),"")</f>
        <v>n/a</v>
      </c>
      <c r="H8" s="20" t="str">
        <f>IFERROR(VLOOKUP(E8,scenario!$B$2:$G$13,4,FALSE),"")</f>
        <v>n/a</v>
      </c>
      <c r="I8" s="20" t="str">
        <f>IFERROR(VLOOKUP(E8,scenario!$B$2:$G$13,5,FALSE),"")</f>
        <v>n/a</v>
      </c>
      <c r="J8" s="20" t="str">
        <f>IFERROR(VLOOKUP(E8,scenario!$B$2:$G$13,6,FALSE),"")</f>
        <v>n/a</v>
      </c>
      <c r="K8" s="24" t="s">
        <v>459</v>
      </c>
      <c r="L8" s="23" t="str">
        <f>IFERROR(VLOOKUP(K8,scenario!$B$2:$C$13,2,FALSE),"")</f>
        <v>To be clarified with customs authorities</v>
      </c>
      <c r="M8" s="20" t="str">
        <f>IFERROR(VLOOKUP(K8,scenario!$B$2:$G$13,3,FALSE),"")</f>
        <v>n/a</v>
      </c>
      <c r="N8" s="20" t="str">
        <f>IFERROR(VLOOKUP(K8,scenario!$B$2:$G$13,4,FALSE),"")</f>
        <v>n/a</v>
      </c>
      <c r="O8" s="20" t="str">
        <f>IFERROR(VLOOKUP(K8,scenario!$B$2:$G$13,5,FALSE),"")</f>
        <v>n/a</v>
      </c>
      <c r="P8" s="20" t="str">
        <f>IFERROR(VLOOKUP(K8,scenario!$B$2:$G$13,6,FALSE),"")</f>
        <v>n/a</v>
      </c>
      <c r="Q8" s="24" t="s">
        <v>459</v>
      </c>
      <c r="R8" s="23" t="str">
        <f>IFERROR(VLOOKUP(Q8,scenario!$B$2:$C$13,2,FALSE),"")</f>
        <v>To be clarified with customs authorities</v>
      </c>
      <c r="S8" s="20" t="str">
        <f>IFERROR(VLOOKUP(Q8,scenario!$B$2:$G$13,3,FALSE),"")</f>
        <v>n/a</v>
      </c>
      <c r="T8" s="20" t="str">
        <f>IFERROR(VLOOKUP(Q8,scenario!$B$2:$G$13,4,FALSE),"")</f>
        <v>n/a</v>
      </c>
      <c r="U8" s="20" t="str">
        <f>IFERROR(VLOOKUP(Q8,scenario!$B$2:$G$13,5,FALSE),"")</f>
        <v>n/a</v>
      </c>
      <c r="V8" s="20" t="str">
        <f>IFERROR(VLOOKUP(Q8,scenario!$B$2:$G$13,6,FALSE),"")</f>
        <v>n/a</v>
      </c>
      <c r="W8" s="24" t="s">
        <v>459</v>
      </c>
      <c r="X8" s="23" t="str">
        <f>IFERROR(VLOOKUP(W8,scenario!$B$2:$C$13,2,FALSE),"")</f>
        <v>To be clarified with customs authorities</v>
      </c>
      <c r="Y8" s="20" t="str">
        <f>IFERROR(VLOOKUP(W8,scenario!$B$2:$G$13,3,FALSE),"")</f>
        <v>n/a</v>
      </c>
      <c r="Z8" s="20" t="str">
        <f>IFERROR(VLOOKUP(W8,scenario!$B$2:$G$13,4,FALSE),"")</f>
        <v>n/a</v>
      </c>
      <c r="AA8" s="20" t="str">
        <f>IFERROR(VLOOKUP(W8,scenario!$B$2:$G$13,5,FALSE),"")</f>
        <v>n/a</v>
      </c>
      <c r="AB8" s="20" t="str">
        <f>IFERROR(VLOOKUP(W8,scenario!$B$2:$G$13,6,FALSE),"")</f>
        <v>n/a</v>
      </c>
    </row>
    <row r="9" spans="2:28" ht="48.75" customHeight="1" x14ac:dyDescent="0.25">
      <c r="B9" s="14" t="s">
        <v>8</v>
      </c>
      <c r="C9" s="15" t="s">
        <v>114</v>
      </c>
      <c r="D9" s="45" t="s">
        <v>113</v>
      </c>
      <c r="E9" s="24" t="s">
        <v>428</v>
      </c>
      <c r="F9" s="23" t="str">
        <f>IFERROR(VLOOKUP(E9,scenario!$B$2:$C$13,2,FALSE),"")</f>
        <v>The traditional AWB is mandatory</v>
      </c>
      <c r="G9" s="20" t="str">
        <f>IFERROR(VLOOKUP(E9,scenario!$B$2:$G$13,3,FALSE),"")</f>
        <v>Yes</v>
      </c>
      <c r="H9" s="20" t="str">
        <f>IFERROR(VLOOKUP(E9,scenario!$B$2:$G$13,4,FALSE),"")</f>
        <v>n/a</v>
      </c>
      <c r="I9" s="20" t="str">
        <f>IFERROR(VLOOKUP(E9,scenario!$B$2:$G$13,5,FALSE),"")</f>
        <v>n/a</v>
      </c>
      <c r="J9" s="20" t="str">
        <f>IFERROR(VLOOKUP(E9,scenario!$B$2:$G$13,6,FALSE),"")</f>
        <v>No</v>
      </c>
      <c r="K9" s="24" t="s">
        <v>428</v>
      </c>
      <c r="L9" s="23" t="str">
        <f>IFERROR(VLOOKUP(K9,scenario!$B$2:$C$13,2,FALSE),"")</f>
        <v>The traditional AWB is mandatory</v>
      </c>
      <c r="M9" s="20" t="str">
        <f>IFERROR(VLOOKUP(K9,scenario!$B$2:$G$13,3,FALSE),"")</f>
        <v>Yes</v>
      </c>
      <c r="N9" s="20" t="str">
        <f>IFERROR(VLOOKUP(K9,scenario!$B$2:$G$13,4,FALSE),"")</f>
        <v>n/a</v>
      </c>
      <c r="O9" s="20" t="str">
        <f>IFERROR(VLOOKUP(K9,scenario!$B$2:$G$13,5,FALSE),"")</f>
        <v>n/a</v>
      </c>
      <c r="P9" s="20" t="str">
        <f>IFERROR(VLOOKUP(K9,scenario!$B$2:$G$13,6,FALSE),"")</f>
        <v>No</v>
      </c>
      <c r="Q9" s="24" t="s">
        <v>456</v>
      </c>
      <c r="R9" s="23" t="str">
        <f>IFERROR(VLOOKUP(Q9,scenario!$B$2:$C$13,2,FALSE),"")</f>
        <v>No document (paper or electronic) is required</v>
      </c>
      <c r="S9" s="20" t="str">
        <f>IFERROR(VLOOKUP(Q9,scenario!$B$2:$G$13,3,FALSE),"")</f>
        <v>No</v>
      </c>
      <c r="T9" s="20" t="str">
        <f>IFERROR(VLOOKUP(Q9,scenario!$B$2:$G$13,4,FALSE),"")</f>
        <v>No</v>
      </c>
      <c r="U9" s="20" t="str">
        <f>IFERROR(VLOOKUP(Q9,scenario!$B$2:$G$13,5,FALSE),"")</f>
        <v>No</v>
      </c>
      <c r="V9" s="20" t="str">
        <f>IFERROR(VLOOKUP(Q9,scenario!$B$2:$G$13,6,FALSE),"")</f>
        <v>No</v>
      </c>
      <c r="W9" s="24" t="s">
        <v>428</v>
      </c>
      <c r="X9" s="23" t="str">
        <f>IFERROR(VLOOKUP(W9,scenario!$B$2:$C$13,2,FALSE),"")</f>
        <v>The traditional AWB is mandatory</v>
      </c>
      <c r="Y9" s="20" t="str">
        <f>IFERROR(VLOOKUP(W9,scenario!$B$2:$G$13,3,FALSE),"")</f>
        <v>Yes</v>
      </c>
      <c r="Z9" s="20" t="str">
        <f>IFERROR(VLOOKUP(W9,scenario!$B$2:$G$13,4,FALSE),"")</f>
        <v>n/a</v>
      </c>
      <c r="AA9" s="20" t="str">
        <f>IFERROR(VLOOKUP(W9,scenario!$B$2:$G$13,5,FALSE),"")</f>
        <v>n/a</v>
      </c>
      <c r="AB9" s="20" t="str">
        <f>IFERROR(VLOOKUP(W9,scenario!$B$2:$G$13,6,FALSE),"")</f>
        <v>No</v>
      </c>
    </row>
    <row r="10" spans="2:28" ht="48.75" customHeight="1" x14ac:dyDescent="0.25">
      <c r="B10" s="14" t="s">
        <v>5</v>
      </c>
      <c r="C10" s="15" t="s">
        <v>4</v>
      </c>
      <c r="D10" s="45" t="s">
        <v>3</v>
      </c>
      <c r="E10" s="24" t="s">
        <v>459</v>
      </c>
      <c r="F10" s="23" t="str">
        <f>IFERROR(VLOOKUP(E10,scenario!$B$2:$C$13,2,FALSE),"")</f>
        <v>To be clarified with customs authorities</v>
      </c>
      <c r="G10" s="20" t="str">
        <f>IFERROR(VLOOKUP(E10,scenario!$B$2:$G$13,3,FALSE),"")</f>
        <v>n/a</v>
      </c>
      <c r="H10" s="20" t="str">
        <f>IFERROR(VLOOKUP(E10,scenario!$B$2:$G$13,4,FALSE),"")</f>
        <v>n/a</v>
      </c>
      <c r="I10" s="20" t="str">
        <f>IFERROR(VLOOKUP(E10,scenario!$B$2:$G$13,5,FALSE),"")</f>
        <v>n/a</v>
      </c>
      <c r="J10" s="20" t="str">
        <f>IFERROR(VLOOKUP(E10,scenario!$B$2:$G$13,6,FALSE),"")</f>
        <v>n/a</v>
      </c>
      <c r="K10" s="24" t="s">
        <v>459</v>
      </c>
      <c r="L10" s="23" t="str">
        <f>IFERROR(VLOOKUP(K10,scenario!$B$2:$C$13,2,FALSE),"")</f>
        <v>To be clarified with customs authorities</v>
      </c>
      <c r="M10" s="20" t="str">
        <f>IFERROR(VLOOKUP(K10,scenario!$B$2:$G$13,3,FALSE),"")</f>
        <v>n/a</v>
      </c>
      <c r="N10" s="20" t="str">
        <f>IFERROR(VLOOKUP(K10,scenario!$B$2:$G$13,4,FALSE),"")</f>
        <v>n/a</v>
      </c>
      <c r="O10" s="20" t="str">
        <f>IFERROR(VLOOKUP(K10,scenario!$B$2:$G$13,5,FALSE),"")</f>
        <v>n/a</v>
      </c>
      <c r="P10" s="20" t="str">
        <f>IFERROR(VLOOKUP(K10,scenario!$B$2:$G$13,6,FALSE),"")</f>
        <v>n/a</v>
      </c>
      <c r="Q10" s="24" t="s">
        <v>459</v>
      </c>
      <c r="R10" s="23" t="str">
        <f>IFERROR(VLOOKUP(Q10,scenario!$B$2:$C$13,2,FALSE),"")</f>
        <v>To be clarified with customs authorities</v>
      </c>
      <c r="S10" s="20" t="str">
        <f>IFERROR(VLOOKUP(Q10,scenario!$B$2:$G$13,3,FALSE),"")</f>
        <v>n/a</v>
      </c>
      <c r="T10" s="20" t="str">
        <f>IFERROR(VLOOKUP(Q10,scenario!$B$2:$G$13,4,FALSE),"")</f>
        <v>n/a</v>
      </c>
      <c r="U10" s="20" t="str">
        <f>IFERROR(VLOOKUP(Q10,scenario!$B$2:$G$13,5,FALSE),"")</f>
        <v>n/a</v>
      </c>
      <c r="V10" s="20" t="str">
        <f>IFERROR(VLOOKUP(Q10,scenario!$B$2:$G$13,6,FALSE),"")</f>
        <v>n/a</v>
      </c>
      <c r="W10" s="24" t="s">
        <v>459</v>
      </c>
      <c r="X10" s="23" t="str">
        <f>IFERROR(VLOOKUP(W10,scenario!$B$2:$C$13,2,FALSE),"")</f>
        <v>To be clarified with customs authorities</v>
      </c>
      <c r="Y10" s="20" t="str">
        <f>IFERROR(VLOOKUP(W10,scenario!$B$2:$G$13,3,FALSE),"")</f>
        <v>n/a</v>
      </c>
      <c r="Z10" s="20" t="str">
        <f>IFERROR(VLOOKUP(W10,scenario!$B$2:$G$13,4,FALSE),"")</f>
        <v>n/a</v>
      </c>
      <c r="AA10" s="20" t="str">
        <f>IFERROR(VLOOKUP(W10,scenario!$B$2:$G$13,5,FALSE),"")</f>
        <v>n/a</v>
      </c>
      <c r="AB10" s="20" t="str">
        <f>IFERROR(VLOOKUP(W10,scenario!$B$2:$G$13,6,FALSE),"")</f>
        <v>n/a</v>
      </c>
    </row>
    <row r="11" spans="2:28" ht="48.75" customHeight="1" x14ac:dyDescent="0.25">
      <c r="B11" s="14" t="s">
        <v>27</v>
      </c>
      <c r="C11" s="15" t="s">
        <v>26</v>
      </c>
      <c r="D11" s="45" t="s">
        <v>25</v>
      </c>
      <c r="E11" s="24" t="s">
        <v>459</v>
      </c>
      <c r="F11" s="23" t="str">
        <f>IFERROR(VLOOKUP(E11,scenario!$B$2:$C$13,2,FALSE),"")</f>
        <v>To be clarified with customs authorities</v>
      </c>
      <c r="G11" s="20" t="str">
        <f>IFERROR(VLOOKUP(E11,scenario!$B$2:$G$13,3,FALSE),"")</f>
        <v>n/a</v>
      </c>
      <c r="H11" s="20" t="str">
        <f>IFERROR(VLOOKUP(E11,scenario!$B$2:$G$13,4,FALSE),"")</f>
        <v>n/a</v>
      </c>
      <c r="I11" s="20" t="str">
        <f>IFERROR(VLOOKUP(E11,scenario!$B$2:$G$13,5,FALSE),"")</f>
        <v>n/a</v>
      </c>
      <c r="J11" s="20" t="str">
        <f>IFERROR(VLOOKUP(E11,scenario!$B$2:$G$13,6,FALSE),"")</f>
        <v>n/a</v>
      </c>
      <c r="K11" s="24" t="s">
        <v>433</v>
      </c>
      <c r="L11" s="23" t="str">
        <f>IFERROR(VLOOKUP(K11,scenario!$B$2:$C$13,2,FALSE),"")</f>
        <v>The traditional AWB is not mandatory and the customs accept printed image AWB (front only)</v>
      </c>
      <c r="M11" s="20" t="str">
        <f>IFERROR(VLOOKUP(K11,scenario!$B$2:$G$13,3,FALSE),"")</f>
        <v>No</v>
      </c>
      <c r="N11" s="20" t="str">
        <f>IFERROR(VLOOKUP(K11,scenario!$B$2:$G$13,4,FALSE),"")</f>
        <v>Accepted</v>
      </c>
      <c r="O11" s="20" t="str">
        <f>IFERROR(VLOOKUP(K11,scenario!$B$2:$G$13,5,FALSE),"")</f>
        <v>Accepted</v>
      </c>
      <c r="P11" s="20" t="str">
        <f>IFERROR(VLOOKUP(K11,scenario!$B$2:$G$13,6,FALSE),"")</f>
        <v>n/a</v>
      </c>
      <c r="Q11" s="24" t="s">
        <v>459</v>
      </c>
      <c r="R11" s="23" t="str">
        <f>IFERROR(VLOOKUP(Q11,scenario!$B$2:$C$13,2,FALSE),"")</f>
        <v>To be clarified with customs authorities</v>
      </c>
      <c r="S11" s="20" t="str">
        <f>IFERROR(VLOOKUP(Q11,scenario!$B$2:$G$13,3,FALSE),"")</f>
        <v>n/a</v>
      </c>
      <c r="T11" s="20" t="str">
        <f>IFERROR(VLOOKUP(Q11,scenario!$B$2:$G$13,4,FALSE),"")</f>
        <v>n/a</v>
      </c>
      <c r="U11" s="20" t="str">
        <f>IFERROR(VLOOKUP(Q11,scenario!$B$2:$G$13,5,FALSE),"")</f>
        <v>n/a</v>
      </c>
      <c r="V11" s="20" t="str">
        <f>IFERROR(VLOOKUP(Q11,scenario!$B$2:$G$13,6,FALSE),"")</f>
        <v>n/a</v>
      </c>
      <c r="W11" s="24" t="s">
        <v>459</v>
      </c>
      <c r="X11" s="23" t="str">
        <f>IFERROR(VLOOKUP(W11,scenario!$B$2:$C$13,2,FALSE),"")</f>
        <v>To be clarified with customs authorities</v>
      </c>
      <c r="Y11" s="20" t="str">
        <f>IFERROR(VLOOKUP(W11,scenario!$B$2:$G$13,3,FALSE),"")</f>
        <v>n/a</v>
      </c>
      <c r="Z11" s="20" t="str">
        <f>IFERROR(VLOOKUP(W11,scenario!$B$2:$G$13,4,FALSE),"")</f>
        <v>n/a</v>
      </c>
      <c r="AA11" s="20" t="str">
        <f>IFERROR(VLOOKUP(W11,scenario!$B$2:$G$13,5,FALSE),"")</f>
        <v>n/a</v>
      </c>
      <c r="AB11" s="20" t="str">
        <f>IFERROR(VLOOKUP(W11,scenario!$B$2:$G$13,6,FALSE),"")</f>
        <v>n/a</v>
      </c>
    </row>
    <row r="12" spans="2:28" ht="48.75" customHeight="1" x14ac:dyDescent="0.25">
      <c r="B12" s="14" t="s">
        <v>20</v>
      </c>
      <c r="C12" s="15" t="s">
        <v>19</v>
      </c>
      <c r="D12" s="45" t="s">
        <v>18</v>
      </c>
      <c r="E12" s="24" t="s">
        <v>459</v>
      </c>
      <c r="F12" s="23" t="str">
        <f>IFERROR(VLOOKUP(E12,scenario!$B$2:$C$13,2,FALSE),"")</f>
        <v>To be clarified with customs authorities</v>
      </c>
      <c r="G12" s="20" t="str">
        <f>IFERROR(VLOOKUP(E12,scenario!$B$2:$G$13,3,FALSE),"")</f>
        <v>n/a</v>
      </c>
      <c r="H12" s="20" t="str">
        <f>IFERROR(VLOOKUP(E12,scenario!$B$2:$G$13,4,FALSE),"")</f>
        <v>n/a</v>
      </c>
      <c r="I12" s="20" t="str">
        <f>IFERROR(VLOOKUP(E12,scenario!$B$2:$G$13,5,FALSE),"")</f>
        <v>n/a</v>
      </c>
      <c r="J12" s="20" t="str">
        <f>IFERROR(VLOOKUP(E12,scenario!$B$2:$G$13,6,FALSE),"")</f>
        <v>n/a</v>
      </c>
      <c r="K12" s="24" t="s">
        <v>459</v>
      </c>
      <c r="L12" s="23" t="str">
        <f>IFERROR(VLOOKUP(K12,scenario!$B$2:$C$13,2,FALSE),"")</f>
        <v>To be clarified with customs authorities</v>
      </c>
      <c r="M12" s="20" t="str">
        <f>IFERROR(VLOOKUP(K12,scenario!$B$2:$G$13,3,FALSE),"")</f>
        <v>n/a</v>
      </c>
      <c r="N12" s="20" t="str">
        <f>IFERROR(VLOOKUP(K12,scenario!$B$2:$G$13,4,FALSE),"")</f>
        <v>n/a</v>
      </c>
      <c r="O12" s="20" t="str">
        <f>IFERROR(VLOOKUP(K12,scenario!$B$2:$G$13,5,FALSE),"")</f>
        <v>n/a</v>
      </c>
      <c r="P12" s="20" t="str">
        <f>IFERROR(VLOOKUP(K12,scenario!$B$2:$G$13,6,FALSE),"")</f>
        <v>n/a</v>
      </c>
      <c r="Q12" s="24" t="s">
        <v>459</v>
      </c>
      <c r="R12" s="23" t="str">
        <f>IFERROR(VLOOKUP(Q12,scenario!$B$2:$C$13,2,FALSE),"")</f>
        <v>To be clarified with customs authorities</v>
      </c>
      <c r="S12" s="20" t="str">
        <f>IFERROR(VLOOKUP(Q12,scenario!$B$2:$G$13,3,FALSE),"")</f>
        <v>n/a</v>
      </c>
      <c r="T12" s="20" t="str">
        <f>IFERROR(VLOOKUP(Q12,scenario!$B$2:$G$13,4,FALSE),"")</f>
        <v>n/a</v>
      </c>
      <c r="U12" s="20" t="str">
        <f>IFERROR(VLOOKUP(Q12,scenario!$B$2:$G$13,5,FALSE),"")</f>
        <v>n/a</v>
      </c>
      <c r="V12" s="20" t="str">
        <f>IFERROR(VLOOKUP(Q12,scenario!$B$2:$G$13,6,FALSE),"")</f>
        <v>n/a</v>
      </c>
      <c r="W12" s="24" t="s">
        <v>459</v>
      </c>
      <c r="X12" s="23" t="str">
        <f>IFERROR(VLOOKUP(W12,scenario!$B$2:$C$13,2,FALSE),"")</f>
        <v>To be clarified with customs authorities</v>
      </c>
      <c r="Y12" s="20" t="str">
        <f>IFERROR(VLOOKUP(W12,scenario!$B$2:$G$13,3,FALSE),"")</f>
        <v>n/a</v>
      </c>
      <c r="Z12" s="20" t="str">
        <f>IFERROR(VLOOKUP(W12,scenario!$B$2:$G$13,4,FALSE),"")</f>
        <v>n/a</v>
      </c>
      <c r="AA12" s="20" t="str">
        <f>IFERROR(VLOOKUP(W12,scenario!$B$2:$G$13,5,FALSE),"")</f>
        <v>n/a</v>
      </c>
      <c r="AB12" s="20" t="str">
        <f>IFERROR(VLOOKUP(W12,scenario!$B$2:$G$13,6,FALSE),"")</f>
        <v>n/a</v>
      </c>
    </row>
    <row r="13" spans="2:28" ht="48.75" customHeight="1" x14ac:dyDescent="0.25">
      <c r="B13" s="14" t="s">
        <v>20</v>
      </c>
      <c r="C13" s="15" t="s">
        <v>29</v>
      </c>
      <c r="D13" s="45" t="s">
        <v>28</v>
      </c>
      <c r="E13" s="24" t="s">
        <v>428</v>
      </c>
      <c r="F13" s="23" t="str">
        <f>IFERROR(VLOOKUP(E13,scenario!$B$2:$C$13,2,FALSE),"")</f>
        <v>The traditional AWB is mandatory</v>
      </c>
      <c r="G13" s="20" t="str">
        <f>IFERROR(VLOOKUP(E13,scenario!$B$2:$G$13,3,FALSE),"")</f>
        <v>Yes</v>
      </c>
      <c r="H13" s="20" t="str">
        <f>IFERROR(VLOOKUP(E13,scenario!$B$2:$G$13,4,FALSE),"")</f>
        <v>n/a</v>
      </c>
      <c r="I13" s="20" t="str">
        <f>IFERROR(VLOOKUP(E13,scenario!$B$2:$G$13,5,FALSE),"")</f>
        <v>n/a</v>
      </c>
      <c r="J13" s="20" t="str">
        <f>IFERROR(VLOOKUP(E13,scenario!$B$2:$G$13,6,FALSE),"")</f>
        <v>No</v>
      </c>
      <c r="K13" s="24" t="s">
        <v>428</v>
      </c>
      <c r="L13" s="23" t="str">
        <f>IFERROR(VLOOKUP(K13,scenario!$B$2:$C$13,2,FALSE),"")</f>
        <v>The traditional AWB is mandatory</v>
      </c>
      <c r="M13" s="20" t="str">
        <f>IFERROR(VLOOKUP(K13,scenario!$B$2:$G$13,3,FALSE),"")</f>
        <v>Yes</v>
      </c>
      <c r="N13" s="20" t="str">
        <f>IFERROR(VLOOKUP(K13,scenario!$B$2:$G$13,4,FALSE),"")</f>
        <v>n/a</v>
      </c>
      <c r="O13" s="20" t="str">
        <f>IFERROR(VLOOKUP(K13,scenario!$B$2:$G$13,5,FALSE),"")</f>
        <v>n/a</v>
      </c>
      <c r="P13" s="20" t="str">
        <f>IFERROR(VLOOKUP(K13,scenario!$B$2:$G$13,6,FALSE),"")</f>
        <v>No</v>
      </c>
      <c r="Q13" s="24" t="s">
        <v>428</v>
      </c>
      <c r="R13" s="23" t="str">
        <f>IFERROR(VLOOKUP(Q13,scenario!$B$2:$C$13,2,FALSE),"")</f>
        <v>The traditional AWB is mandatory</v>
      </c>
      <c r="S13" s="20" t="str">
        <f>IFERROR(VLOOKUP(Q13,scenario!$B$2:$G$13,3,FALSE),"")</f>
        <v>Yes</v>
      </c>
      <c r="T13" s="20" t="str">
        <f>IFERROR(VLOOKUP(Q13,scenario!$B$2:$G$13,4,FALSE),"")</f>
        <v>n/a</v>
      </c>
      <c r="U13" s="20" t="str">
        <f>IFERROR(VLOOKUP(Q13,scenario!$B$2:$G$13,5,FALSE),"")</f>
        <v>n/a</v>
      </c>
      <c r="V13" s="20" t="str">
        <f>IFERROR(VLOOKUP(Q13,scenario!$B$2:$G$13,6,FALSE),"")</f>
        <v>No</v>
      </c>
      <c r="W13" s="24" t="s">
        <v>428</v>
      </c>
      <c r="X13" s="23" t="str">
        <f>IFERROR(VLOOKUP(W13,scenario!$B$2:$C$13,2,FALSE),"")</f>
        <v>The traditional AWB is mandatory</v>
      </c>
      <c r="Y13" s="20" t="str">
        <f>IFERROR(VLOOKUP(W13,scenario!$B$2:$G$13,3,FALSE),"")</f>
        <v>Yes</v>
      </c>
      <c r="Z13" s="20" t="str">
        <f>IFERROR(VLOOKUP(W13,scenario!$B$2:$G$13,4,FALSE),"")</f>
        <v>n/a</v>
      </c>
      <c r="AA13" s="20" t="str">
        <f>IFERROR(VLOOKUP(W13,scenario!$B$2:$G$13,5,FALSE),"")</f>
        <v>n/a</v>
      </c>
      <c r="AB13" s="20" t="str">
        <f>IFERROR(VLOOKUP(W13,scenario!$B$2:$G$13,6,FALSE),"")</f>
        <v>No</v>
      </c>
    </row>
    <row r="14" spans="2:28" ht="48.75" customHeight="1" x14ac:dyDescent="0.25">
      <c r="B14" s="14" t="s">
        <v>5</v>
      </c>
      <c r="C14" s="15" t="s">
        <v>24</v>
      </c>
      <c r="D14" s="45" t="s">
        <v>23</v>
      </c>
      <c r="E14" s="24" t="s">
        <v>459</v>
      </c>
      <c r="F14" s="23" t="str">
        <f>IFERROR(VLOOKUP(E14,scenario!$B$2:$C$13,2,FALSE),"")</f>
        <v>To be clarified with customs authorities</v>
      </c>
      <c r="G14" s="20" t="str">
        <f>IFERROR(VLOOKUP(E14,scenario!$B$2:$G$13,3,FALSE),"")</f>
        <v>n/a</v>
      </c>
      <c r="H14" s="20" t="str">
        <f>IFERROR(VLOOKUP(E14,scenario!$B$2:$G$13,4,FALSE),"")</f>
        <v>n/a</v>
      </c>
      <c r="I14" s="20" t="str">
        <f>IFERROR(VLOOKUP(E14,scenario!$B$2:$G$13,5,FALSE),"")</f>
        <v>n/a</v>
      </c>
      <c r="J14" s="20" t="str">
        <f>IFERROR(VLOOKUP(E14,scenario!$B$2:$G$13,6,FALSE),"")</f>
        <v>n/a</v>
      </c>
      <c r="K14" s="24" t="s">
        <v>459</v>
      </c>
      <c r="L14" s="23" t="str">
        <f>IFERROR(VLOOKUP(K14,scenario!$B$2:$C$13,2,FALSE),"")</f>
        <v>To be clarified with customs authorities</v>
      </c>
      <c r="M14" s="20" t="str">
        <f>IFERROR(VLOOKUP(K14,scenario!$B$2:$G$13,3,FALSE),"")</f>
        <v>n/a</v>
      </c>
      <c r="N14" s="20" t="str">
        <f>IFERROR(VLOOKUP(K14,scenario!$B$2:$G$13,4,FALSE),"")</f>
        <v>n/a</v>
      </c>
      <c r="O14" s="20" t="str">
        <f>IFERROR(VLOOKUP(K14,scenario!$B$2:$G$13,5,FALSE),"")</f>
        <v>n/a</v>
      </c>
      <c r="P14" s="20" t="str">
        <f>IFERROR(VLOOKUP(K14,scenario!$B$2:$G$13,6,FALSE),"")</f>
        <v>n/a</v>
      </c>
      <c r="Q14" s="24" t="s">
        <v>459</v>
      </c>
      <c r="R14" s="23" t="str">
        <f>IFERROR(VLOOKUP(Q14,scenario!$B$2:$C$13,2,FALSE),"")</f>
        <v>To be clarified with customs authorities</v>
      </c>
      <c r="S14" s="20" t="str">
        <f>IFERROR(VLOOKUP(Q14,scenario!$B$2:$G$13,3,FALSE),"")</f>
        <v>n/a</v>
      </c>
      <c r="T14" s="20" t="str">
        <f>IFERROR(VLOOKUP(Q14,scenario!$B$2:$G$13,4,FALSE),"")</f>
        <v>n/a</v>
      </c>
      <c r="U14" s="20" t="str">
        <f>IFERROR(VLOOKUP(Q14,scenario!$B$2:$G$13,5,FALSE),"")</f>
        <v>n/a</v>
      </c>
      <c r="V14" s="20" t="str">
        <f>IFERROR(VLOOKUP(Q14,scenario!$B$2:$G$13,6,FALSE),"")</f>
        <v>n/a</v>
      </c>
      <c r="W14" s="24" t="s">
        <v>459</v>
      </c>
      <c r="X14" s="23" t="str">
        <f>IFERROR(VLOOKUP(W14,scenario!$B$2:$C$13,2,FALSE),"")</f>
        <v>To be clarified with customs authorities</v>
      </c>
      <c r="Y14" s="20" t="str">
        <f>IFERROR(VLOOKUP(W14,scenario!$B$2:$G$13,3,FALSE),"")</f>
        <v>n/a</v>
      </c>
      <c r="Z14" s="20" t="str">
        <f>IFERROR(VLOOKUP(W14,scenario!$B$2:$G$13,4,FALSE),"")</f>
        <v>n/a</v>
      </c>
      <c r="AA14" s="20" t="str">
        <f>IFERROR(VLOOKUP(W14,scenario!$B$2:$G$13,5,FALSE),"")</f>
        <v>n/a</v>
      </c>
      <c r="AB14" s="20" t="str">
        <f>IFERROR(VLOOKUP(W14,scenario!$B$2:$G$13,6,FALSE),"")</f>
        <v>n/a</v>
      </c>
    </row>
    <row r="15" spans="2:28" ht="48.75" customHeight="1" x14ac:dyDescent="0.25">
      <c r="B15" s="14" t="s">
        <v>17</v>
      </c>
      <c r="C15" s="15" t="s">
        <v>33</v>
      </c>
      <c r="D15" s="45" t="s">
        <v>32</v>
      </c>
      <c r="E15" s="24" t="s">
        <v>436</v>
      </c>
      <c r="F15" s="23" t="str">
        <f>IFERROR(VLOOKUP(E15,scenario!$B$2:$C$13,2,FALSE),"")</f>
        <v>No paper AWB (neither traditional nor A4 printed AWB) is accepted, only electronic data is required</v>
      </c>
      <c r="G15" s="20" t="str">
        <f>IFERROR(VLOOKUP(E15,scenario!$B$2:$G$13,3,FALSE),"")</f>
        <v>No</v>
      </c>
      <c r="H15" s="20" t="str">
        <f>IFERROR(VLOOKUP(E15,scenario!$B$2:$G$13,4,FALSE),"")</f>
        <v>No</v>
      </c>
      <c r="I15" s="20" t="str">
        <f>IFERROR(VLOOKUP(E15,scenario!$B$2:$G$13,5,FALSE),"")</f>
        <v>No</v>
      </c>
      <c r="J15" s="20" t="str">
        <f>IFERROR(VLOOKUP(E15,scenario!$B$2:$G$13,6,FALSE),"")</f>
        <v>Required</v>
      </c>
      <c r="K15" s="24" t="s">
        <v>436</v>
      </c>
      <c r="L15" s="23" t="str">
        <f>IFERROR(VLOOKUP(K15,scenario!$B$2:$C$13,2,FALSE),"")</f>
        <v>No paper AWB (neither traditional nor A4 printed AWB) is accepted, only electronic data is required</v>
      </c>
      <c r="M15" s="20" t="str">
        <f>IFERROR(VLOOKUP(K15,scenario!$B$2:$G$13,3,FALSE),"")</f>
        <v>No</v>
      </c>
      <c r="N15" s="20" t="str">
        <f>IFERROR(VLOOKUP(K15,scenario!$B$2:$G$13,4,FALSE),"")</f>
        <v>No</v>
      </c>
      <c r="O15" s="20" t="str">
        <f>IFERROR(VLOOKUP(K15,scenario!$B$2:$G$13,5,FALSE),"")</f>
        <v>No</v>
      </c>
      <c r="P15" s="20" t="str">
        <f>IFERROR(VLOOKUP(K15,scenario!$B$2:$G$13,6,FALSE),"")</f>
        <v>Required</v>
      </c>
      <c r="Q15" s="24" t="s">
        <v>436</v>
      </c>
      <c r="R15" s="23" t="str">
        <f>IFERROR(VLOOKUP(Q15,scenario!$B$2:$C$13,2,FALSE),"")</f>
        <v>No paper AWB (neither traditional nor A4 printed AWB) is accepted, only electronic data is required</v>
      </c>
      <c r="S15" s="20" t="str">
        <f>IFERROR(VLOOKUP(Q15,scenario!$B$2:$G$13,3,FALSE),"")</f>
        <v>No</v>
      </c>
      <c r="T15" s="20" t="str">
        <f>IFERROR(VLOOKUP(Q15,scenario!$B$2:$G$13,4,FALSE),"")</f>
        <v>No</v>
      </c>
      <c r="U15" s="20" t="str">
        <f>IFERROR(VLOOKUP(Q15,scenario!$B$2:$G$13,5,FALSE),"")</f>
        <v>No</v>
      </c>
      <c r="V15" s="20" t="str">
        <f>IFERROR(VLOOKUP(Q15,scenario!$B$2:$G$13,6,FALSE),"")</f>
        <v>Required</v>
      </c>
      <c r="W15" s="24" t="s">
        <v>436</v>
      </c>
      <c r="X15" s="23" t="str">
        <f>IFERROR(VLOOKUP(W15,scenario!$B$2:$C$13,2,FALSE),"")</f>
        <v>No paper AWB (neither traditional nor A4 printed AWB) is accepted, only electronic data is required</v>
      </c>
      <c r="Y15" s="20" t="str">
        <f>IFERROR(VLOOKUP(W15,scenario!$B$2:$G$13,3,FALSE),"")</f>
        <v>No</v>
      </c>
      <c r="Z15" s="20" t="str">
        <f>IFERROR(VLOOKUP(W15,scenario!$B$2:$G$13,4,FALSE),"")</f>
        <v>No</v>
      </c>
      <c r="AA15" s="20" t="str">
        <f>IFERROR(VLOOKUP(W15,scenario!$B$2:$G$13,5,FALSE),"")</f>
        <v>No</v>
      </c>
      <c r="AB15" s="20" t="str">
        <f>IFERROR(VLOOKUP(W15,scenario!$B$2:$G$13,6,FALSE),"")</f>
        <v>Required</v>
      </c>
    </row>
    <row r="16" spans="2:28" ht="48.75" customHeight="1" x14ac:dyDescent="0.25">
      <c r="B16" s="14" t="s">
        <v>5</v>
      </c>
      <c r="C16" s="15" t="s">
        <v>31</v>
      </c>
      <c r="D16" s="45" t="s">
        <v>30</v>
      </c>
      <c r="E16" s="24" t="s">
        <v>432</v>
      </c>
      <c r="F16" s="23" t="str">
        <f>IFERROR(VLOOKUP(E16,scenario!$B$2:$C$13,2,FALSE),"")</f>
        <v>The traditional AWB is not required and either  laser print AWB (front+reverse) or electronic data can be submitted</v>
      </c>
      <c r="G16" s="20" t="str">
        <f>IFERROR(VLOOKUP(E16,scenario!$B$2:$G$13,3,FALSE),"")</f>
        <v>No</v>
      </c>
      <c r="H16" s="20" t="str">
        <f>IFERROR(VLOOKUP(E16,scenario!$B$2:$G$13,4,FALSE),"")</f>
        <v>Accepted</v>
      </c>
      <c r="I16" s="20" t="str">
        <f>IFERROR(VLOOKUP(E16,scenario!$B$2:$G$13,5,FALSE),"")</f>
        <v>No</v>
      </c>
      <c r="J16" s="20" t="str">
        <f>IFERROR(VLOOKUP(E16,scenario!$B$2:$G$13,6,FALSE),"")</f>
        <v>Accepted</v>
      </c>
      <c r="K16" s="24" t="s">
        <v>432</v>
      </c>
      <c r="L16" s="23" t="str">
        <f>IFERROR(VLOOKUP(K16,scenario!$B$2:$C$13,2,FALSE),"")</f>
        <v>The traditional AWB is not required and either  laser print AWB (front+reverse) or electronic data can be submitted</v>
      </c>
      <c r="M16" s="20" t="str">
        <f>IFERROR(VLOOKUP(K16,scenario!$B$2:$G$13,3,FALSE),"")</f>
        <v>No</v>
      </c>
      <c r="N16" s="20" t="str">
        <f>IFERROR(VLOOKUP(K16,scenario!$B$2:$G$13,4,FALSE),"")</f>
        <v>Accepted</v>
      </c>
      <c r="O16" s="20" t="str">
        <f>IFERROR(VLOOKUP(K16,scenario!$B$2:$G$13,5,FALSE),"")</f>
        <v>No</v>
      </c>
      <c r="P16" s="20" t="str">
        <f>IFERROR(VLOOKUP(K16,scenario!$B$2:$G$13,6,FALSE),"")</f>
        <v>Accepted</v>
      </c>
      <c r="Q16" s="24" t="s">
        <v>459</v>
      </c>
      <c r="R16" s="23" t="str">
        <f>IFERROR(VLOOKUP(Q16,scenario!$B$2:$C$13,2,FALSE),"")</f>
        <v>To be clarified with customs authorities</v>
      </c>
      <c r="S16" s="20" t="str">
        <f>IFERROR(VLOOKUP(Q16,scenario!$B$2:$G$13,3,FALSE),"")</f>
        <v>n/a</v>
      </c>
      <c r="T16" s="20" t="str">
        <f>IFERROR(VLOOKUP(Q16,scenario!$B$2:$G$13,4,FALSE),"")</f>
        <v>n/a</v>
      </c>
      <c r="U16" s="20" t="str">
        <f>IFERROR(VLOOKUP(Q16,scenario!$B$2:$G$13,5,FALSE),"")</f>
        <v>n/a</v>
      </c>
      <c r="V16" s="20" t="str">
        <f>IFERROR(VLOOKUP(Q16,scenario!$B$2:$G$13,6,FALSE),"")</f>
        <v>n/a</v>
      </c>
      <c r="W16" s="24" t="s">
        <v>459</v>
      </c>
      <c r="X16" s="23" t="str">
        <f>IFERROR(VLOOKUP(W16,scenario!$B$2:$C$13,2,FALSE),"")</f>
        <v>To be clarified with customs authorities</v>
      </c>
      <c r="Y16" s="20" t="str">
        <f>IFERROR(VLOOKUP(W16,scenario!$B$2:$G$13,3,FALSE),"")</f>
        <v>n/a</v>
      </c>
      <c r="Z16" s="20" t="str">
        <f>IFERROR(VLOOKUP(W16,scenario!$B$2:$G$13,4,FALSE),"")</f>
        <v>n/a</v>
      </c>
      <c r="AA16" s="20" t="str">
        <f>IFERROR(VLOOKUP(W16,scenario!$B$2:$G$13,5,FALSE),"")</f>
        <v>n/a</v>
      </c>
      <c r="AB16" s="20" t="str">
        <f>IFERROR(VLOOKUP(W16,scenario!$B$2:$G$13,6,FALSE),"")</f>
        <v>n/a</v>
      </c>
    </row>
    <row r="17" spans="2:28" ht="48.75" customHeight="1" x14ac:dyDescent="0.25">
      <c r="B17" s="14" t="s">
        <v>5</v>
      </c>
      <c r="C17" s="15" t="s">
        <v>35</v>
      </c>
      <c r="D17" s="45" t="s">
        <v>34</v>
      </c>
      <c r="E17" s="24" t="s">
        <v>459</v>
      </c>
      <c r="F17" s="23" t="str">
        <f>IFERROR(VLOOKUP(E17,scenario!$B$2:$C$13,2,FALSE),"")</f>
        <v>To be clarified with customs authorities</v>
      </c>
      <c r="G17" s="20" t="str">
        <f>IFERROR(VLOOKUP(E17,scenario!$B$2:$G$13,3,FALSE),"")</f>
        <v>n/a</v>
      </c>
      <c r="H17" s="20" t="str">
        <f>IFERROR(VLOOKUP(E17,scenario!$B$2:$G$13,4,FALSE),"")</f>
        <v>n/a</v>
      </c>
      <c r="I17" s="20" t="str">
        <f>IFERROR(VLOOKUP(E17,scenario!$B$2:$G$13,5,FALSE),"")</f>
        <v>n/a</v>
      </c>
      <c r="J17" s="20" t="str">
        <f>IFERROR(VLOOKUP(E17,scenario!$B$2:$G$13,6,FALSE),"")</f>
        <v>n/a</v>
      </c>
      <c r="K17" s="24" t="s">
        <v>459</v>
      </c>
      <c r="L17" s="23" t="str">
        <f>IFERROR(VLOOKUP(K17,scenario!$B$2:$C$13,2,FALSE),"")</f>
        <v>To be clarified with customs authorities</v>
      </c>
      <c r="M17" s="20" t="str">
        <f>IFERROR(VLOOKUP(K17,scenario!$B$2:$G$13,3,FALSE),"")</f>
        <v>n/a</v>
      </c>
      <c r="N17" s="20" t="str">
        <f>IFERROR(VLOOKUP(K17,scenario!$B$2:$G$13,4,FALSE),"")</f>
        <v>n/a</v>
      </c>
      <c r="O17" s="20" t="str">
        <f>IFERROR(VLOOKUP(K17,scenario!$B$2:$G$13,5,FALSE),"")</f>
        <v>n/a</v>
      </c>
      <c r="P17" s="20" t="str">
        <f>IFERROR(VLOOKUP(K17,scenario!$B$2:$G$13,6,FALSE),"")</f>
        <v>n/a</v>
      </c>
      <c r="Q17" s="24" t="s">
        <v>459</v>
      </c>
      <c r="R17" s="23" t="str">
        <f>IFERROR(VLOOKUP(Q17,scenario!$B$2:$C$13,2,FALSE),"")</f>
        <v>To be clarified with customs authorities</v>
      </c>
      <c r="S17" s="20" t="str">
        <f>IFERROR(VLOOKUP(Q17,scenario!$B$2:$G$13,3,FALSE),"")</f>
        <v>n/a</v>
      </c>
      <c r="T17" s="20" t="str">
        <f>IFERROR(VLOOKUP(Q17,scenario!$B$2:$G$13,4,FALSE),"")</f>
        <v>n/a</v>
      </c>
      <c r="U17" s="20" t="str">
        <f>IFERROR(VLOOKUP(Q17,scenario!$B$2:$G$13,5,FALSE),"")</f>
        <v>n/a</v>
      </c>
      <c r="V17" s="20" t="str">
        <f>IFERROR(VLOOKUP(Q17,scenario!$B$2:$G$13,6,FALSE),"")</f>
        <v>n/a</v>
      </c>
      <c r="W17" s="24" t="s">
        <v>459</v>
      </c>
      <c r="X17" s="23" t="str">
        <f>IFERROR(VLOOKUP(W17,scenario!$B$2:$C$13,2,FALSE),"")</f>
        <v>To be clarified with customs authorities</v>
      </c>
      <c r="Y17" s="20" t="str">
        <f>IFERROR(VLOOKUP(W17,scenario!$B$2:$G$13,3,FALSE),"")</f>
        <v>n/a</v>
      </c>
      <c r="Z17" s="20" t="str">
        <f>IFERROR(VLOOKUP(W17,scenario!$B$2:$G$13,4,FALSE),"")</f>
        <v>n/a</v>
      </c>
      <c r="AA17" s="20" t="str">
        <f>IFERROR(VLOOKUP(W17,scenario!$B$2:$G$13,5,FALSE),"")</f>
        <v>n/a</v>
      </c>
      <c r="AB17" s="20" t="str">
        <f>IFERROR(VLOOKUP(W17,scenario!$B$2:$G$13,6,FALSE),"")</f>
        <v>n/a</v>
      </c>
    </row>
    <row r="18" spans="2:28" ht="48.75" customHeight="1" x14ac:dyDescent="0.25">
      <c r="B18" s="14" t="s">
        <v>20</v>
      </c>
      <c r="C18" s="15" t="s">
        <v>61</v>
      </c>
      <c r="D18" s="45" t="s">
        <v>60</v>
      </c>
      <c r="E18" s="24" t="s">
        <v>459</v>
      </c>
      <c r="F18" s="23" t="str">
        <f>IFERROR(VLOOKUP(E18,scenario!$B$2:$C$13,2,FALSE),"")</f>
        <v>To be clarified with customs authorities</v>
      </c>
      <c r="G18" s="20" t="str">
        <f>IFERROR(VLOOKUP(E18,scenario!$B$2:$G$13,3,FALSE),"")</f>
        <v>n/a</v>
      </c>
      <c r="H18" s="20" t="str">
        <f>IFERROR(VLOOKUP(E18,scenario!$B$2:$G$13,4,FALSE),"")</f>
        <v>n/a</v>
      </c>
      <c r="I18" s="20" t="str">
        <f>IFERROR(VLOOKUP(E18,scenario!$B$2:$G$13,5,FALSE),"")</f>
        <v>n/a</v>
      </c>
      <c r="J18" s="20" t="str">
        <f>IFERROR(VLOOKUP(E18,scenario!$B$2:$G$13,6,FALSE),"")</f>
        <v>n/a</v>
      </c>
      <c r="K18" s="24" t="s">
        <v>459</v>
      </c>
      <c r="L18" s="23" t="str">
        <f>IFERROR(VLOOKUP(K18,scenario!$B$2:$C$13,2,FALSE),"")</f>
        <v>To be clarified with customs authorities</v>
      </c>
      <c r="M18" s="20" t="str">
        <f>IFERROR(VLOOKUP(K18,scenario!$B$2:$G$13,3,FALSE),"")</f>
        <v>n/a</v>
      </c>
      <c r="N18" s="20" t="str">
        <f>IFERROR(VLOOKUP(K18,scenario!$B$2:$G$13,4,FALSE),"")</f>
        <v>n/a</v>
      </c>
      <c r="O18" s="20" t="str">
        <f>IFERROR(VLOOKUP(K18,scenario!$B$2:$G$13,5,FALSE),"")</f>
        <v>n/a</v>
      </c>
      <c r="P18" s="20" t="str">
        <f>IFERROR(VLOOKUP(K18,scenario!$B$2:$G$13,6,FALSE),"")</f>
        <v>n/a</v>
      </c>
      <c r="Q18" s="24" t="s">
        <v>459</v>
      </c>
      <c r="R18" s="23" t="str">
        <f>IFERROR(VLOOKUP(Q18,scenario!$B$2:$C$13,2,FALSE),"")</f>
        <v>To be clarified with customs authorities</v>
      </c>
      <c r="S18" s="20" t="str">
        <f>IFERROR(VLOOKUP(Q18,scenario!$B$2:$G$13,3,FALSE),"")</f>
        <v>n/a</v>
      </c>
      <c r="T18" s="20" t="str">
        <f>IFERROR(VLOOKUP(Q18,scenario!$B$2:$G$13,4,FALSE),"")</f>
        <v>n/a</v>
      </c>
      <c r="U18" s="20" t="str">
        <f>IFERROR(VLOOKUP(Q18,scenario!$B$2:$G$13,5,FALSE),"")</f>
        <v>n/a</v>
      </c>
      <c r="V18" s="20" t="str">
        <f>IFERROR(VLOOKUP(Q18,scenario!$B$2:$G$13,6,FALSE),"")</f>
        <v>n/a</v>
      </c>
      <c r="W18" s="24" t="s">
        <v>459</v>
      </c>
      <c r="X18" s="23" t="str">
        <f>IFERROR(VLOOKUP(W18,scenario!$B$2:$C$13,2,FALSE),"")</f>
        <v>To be clarified with customs authorities</v>
      </c>
      <c r="Y18" s="20" t="str">
        <f>IFERROR(VLOOKUP(W18,scenario!$B$2:$G$13,3,FALSE),"")</f>
        <v>n/a</v>
      </c>
      <c r="Z18" s="20" t="str">
        <f>IFERROR(VLOOKUP(W18,scenario!$B$2:$G$13,4,FALSE),"")</f>
        <v>n/a</v>
      </c>
      <c r="AA18" s="20" t="str">
        <f>IFERROR(VLOOKUP(W18,scenario!$B$2:$G$13,5,FALSE),"")</f>
        <v>n/a</v>
      </c>
      <c r="AB18" s="20" t="str">
        <f>IFERROR(VLOOKUP(W18,scenario!$B$2:$G$13,6,FALSE),"")</f>
        <v>n/a</v>
      </c>
    </row>
    <row r="19" spans="2:28" ht="48.75" customHeight="1" x14ac:dyDescent="0.25">
      <c r="B19" s="14" t="s">
        <v>8</v>
      </c>
      <c r="C19" s="15" t="s">
        <v>49</v>
      </c>
      <c r="D19" s="45" t="s">
        <v>48</v>
      </c>
      <c r="E19" s="24" t="s">
        <v>434</v>
      </c>
      <c r="F19" s="23" t="str">
        <f>IFERROR(VLOOKUP(E19,scenario!$B$2:$C$13,2,FALSE),"")</f>
        <v>The traditional AWB is not mandatory and the customs accept printed image AWB (front only) but also require electronic data</v>
      </c>
      <c r="G19" s="20" t="str">
        <f>IFERROR(VLOOKUP(E19,scenario!$B$2:$G$13,3,FALSE),"")</f>
        <v>No</v>
      </c>
      <c r="H19" s="20" t="str">
        <f>IFERROR(VLOOKUP(E19,scenario!$B$2:$G$13,4,FALSE),"")</f>
        <v>Accepted</v>
      </c>
      <c r="I19" s="20" t="str">
        <f>IFERROR(VLOOKUP(E19,scenario!$B$2:$G$13,5,FALSE),"")</f>
        <v>Accepted</v>
      </c>
      <c r="J19" s="20" t="str">
        <f>IFERROR(VLOOKUP(E19,scenario!$B$2:$G$13,6,FALSE),"")</f>
        <v>Required</v>
      </c>
      <c r="K19" s="24" t="s">
        <v>434</v>
      </c>
      <c r="L19" s="23" t="str">
        <f>IFERROR(VLOOKUP(K19,scenario!$B$2:$C$13,2,FALSE),"")</f>
        <v>The traditional AWB is not mandatory and the customs accept printed image AWB (front only) but also require electronic data</v>
      </c>
      <c r="M19" s="20" t="str">
        <f>IFERROR(VLOOKUP(K19,scenario!$B$2:$G$13,3,FALSE),"")</f>
        <v>No</v>
      </c>
      <c r="N19" s="20" t="str">
        <f>IFERROR(VLOOKUP(K19,scenario!$B$2:$G$13,4,FALSE),"")</f>
        <v>Accepted</v>
      </c>
      <c r="O19" s="20" t="str">
        <f>IFERROR(VLOOKUP(K19,scenario!$B$2:$G$13,5,FALSE),"")</f>
        <v>Accepted</v>
      </c>
      <c r="P19" s="20" t="str">
        <f>IFERROR(VLOOKUP(K19,scenario!$B$2:$G$13,6,FALSE),"")</f>
        <v>Required</v>
      </c>
      <c r="Q19" s="24" t="s">
        <v>434</v>
      </c>
      <c r="R19" s="23" t="str">
        <f>IFERROR(VLOOKUP(Q19,scenario!$B$2:$C$13,2,FALSE),"")</f>
        <v>The traditional AWB is not mandatory and the customs accept printed image AWB (front only) but also require electronic data</v>
      </c>
      <c r="S19" s="20" t="str">
        <f>IFERROR(VLOOKUP(Q19,scenario!$B$2:$G$13,3,FALSE),"")</f>
        <v>No</v>
      </c>
      <c r="T19" s="20" t="str">
        <f>IFERROR(VLOOKUP(Q19,scenario!$B$2:$G$13,4,FALSE),"")</f>
        <v>Accepted</v>
      </c>
      <c r="U19" s="20" t="str">
        <f>IFERROR(VLOOKUP(Q19,scenario!$B$2:$G$13,5,FALSE),"")</f>
        <v>Accepted</v>
      </c>
      <c r="V19" s="20" t="str">
        <f>IFERROR(VLOOKUP(Q19,scenario!$B$2:$G$13,6,FALSE),"")</f>
        <v>Required</v>
      </c>
      <c r="W19" s="24" t="s">
        <v>429</v>
      </c>
      <c r="X19" s="23" t="str">
        <f>IFERROR(VLOOKUP(W19,scenario!$B$2:$C$13,2,FALSE),"")</f>
        <v>The customs require both traditional AWB and electronic data</v>
      </c>
      <c r="Y19" s="20" t="str">
        <f>IFERROR(VLOOKUP(W19,scenario!$B$2:$G$13,3,FALSE),"")</f>
        <v>Yes</v>
      </c>
      <c r="Z19" s="20" t="str">
        <f>IFERROR(VLOOKUP(W19,scenario!$B$2:$G$13,4,FALSE),"")</f>
        <v>n/a</v>
      </c>
      <c r="AA19" s="20" t="str">
        <f>IFERROR(VLOOKUP(W19,scenario!$B$2:$G$13,5,FALSE),"")</f>
        <v>n/a</v>
      </c>
      <c r="AB19" s="20" t="str">
        <f>IFERROR(VLOOKUP(W19,scenario!$B$2:$G$13,6,FALSE),"")</f>
        <v>Required</v>
      </c>
    </row>
    <row r="20" spans="2:28" ht="48.75" customHeight="1" x14ac:dyDescent="0.25">
      <c r="B20" s="14" t="s">
        <v>17</v>
      </c>
      <c r="C20" s="15" t="s">
        <v>41</v>
      </c>
      <c r="D20" s="45" t="s">
        <v>40</v>
      </c>
      <c r="E20" s="24" t="s">
        <v>434</v>
      </c>
      <c r="F20" s="23" t="str">
        <f>IFERROR(VLOOKUP(E20,scenario!$B$2:$C$13,2,FALSE),"")</f>
        <v>The traditional AWB is not mandatory and the customs accept printed image AWB (front only) but also require electronic data</v>
      </c>
      <c r="G20" s="20" t="str">
        <f>IFERROR(VLOOKUP(E20,scenario!$B$2:$G$13,3,FALSE),"")</f>
        <v>No</v>
      </c>
      <c r="H20" s="20" t="str">
        <f>IFERROR(VLOOKUP(E20,scenario!$B$2:$G$13,4,FALSE),"")</f>
        <v>Accepted</v>
      </c>
      <c r="I20" s="20" t="str">
        <f>IFERROR(VLOOKUP(E20,scenario!$B$2:$G$13,5,FALSE),"")</f>
        <v>Accepted</v>
      </c>
      <c r="J20" s="20" t="str">
        <f>IFERROR(VLOOKUP(E20,scenario!$B$2:$G$13,6,FALSE),"")</f>
        <v>Required</v>
      </c>
      <c r="K20" s="24" t="s">
        <v>434</v>
      </c>
      <c r="L20" s="23" t="str">
        <f>IFERROR(VLOOKUP(K20,scenario!$B$2:$C$13,2,FALSE),"")</f>
        <v>The traditional AWB is not mandatory and the customs accept printed image AWB (front only) but also require electronic data</v>
      </c>
      <c r="M20" s="20" t="str">
        <f>IFERROR(VLOOKUP(K20,scenario!$B$2:$G$13,3,FALSE),"")</f>
        <v>No</v>
      </c>
      <c r="N20" s="20" t="str">
        <f>IFERROR(VLOOKUP(K20,scenario!$B$2:$G$13,4,FALSE),"")</f>
        <v>Accepted</v>
      </c>
      <c r="O20" s="20" t="str">
        <f>IFERROR(VLOOKUP(K20,scenario!$B$2:$G$13,5,FALSE),"")</f>
        <v>Accepted</v>
      </c>
      <c r="P20" s="20" t="str">
        <f>IFERROR(VLOOKUP(K20,scenario!$B$2:$G$13,6,FALSE),"")</f>
        <v>Required</v>
      </c>
      <c r="Q20" s="24" t="s">
        <v>434</v>
      </c>
      <c r="R20" s="23" t="str">
        <f>IFERROR(VLOOKUP(Q20,scenario!$B$2:$C$13,2,FALSE),"")</f>
        <v>The traditional AWB is not mandatory and the customs accept printed image AWB (front only) but also require electronic data</v>
      </c>
      <c r="S20" s="20" t="str">
        <f>IFERROR(VLOOKUP(Q20,scenario!$B$2:$G$13,3,FALSE),"")</f>
        <v>No</v>
      </c>
      <c r="T20" s="20" t="str">
        <f>IFERROR(VLOOKUP(Q20,scenario!$B$2:$G$13,4,FALSE),"")</f>
        <v>Accepted</v>
      </c>
      <c r="U20" s="20" t="str">
        <f>IFERROR(VLOOKUP(Q20,scenario!$B$2:$G$13,5,FALSE),"")</f>
        <v>Accepted</v>
      </c>
      <c r="V20" s="20" t="str">
        <f>IFERROR(VLOOKUP(Q20,scenario!$B$2:$G$13,6,FALSE),"")</f>
        <v>Required</v>
      </c>
      <c r="W20" s="24" t="s">
        <v>434</v>
      </c>
      <c r="X20" s="23" t="str">
        <f>IFERROR(VLOOKUP(W20,scenario!$B$2:$C$13,2,FALSE),"")</f>
        <v>The traditional AWB is not mandatory and the customs accept printed image AWB (front only) but also require electronic data</v>
      </c>
      <c r="Y20" s="20" t="str">
        <f>IFERROR(VLOOKUP(W20,scenario!$B$2:$G$13,3,FALSE),"")</f>
        <v>No</v>
      </c>
      <c r="Z20" s="20" t="str">
        <f>IFERROR(VLOOKUP(W20,scenario!$B$2:$G$13,4,FALSE),"")</f>
        <v>Accepted</v>
      </c>
      <c r="AA20" s="20" t="str">
        <f>IFERROR(VLOOKUP(W20,scenario!$B$2:$G$13,5,FALSE),"")</f>
        <v>Accepted</v>
      </c>
      <c r="AB20" s="20" t="str">
        <f>IFERROR(VLOOKUP(W20,scenario!$B$2:$G$13,6,FALSE),"")</f>
        <v>Required</v>
      </c>
    </row>
    <row r="21" spans="2:28" ht="48.75" customHeight="1" x14ac:dyDescent="0.25">
      <c r="B21" s="14" t="s">
        <v>20</v>
      </c>
      <c r="C21" s="15" t="s">
        <v>39</v>
      </c>
      <c r="D21" s="45" t="s">
        <v>38</v>
      </c>
      <c r="E21" s="24" t="s">
        <v>459</v>
      </c>
      <c r="F21" s="23" t="str">
        <f>IFERROR(VLOOKUP(E21,scenario!$B$2:$C$13,2,FALSE),"")</f>
        <v>To be clarified with customs authorities</v>
      </c>
      <c r="G21" s="20" t="str">
        <f>IFERROR(VLOOKUP(E21,scenario!$B$2:$G$13,3,FALSE),"")</f>
        <v>n/a</v>
      </c>
      <c r="H21" s="20" t="str">
        <f>IFERROR(VLOOKUP(E21,scenario!$B$2:$G$13,4,FALSE),"")</f>
        <v>n/a</v>
      </c>
      <c r="I21" s="20" t="str">
        <f>IFERROR(VLOOKUP(E21,scenario!$B$2:$G$13,5,FALSE),"")</f>
        <v>n/a</v>
      </c>
      <c r="J21" s="20" t="str">
        <f>IFERROR(VLOOKUP(E21,scenario!$B$2:$G$13,6,FALSE),"")</f>
        <v>n/a</v>
      </c>
      <c r="K21" s="24" t="s">
        <v>459</v>
      </c>
      <c r="L21" s="23" t="str">
        <f>IFERROR(VLOOKUP(K21,scenario!$B$2:$C$13,2,FALSE),"")</f>
        <v>To be clarified with customs authorities</v>
      </c>
      <c r="M21" s="20" t="str">
        <f>IFERROR(VLOOKUP(K21,scenario!$B$2:$G$13,3,FALSE),"")</f>
        <v>n/a</v>
      </c>
      <c r="N21" s="20" t="str">
        <f>IFERROR(VLOOKUP(K21,scenario!$B$2:$G$13,4,FALSE),"")</f>
        <v>n/a</v>
      </c>
      <c r="O21" s="20" t="str">
        <f>IFERROR(VLOOKUP(K21,scenario!$B$2:$G$13,5,FALSE),"")</f>
        <v>n/a</v>
      </c>
      <c r="P21" s="20" t="str">
        <f>IFERROR(VLOOKUP(K21,scenario!$B$2:$G$13,6,FALSE),"")</f>
        <v>n/a</v>
      </c>
      <c r="Q21" s="24" t="s">
        <v>459</v>
      </c>
      <c r="R21" s="23" t="str">
        <f>IFERROR(VLOOKUP(Q21,scenario!$B$2:$C$13,2,FALSE),"")</f>
        <v>To be clarified with customs authorities</v>
      </c>
      <c r="S21" s="20" t="str">
        <f>IFERROR(VLOOKUP(Q21,scenario!$B$2:$G$13,3,FALSE),"")</f>
        <v>n/a</v>
      </c>
      <c r="T21" s="20" t="str">
        <f>IFERROR(VLOOKUP(Q21,scenario!$B$2:$G$13,4,FALSE),"")</f>
        <v>n/a</v>
      </c>
      <c r="U21" s="20" t="str">
        <f>IFERROR(VLOOKUP(Q21,scenario!$B$2:$G$13,5,FALSE),"")</f>
        <v>n/a</v>
      </c>
      <c r="V21" s="20" t="str">
        <f>IFERROR(VLOOKUP(Q21,scenario!$B$2:$G$13,6,FALSE),"")</f>
        <v>n/a</v>
      </c>
      <c r="W21" s="24" t="s">
        <v>459</v>
      </c>
      <c r="X21" s="23" t="str">
        <f>IFERROR(VLOOKUP(W21,scenario!$B$2:$C$13,2,FALSE),"")</f>
        <v>To be clarified with customs authorities</v>
      </c>
      <c r="Y21" s="20" t="str">
        <f>IFERROR(VLOOKUP(W21,scenario!$B$2:$G$13,3,FALSE),"")</f>
        <v>n/a</v>
      </c>
      <c r="Z21" s="20" t="str">
        <f>IFERROR(VLOOKUP(W21,scenario!$B$2:$G$13,4,FALSE),"")</f>
        <v>n/a</v>
      </c>
      <c r="AA21" s="20" t="str">
        <f>IFERROR(VLOOKUP(W21,scenario!$B$2:$G$13,5,FALSE),"")</f>
        <v>n/a</v>
      </c>
      <c r="AB21" s="20" t="str">
        <f>IFERROR(VLOOKUP(W21,scenario!$B$2:$G$13,6,FALSE),"")</f>
        <v>n/a</v>
      </c>
    </row>
    <row r="22" spans="2:28" ht="48.75" customHeight="1" x14ac:dyDescent="0.25">
      <c r="B22" s="14" t="s">
        <v>5</v>
      </c>
      <c r="C22" s="15" t="s">
        <v>67</v>
      </c>
      <c r="D22" s="45" t="s">
        <v>66</v>
      </c>
      <c r="E22" s="24" t="s">
        <v>459</v>
      </c>
      <c r="F22" s="23" t="str">
        <f>IFERROR(VLOOKUP(E22,scenario!$B$2:$C$13,2,FALSE),"")</f>
        <v>To be clarified with customs authorities</v>
      </c>
      <c r="G22" s="20" t="str">
        <f>IFERROR(VLOOKUP(E22,scenario!$B$2:$G$13,3,FALSE),"")</f>
        <v>n/a</v>
      </c>
      <c r="H22" s="20" t="str">
        <f>IFERROR(VLOOKUP(E22,scenario!$B$2:$G$13,4,FALSE),"")</f>
        <v>n/a</v>
      </c>
      <c r="I22" s="20" t="str">
        <f>IFERROR(VLOOKUP(E22,scenario!$B$2:$G$13,5,FALSE),"")</f>
        <v>n/a</v>
      </c>
      <c r="J22" s="20" t="str">
        <f>IFERROR(VLOOKUP(E22,scenario!$B$2:$G$13,6,FALSE),"")</f>
        <v>n/a</v>
      </c>
      <c r="K22" s="24" t="s">
        <v>459</v>
      </c>
      <c r="L22" s="23" t="str">
        <f>IFERROR(VLOOKUP(K22,scenario!$B$2:$C$13,2,FALSE),"")</f>
        <v>To be clarified with customs authorities</v>
      </c>
      <c r="M22" s="20" t="str">
        <f>IFERROR(VLOOKUP(K22,scenario!$B$2:$G$13,3,FALSE),"")</f>
        <v>n/a</v>
      </c>
      <c r="N22" s="20" t="str">
        <f>IFERROR(VLOOKUP(K22,scenario!$B$2:$G$13,4,FALSE),"")</f>
        <v>n/a</v>
      </c>
      <c r="O22" s="20" t="str">
        <f>IFERROR(VLOOKUP(K22,scenario!$B$2:$G$13,5,FALSE),"")</f>
        <v>n/a</v>
      </c>
      <c r="P22" s="20" t="str">
        <f>IFERROR(VLOOKUP(K22,scenario!$B$2:$G$13,6,FALSE),"")</f>
        <v>n/a</v>
      </c>
      <c r="Q22" s="24" t="s">
        <v>459</v>
      </c>
      <c r="R22" s="23" t="str">
        <f>IFERROR(VLOOKUP(Q22,scenario!$B$2:$C$13,2,FALSE),"")</f>
        <v>To be clarified with customs authorities</v>
      </c>
      <c r="S22" s="20" t="str">
        <f>IFERROR(VLOOKUP(Q22,scenario!$B$2:$G$13,3,FALSE),"")</f>
        <v>n/a</v>
      </c>
      <c r="T22" s="20" t="str">
        <f>IFERROR(VLOOKUP(Q22,scenario!$B$2:$G$13,4,FALSE),"")</f>
        <v>n/a</v>
      </c>
      <c r="U22" s="20" t="str">
        <f>IFERROR(VLOOKUP(Q22,scenario!$B$2:$G$13,5,FALSE),"")</f>
        <v>n/a</v>
      </c>
      <c r="V22" s="20" t="str">
        <f>IFERROR(VLOOKUP(Q22,scenario!$B$2:$G$13,6,FALSE),"")</f>
        <v>n/a</v>
      </c>
      <c r="W22" s="24" t="s">
        <v>459</v>
      </c>
      <c r="X22" s="23" t="str">
        <f>IFERROR(VLOOKUP(W22,scenario!$B$2:$C$13,2,FALSE),"")</f>
        <v>To be clarified with customs authorities</v>
      </c>
      <c r="Y22" s="20" t="str">
        <f>IFERROR(VLOOKUP(W22,scenario!$B$2:$G$13,3,FALSE),"")</f>
        <v>n/a</v>
      </c>
      <c r="Z22" s="20" t="str">
        <f>IFERROR(VLOOKUP(W22,scenario!$B$2:$G$13,4,FALSE),"")</f>
        <v>n/a</v>
      </c>
      <c r="AA22" s="20" t="str">
        <f>IFERROR(VLOOKUP(W22,scenario!$B$2:$G$13,5,FALSE),"")</f>
        <v>n/a</v>
      </c>
      <c r="AB22" s="20" t="str">
        <f>IFERROR(VLOOKUP(W22,scenario!$B$2:$G$13,6,FALSE),"")</f>
        <v>n/a</v>
      </c>
    </row>
    <row r="23" spans="2:28" ht="48.75" customHeight="1" x14ac:dyDescent="0.25">
      <c r="B23" s="14" t="s">
        <v>5</v>
      </c>
      <c r="C23" s="15" t="s">
        <v>43</v>
      </c>
      <c r="D23" s="45" t="s">
        <v>42</v>
      </c>
      <c r="E23" s="24" t="s">
        <v>432</v>
      </c>
      <c r="F23" s="23" t="str">
        <f>IFERROR(VLOOKUP(E23,scenario!$B$2:$C$13,2,FALSE),"")</f>
        <v>The traditional AWB is not required and either  laser print AWB (front+reverse) or electronic data can be submitted</v>
      </c>
      <c r="G23" s="20" t="str">
        <f>IFERROR(VLOOKUP(E23,scenario!$B$2:$G$13,3,FALSE),"")</f>
        <v>No</v>
      </c>
      <c r="H23" s="20" t="str">
        <f>IFERROR(VLOOKUP(E23,scenario!$B$2:$G$13,4,FALSE),"")</f>
        <v>Accepted</v>
      </c>
      <c r="I23" s="20" t="str">
        <f>IFERROR(VLOOKUP(E23,scenario!$B$2:$G$13,5,FALSE),"")</f>
        <v>No</v>
      </c>
      <c r="J23" s="20" t="str">
        <f>IFERROR(VLOOKUP(E23,scenario!$B$2:$G$13,6,FALSE),"")</f>
        <v>Accepted</v>
      </c>
      <c r="K23" s="24" t="s">
        <v>432</v>
      </c>
      <c r="L23" s="23" t="str">
        <f>IFERROR(VLOOKUP(K23,scenario!$B$2:$C$13,2,FALSE),"")</f>
        <v>The traditional AWB is not required and either  laser print AWB (front+reverse) or electronic data can be submitted</v>
      </c>
      <c r="M23" s="20" t="str">
        <f>IFERROR(VLOOKUP(K23,scenario!$B$2:$G$13,3,FALSE),"")</f>
        <v>No</v>
      </c>
      <c r="N23" s="20" t="str">
        <f>IFERROR(VLOOKUP(K23,scenario!$B$2:$G$13,4,FALSE),"")</f>
        <v>Accepted</v>
      </c>
      <c r="O23" s="20" t="str">
        <f>IFERROR(VLOOKUP(K23,scenario!$B$2:$G$13,5,FALSE),"")</f>
        <v>No</v>
      </c>
      <c r="P23" s="20" t="str">
        <f>IFERROR(VLOOKUP(K23,scenario!$B$2:$G$13,6,FALSE),"")</f>
        <v>Accepted</v>
      </c>
      <c r="Q23" s="24" t="s">
        <v>432</v>
      </c>
      <c r="R23" s="23" t="str">
        <f>IFERROR(VLOOKUP(Q23,scenario!$B$2:$C$13,2,FALSE),"")</f>
        <v>The traditional AWB is not required and either  laser print AWB (front+reverse) or electronic data can be submitted</v>
      </c>
      <c r="S23" s="20" t="str">
        <f>IFERROR(VLOOKUP(Q23,scenario!$B$2:$G$13,3,FALSE),"")</f>
        <v>No</v>
      </c>
      <c r="T23" s="20" t="str">
        <f>IFERROR(VLOOKUP(Q23,scenario!$B$2:$G$13,4,FALSE),"")</f>
        <v>Accepted</v>
      </c>
      <c r="U23" s="20" t="str">
        <f>IFERROR(VLOOKUP(Q23,scenario!$B$2:$G$13,5,FALSE),"")</f>
        <v>No</v>
      </c>
      <c r="V23" s="20" t="str">
        <f>IFERROR(VLOOKUP(Q23,scenario!$B$2:$G$13,6,FALSE),"")</f>
        <v>Accepted</v>
      </c>
      <c r="W23" s="24" t="s">
        <v>432</v>
      </c>
      <c r="X23" s="23" t="str">
        <f>IFERROR(VLOOKUP(W23,scenario!$B$2:$C$13,2,FALSE),"")</f>
        <v>The traditional AWB is not required and either  laser print AWB (front+reverse) or electronic data can be submitted</v>
      </c>
      <c r="Y23" s="20" t="str">
        <f>IFERROR(VLOOKUP(W23,scenario!$B$2:$G$13,3,FALSE),"")</f>
        <v>No</v>
      </c>
      <c r="Z23" s="20" t="str">
        <f>IFERROR(VLOOKUP(W23,scenario!$B$2:$G$13,4,FALSE),"")</f>
        <v>Accepted</v>
      </c>
      <c r="AA23" s="20" t="str">
        <f>IFERROR(VLOOKUP(W23,scenario!$B$2:$G$13,5,FALSE),"")</f>
        <v>No</v>
      </c>
      <c r="AB23" s="20" t="str">
        <f>IFERROR(VLOOKUP(W23,scenario!$B$2:$G$13,6,FALSE),"")</f>
        <v>Accepted</v>
      </c>
    </row>
    <row r="24" spans="2:28" ht="48.75" customHeight="1" x14ac:dyDescent="0.25">
      <c r="B24" s="14" t="s">
        <v>20</v>
      </c>
      <c r="C24" s="15" t="s">
        <v>69</v>
      </c>
      <c r="D24" s="45" t="s">
        <v>68</v>
      </c>
      <c r="E24" s="24" t="s">
        <v>459</v>
      </c>
      <c r="F24" s="23" t="str">
        <f>IFERROR(VLOOKUP(E24,scenario!$B$2:$C$13,2,FALSE),"")</f>
        <v>To be clarified with customs authorities</v>
      </c>
      <c r="G24" s="20" t="str">
        <f>IFERROR(VLOOKUP(E24,scenario!$B$2:$G$13,3,FALSE),"")</f>
        <v>n/a</v>
      </c>
      <c r="H24" s="20" t="str">
        <f>IFERROR(VLOOKUP(E24,scenario!$B$2:$G$13,4,FALSE),"")</f>
        <v>n/a</v>
      </c>
      <c r="I24" s="20" t="str">
        <f>IFERROR(VLOOKUP(E24,scenario!$B$2:$G$13,5,FALSE),"")</f>
        <v>n/a</v>
      </c>
      <c r="J24" s="20" t="str">
        <f>IFERROR(VLOOKUP(E24,scenario!$B$2:$G$13,6,FALSE),"")</f>
        <v>n/a</v>
      </c>
      <c r="K24" s="24" t="s">
        <v>459</v>
      </c>
      <c r="L24" s="23" t="str">
        <f>IFERROR(VLOOKUP(K24,scenario!$B$2:$C$13,2,FALSE),"")</f>
        <v>To be clarified with customs authorities</v>
      </c>
      <c r="M24" s="20" t="str">
        <f>IFERROR(VLOOKUP(K24,scenario!$B$2:$G$13,3,FALSE),"")</f>
        <v>n/a</v>
      </c>
      <c r="N24" s="20" t="str">
        <f>IFERROR(VLOOKUP(K24,scenario!$B$2:$G$13,4,FALSE),"")</f>
        <v>n/a</v>
      </c>
      <c r="O24" s="20" t="str">
        <f>IFERROR(VLOOKUP(K24,scenario!$B$2:$G$13,5,FALSE),"")</f>
        <v>n/a</v>
      </c>
      <c r="P24" s="20" t="str">
        <f>IFERROR(VLOOKUP(K24,scenario!$B$2:$G$13,6,FALSE),"")</f>
        <v>n/a</v>
      </c>
      <c r="Q24" s="24" t="s">
        <v>459</v>
      </c>
      <c r="R24" s="23" t="str">
        <f>IFERROR(VLOOKUP(Q24,scenario!$B$2:$C$13,2,FALSE),"")</f>
        <v>To be clarified with customs authorities</v>
      </c>
      <c r="S24" s="20" t="str">
        <f>IFERROR(VLOOKUP(Q24,scenario!$B$2:$G$13,3,FALSE),"")</f>
        <v>n/a</v>
      </c>
      <c r="T24" s="20" t="str">
        <f>IFERROR(VLOOKUP(Q24,scenario!$B$2:$G$13,4,FALSE),"")</f>
        <v>n/a</v>
      </c>
      <c r="U24" s="20" t="str">
        <f>IFERROR(VLOOKUP(Q24,scenario!$B$2:$G$13,5,FALSE),"")</f>
        <v>n/a</v>
      </c>
      <c r="V24" s="20" t="str">
        <f>IFERROR(VLOOKUP(Q24,scenario!$B$2:$G$13,6,FALSE),"")</f>
        <v>n/a</v>
      </c>
      <c r="W24" s="24" t="s">
        <v>459</v>
      </c>
      <c r="X24" s="23" t="str">
        <f>IFERROR(VLOOKUP(W24,scenario!$B$2:$C$13,2,FALSE),"")</f>
        <v>To be clarified with customs authorities</v>
      </c>
      <c r="Y24" s="20" t="str">
        <f>IFERROR(VLOOKUP(W24,scenario!$B$2:$G$13,3,FALSE),"")</f>
        <v>n/a</v>
      </c>
      <c r="Z24" s="20" t="str">
        <f>IFERROR(VLOOKUP(W24,scenario!$B$2:$G$13,4,FALSE),"")</f>
        <v>n/a</v>
      </c>
      <c r="AA24" s="20" t="str">
        <f>IFERROR(VLOOKUP(W24,scenario!$B$2:$G$13,5,FALSE),"")</f>
        <v>n/a</v>
      </c>
      <c r="AB24" s="20" t="str">
        <f>IFERROR(VLOOKUP(W24,scenario!$B$2:$G$13,6,FALSE),"")</f>
        <v>n/a</v>
      </c>
    </row>
    <row r="25" spans="2:28" ht="48.75" customHeight="1" x14ac:dyDescent="0.25">
      <c r="B25" s="14" t="s">
        <v>27</v>
      </c>
      <c r="C25" s="15" t="s">
        <v>53</v>
      </c>
      <c r="D25" s="45" t="s">
        <v>52</v>
      </c>
      <c r="E25" s="24" t="s">
        <v>459</v>
      </c>
      <c r="F25" s="23" t="str">
        <f>IFERROR(VLOOKUP(E25,scenario!$B$2:$C$13,2,FALSE),"")</f>
        <v>To be clarified with customs authorities</v>
      </c>
      <c r="G25" s="20" t="str">
        <f>IFERROR(VLOOKUP(E25,scenario!$B$2:$G$13,3,FALSE),"")</f>
        <v>n/a</v>
      </c>
      <c r="H25" s="20" t="str">
        <f>IFERROR(VLOOKUP(E25,scenario!$B$2:$G$13,4,FALSE),"")</f>
        <v>n/a</v>
      </c>
      <c r="I25" s="20" t="str">
        <f>IFERROR(VLOOKUP(E25,scenario!$B$2:$G$13,5,FALSE),"")</f>
        <v>n/a</v>
      </c>
      <c r="J25" s="20" t="str">
        <f>IFERROR(VLOOKUP(E25,scenario!$B$2:$G$13,6,FALSE),"")</f>
        <v>n/a</v>
      </c>
      <c r="K25" s="24" t="s">
        <v>459</v>
      </c>
      <c r="L25" s="23" t="str">
        <f>IFERROR(VLOOKUP(K25,scenario!$B$2:$C$13,2,FALSE),"")</f>
        <v>To be clarified with customs authorities</v>
      </c>
      <c r="M25" s="20" t="str">
        <f>IFERROR(VLOOKUP(K25,scenario!$B$2:$G$13,3,FALSE),"")</f>
        <v>n/a</v>
      </c>
      <c r="N25" s="20" t="str">
        <f>IFERROR(VLOOKUP(K25,scenario!$B$2:$G$13,4,FALSE),"")</f>
        <v>n/a</v>
      </c>
      <c r="O25" s="20" t="str">
        <f>IFERROR(VLOOKUP(K25,scenario!$B$2:$G$13,5,FALSE),"")</f>
        <v>n/a</v>
      </c>
      <c r="P25" s="20" t="str">
        <f>IFERROR(VLOOKUP(K25,scenario!$B$2:$G$13,6,FALSE),"")</f>
        <v>n/a</v>
      </c>
      <c r="Q25" s="24" t="s">
        <v>459</v>
      </c>
      <c r="R25" s="23" t="str">
        <f>IFERROR(VLOOKUP(Q25,scenario!$B$2:$C$13,2,FALSE),"")</f>
        <v>To be clarified with customs authorities</v>
      </c>
      <c r="S25" s="20" t="str">
        <f>IFERROR(VLOOKUP(Q25,scenario!$B$2:$G$13,3,FALSE),"")</f>
        <v>n/a</v>
      </c>
      <c r="T25" s="20" t="str">
        <f>IFERROR(VLOOKUP(Q25,scenario!$B$2:$G$13,4,FALSE),"")</f>
        <v>n/a</v>
      </c>
      <c r="U25" s="20" t="str">
        <f>IFERROR(VLOOKUP(Q25,scenario!$B$2:$G$13,5,FALSE),"")</f>
        <v>n/a</v>
      </c>
      <c r="V25" s="20" t="str">
        <f>IFERROR(VLOOKUP(Q25,scenario!$B$2:$G$13,6,FALSE),"")</f>
        <v>n/a</v>
      </c>
      <c r="W25" s="24" t="s">
        <v>459</v>
      </c>
      <c r="X25" s="23" t="str">
        <f>IFERROR(VLOOKUP(W25,scenario!$B$2:$C$13,2,FALSE),"")</f>
        <v>To be clarified with customs authorities</v>
      </c>
      <c r="Y25" s="20" t="str">
        <f>IFERROR(VLOOKUP(W25,scenario!$B$2:$G$13,3,FALSE),"")</f>
        <v>n/a</v>
      </c>
      <c r="Z25" s="20" t="str">
        <f>IFERROR(VLOOKUP(W25,scenario!$B$2:$G$13,4,FALSE),"")</f>
        <v>n/a</v>
      </c>
      <c r="AA25" s="20" t="str">
        <f>IFERROR(VLOOKUP(W25,scenario!$B$2:$G$13,5,FALSE),"")</f>
        <v>n/a</v>
      </c>
      <c r="AB25" s="20" t="str">
        <f>IFERROR(VLOOKUP(W25,scenario!$B$2:$G$13,6,FALSE),"")</f>
        <v>n/a</v>
      </c>
    </row>
    <row r="26" spans="2:28" ht="48.75" customHeight="1" x14ac:dyDescent="0.25">
      <c r="B26" s="14" t="s">
        <v>17</v>
      </c>
      <c r="C26" s="15" t="s">
        <v>63</v>
      </c>
      <c r="D26" s="45" t="s">
        <v>62</v>
      </c>
      <c r="E26" s="24" t="s">
        <v>459</v>
      </c>
      <c r="F26" s="23" t="str">
        <f>IFERROR(VLOOKUP(E26,scenario!$B$2:$C$13,2,FALSE),"")</f>
        <v>To be clarified with customs authorities</v>
      </c>
      <c r="G26" s="20" t="str">
        <f>IFERROR(VLOOKUP(E26,scenario!$B$2:$G$13,3,FALSE),"")</f>
        <v>n/a</v>
      </c>
      <c r="H26" s="20" t="str">
        <f>IFERROR(VLOOKUP(E26,scenario!$B$2:$G$13,4,FALSE),"")</f>
        <v>n/a</v>
      </c>
      <c r="I26" s="20" t="str">
        <f>IFERROR(VLOOKUP(E26,scenario!$B$2:$G$13,5,FALSE),"")</f>
        <v>n/a</v>
      </c>
      <c r="J26" s="20" t="str">
        <f>IFERROR(VLOOKUP(E26,scenario!$B$2:$G$13,6,FALSE),"")</f>
        <v>n/a</v>
      </c>
      <c r="K26" s="24" t="s">
        <v>459</v>
      </c>
      <c r="L26" s="23" t="str">
        <f>IFERROR(VLOOKUP(K26,scenario!$B$2:$C$13,2,FALSE),"")</f>
        <v>To be clarified with customs authorities</v>
      </c>
      <c r="M26" s="20" t="str">
        <f>IFERROR(VLOOKUP(K26,scenario!$B$2:$G$13,3,FALSE),"")</f>
        <v>n/a</v>
      </c>
      <c r="N26" s="20" t="str">
        <f>IFERROR(VLOOKUP(K26,scenario!$B$2:$G$13,4,FALSE),"")</f>
        <v>n/a</v>
      </c>
      <c r="O26" s="20" t="str">
        <f>IFERROR(VLOOKUP(K26,scenario!$B$2:$G$13,5,FALSE),"")</f>
        <v>n/a</v>
      </c>
      <c r="P26" s="20" t="str">
        <f>IFERROR(VLOOKUP(K26,scenario!$B$2:$G$13,6,FALSE),"")</f>
        <v>n/a</v>
      </c>
      <c r="Q26" s="24" t="s">
        <v>459</v>
      </c>
      <c r="R26" s="23" t="str">
        <f>IFERROR(VLOOKUP(Q26,scenario!$B$2:$C$13,2,FALSE),"")</f>
        <v>To be clarified with customs authorities</v>
      </c>
      <c r="S26" s="20" t="str">
        <f>IFERROR(VLOOKUP(Q26,scenario!$B$2:$G$13,3,FALSE),"")</f>
        <v>n/a</v>
      </c>
      <c r="T26" s="20" t="str">
        <f>IFERROR(VLOOKUP(Q26,scenario!$B$2:$G$13,4,FALSE),"")</f>
        <v>n/a</v>
      </c>
      <c r="U26" s="20" t="str">
        <f>IFERROR(VLOOKUP(Q26,scenario!$B$2:$G$13,5,FALSE),"")</f>
        <v>n/a</v>
      </c>
      <c r="V26" s="20" t="str">
        <f>IFERROR(VLOOKUP(Q26,scenario!$B$2:$G$13,6,FALSE),"")</f>
        <v>n/a</v>
      </c>
      <c r="W26" s="24" t="s">
        <v>459</v>
      </c>
      <c r="X26" s="23" t="str">
        <f>IFERROR(VLOOKUP(W26,scenario!$B$2:$C$13,2,FALSE),"")</f>
        <v>To be clarified with customs authorities</v>
      </c>
      <c r="Y26" s="20" t="str">
        <f>IFERROR(VLOOKUP(W26,scenario!$B$2:$G$13,3,FALSE),"")</f>
        <v>n/a</v>
      </c>
      <c r="Z26" s="20" t="str">
        <f>IFERROR(VLOOKUP(W26,scenario!$B$2:$G$13,4,FALSE),"")</f>
        <v>n/a</v>
      </c>
      <c r="AA26" s="20" t="str">
        <f>IFERROR(VLOOKUP(W26,scenario!$B$2:$G$13,5,FALSE),"")</f>
        <v>n/a</v>
      </c>
      <c r="AB26" s="20" t="str">
        <f>IFERROR(VLOOKUP(W26,scenario!$B$2:$G$13,6,FALSE),"")</f>
        <v>n/a</v>
      </c>
    </row>
    <row r="27" spans="2:28" ht="48.75" customHeight="1" x14ac:dyDescent="0.25">
      <c r="B27" s="14" t="s">
        <v>20</v>
      </c>
      <c r="C27" s="15" t="s">
        <v>57</v>
      </c>
      <c r="D27" s="45" t="s">
        <v>56</v>
      </c>
      <c r="E27" s="24" t="s">
        <v>430</v>
      </c>
      <c r="F27" s="23" t="str">
        <f>IFERROR(VLOOKUP(E27,scenario!$B$2:$C$13,2,FALSE),"")</f>
        <v>The traditional AWB is not mandatory and the customs accept laser print AWB (front+reverse)</v>
      </c>
      <c r="G27" s="20" t="str">
        <f>IFERROR(VLOOKUP(E27,scenario!$B$2:$G$13,3,FALSE),"")</f>
        <v>No</v>
      </c>
      <c r="H27" s="20" t="str">
        <f>IFERROR(VLOOKUP(E27,scenario!$B$2:$G$13,4,FALSE),"")</f>
        <v>Accepted</v>
      </c>
      <c r="I27" s="20" t="str">
        <f>IFERROR(VLOOKUP(E27,scenario!$B$2:$G$13,5,FALSE),"")</f>
        <v>No</v>
      </c>
      <c r="J27" s="20" t="str">
        <f>IFERROR(VLOOKUP(E27,scenario!$B$2:$G$13,6,FALSE),"")</f>
        <v>n/a</v>
      </c>
      <c r="K27" s="24" t="s">
        <v>430</v>
      </c>
      <c r="L27" s="23" t="str">
        <f>IFERROR(VLOOKUP(K27,scenario!$B$2:$C$13,2,FALSE),"")</f>
        <v>The traditional AWB is not mandatory and the customs accept laser print AWB (front+reverse)</v>
      </c>
      <c r="M27" s="20" t="str">
        <f>IFERROR(VLOOKUP(K27,scenario!$B$2:$G$13,3,FALSE),"")</f>
        <v>No</v>
      </c>
      <c r="N27" s="20" t="str">
        <f>IFERROR(VLOOKUP(K27,scenario!$B$2:$G$13,4,FALSE),"")</f>
        <v>Accepted</v>
      </c>
      <c r="O27" s="20" t="str">
        <f>IFERROR(VLOOKUP(K27,scenario!$B$2:$G$13,5,FALSE),"")</f>
        <v>No</v>
      </c>
      <c r="P27" s="20" t="str">
        <f>IFERROR(VLOOKUP(K27,scenario!$B$2:$G$13,6,FALSE),"")</f>
        <v>n/a</v>
      </c>
      <c r="Q27" s="24" t="s">
        <v>430</v>
      </c>
      <c r="R27" s="23" t="str">
        <f>IFERROR(VLOOKUP(Q27,scenario!$B$2:$C$13,2,FALSE),"")</f>
        <v>The traditional AWB is not mandatory and the customs accept laser print AWB (front+reverse)</v>
      </c>
      <c r="S27" s="20" t="str">
        <f>IFERROR(VLOOKUP(Q27,scenario!$B$2:$G$13,3,FALSE),"")</f>
        <v>No</v>
      </c>
      <c r="T27" s="20" t="str">
        <f>IFERROR(VLOOKUP(Q27,scenario!$B$2:$G$13,4,FALSE),"")</f>
        <v>Accepted</v>
      </c>
      <c r="U27" s="20" t="str">
        <f>IFERROR(VLOOKUP(Q27,scenario!$B$2:$G$13,5,FALSE),"")</f>
        <v>No</v>
      </c>
      <c r="V27" s="20" t="str">
        <f>IFERROR(VLOOKUP(Q27,scenario!$B$2:$G$13,6,FALSE),"")</f>
        <v>n/a</v>
      </c>
      <c r="W27" s="24" t="s">
        <v>430</v>
      </c>
      <c r="X27" s="23" t="str">
        <f>IFERROR(VLOOKUP(W27,scenario!$B$2:$C$13,2,FALSE),"")</f>
        <v>The traditional AWB is not mandatory and the customs accept laser print AWB (front+reverse)</v>
      </c>
      <c r="Y27" s="20" t="str">
        <f>IFERROR(VLOOKUP(W27,scenario!$B$2:$G$13,3,FALSE),"")</f>
        <v>No</v>
      </c>
      <c r="Z27" s="20" t="str">
        <f>IFERROR(VLOOKUP(W27,scenario!$B$2:$G$13,4,FALSE),"")</f>
        <v>Accepted</v>
      </c>
      <c r="AA27" s="20" t="str">
        <f>IFERROR(VLOOKUP(W27,scenario!$B$2:$G$13,5,FALSE),"")</f>
        <v>No</v>
      </c>
      <c r="AB27" s="20" t="str">
        <f>IFERROR(VLOOKUP(W27,scenario!$B$2:$G$13,6,FALSE),"")</f>
        <v>n/a</v>
      </c>
    </row>
    <row r="28" spans="2:28" ht="48.75" customHeight="1" x14ac:dyDescent="0.25">
      <c r="B28" s="14" t="s">
        <v>5</v>
      </c>
      <c r="C28" s="15" t="s">
        <v>37</v>
      </c>
      <c r="D28" s="45" t="s">
        <v>36</v>
      </c>
      <c r="E28" s="24" t="s">
        <v>459</v>
      </c>
      <c r="F28" s="23" t="str">
        <f>IFERROR(VLOOKUP(E28,scenario!$B$2:$C$13,2,FALSE),"")</f>
        <v>To be clarified with customs authorities</v>
      </c>
      <c r="G28" s="20" t="str">
        <f>IFERROR(VLOOKUP(E28,scenario!$B$2:$G$13,3,FALSE),"")</f>
        <v>n/a</v>
      </c>
      <c r="H28" s="20" t="str">
        <f>IFERROR(VLOOKUP(E28,scenario!$B$2:$G$13,4,FALSE),"")</f>
        <v>n/a</v>
      </c>
      <c r="I28" s="20" t="str">
        <f>IFERROR(VLOOKUP(E28,scenario!$B$2:$G$13,5,FALSE),"")</f>
        <v>n/a</v>
      </c>
      <c r="J28" s="20" t="str">
        <f>IFERROR(VLOOKUP(E28,scenario!$B$2:$G$13,6,FALSE),"")</f>
        <v>n/a</v>
      </c>
      <c r="K28" s="24" t="s">
        <v>459</v>
      </c>
      <c r="L28" s="23" t="str">
        <f>IFERROR(VLOOKUP(K28,scenario!$B$2:$C$13,2,FALSE),"")</f>
        <v>To be clarified with customs authorities</v>
      </c>
      <c r="M28" s="20" t="str">
        <f>IFERROR(VLOOKUP(K28,scenario!$B$2:$G$13,3,FALSE),"")</f>
        <v>n/a</v>
      </c>
      <c r="N28" s="20" t="str">
        <f>IFERROR(VLOOKUP(K28,scenario!$B$2:$G$13,4,FALSE),"")</f>
        <v>n/a</v>
      </c>
      <c r="O28" s="20" t="str">
        <f>IFERROR(VLOOKUP(K28,scenario!$B$2:$G$13,5,FALSE),"")</f>
        <v>n/a</v>
      </c>
      <c r="P28" s="20" t="str">
        <f>IFERROR(VLOOKUP(K28,scenario!$B$2:$G$13,6,FALSE),"")</f>
        <v>n/a</v>
      </c>
      <c r="Q28" s="24" t="s">
        <v>459</v>
      </c>
      <c r="R28" s="23" t="str">
        <f>IFERROR(VLOOKUP(Q28,scenario!$B$2:$C$13,2,FALSE),"")</f>
        <v>To be clarified with customs authorities</v>
      </c>
      <c r="S28" s="20" t="str">
        <f>IFERROR(VLOOKUP(Q28,scenario!$B$2:$G$13,3,FALSE),"")</f>
        <v>n/a</v>
      </c>
      <c r="T28" s="20" t="str">
        <f>IFERROR(VLOOKUP(Q28,scenario!$B$2:$G$13,4,FALSE),"")</f>
        <v>n/a</v>
      </c>
      <c r="U28" s="20" t="str">
        <f>IFERROR(VLOOKUP(Q28,scenario!$B$2:$G$13,5,FALSE),"")</f>
        <v>n/a</v>
      </c>
      <c r="V28" s="20" t="str">
        <f>IFERROR(VLOOKUP(Q28,scenario!$B$2:$G$13,6,FALSE),"")</f>
        <v>n/a</v>
      </c>
      <c r="W28" s="24" t="s">
        <v>459</v>
      </c>
      <c r="X28" s="23" t="str">
        <f>IFERROR(VLOOKUP(W28,scenario!$B$2:$C$13,2,FALSE),"")</f>
        <v>To be clarified with customs authorities</v>
      </c>
      <c r="Y28" s="20" t="str">
        <f>IFERROR(VLOOKUP(W28,scenario!$B$2:$G$13,3,FALSE),"")</f>
        <v>n/a</v>
      </c>
      <c r="Z28" s="20" t="str">
        <f>IFERROR(VLOOKUP(W28,scenario!$B$2:$G$13,4,FALSE),"")</f>
        <v>n/a</v>
      </c>
      <c r="AA28" s="20" t="str">
        <f>IFERROR(VLOOKUP(W28,scenario!$B$2:$G$13,5,FALSE),"")</f>
        <v>n/a</v>
      </c>
      <c r="AB28" s="20" t="str">
        <f>IFERROR(VLOOKUP(W28,scenario!$B$2:$G$13,6,FALSE),"")</f>
        <v>n/a</v>
      </c>
    </row>
    <row r="29" spans="2:28" ht="48.75" customHeight="1" x14ac:dyDescent="0.25">
      <c r="B29" s="14" t="s">
        <v>27</v>
      </c>
      <c r="C29" s="15" t="s">
        <v>65</v>
      </c>
      <c r="D29" s="45" t="s">
        <v>64</v>
      </c>
      <c r="E29" s="24" t="s">
        <v>459</v>
      </c>
      <c r="F29" s="23" t="str">
        <f>IFERROR(VLOOKUP(E29,scenario!$B$2:$C$13,2,FALSE),"")</f>
        <v>To be clarified with customs authorities</v>
      </c>
      <c r="G29" s="20" t="str">
        <f>IFERROR(VLOOKUP(E29,scenario!$B$2:$G$13,3,FALSE),"")</f>
        <v>n/a</v>
      </c>
      <c r="H29" s="20" t="str">
        <f>IFERROR(VLOOKUP(E29,scenario!$B$2:$G$13,4,FALSE),"")</f>
        <v>n/a</v>
      </c>
      <c r="I29" s="20" t="str">
        <f>IFERROR(VLOOKUP(E29,scenario!$B$2:$G$13,5,FALSE),"")</f>
        <v>n/a</v>
      </c>
      <c r="J29" s="20" t="str">
        <f>IFERROR(VLOOKUP(E29,scenario!$B$2:$G$13,6,FALSE),"")</f>
        <v>n/a</v>
      </c>
      <c r="K29" s="24" t="s">
        <v>459</v>
      </c>
      <c r="L29" s="23" t="str">
        <f>IFERROR(VLOOKUP(K29,scenario!$B$2:$C$13,2,FALSE),"")</f>
        <v>To be clarified with customs authorities</v>
      </c>
      <c r="M29" s="20" t="str">
        <f>IFERROR(VLOOKUP(K29,scenario!$B$2:$G$13,3,FALSE),"")</f>
        <v>n/a</v>
      </c>
      <c r="N29" s="20" t="str">
        <f>IFERROR(VLOOKUP(K29,scenario!$B$2:$G$13,4,FALSE),"")</f>
        <v>n/a</v>
      </c>
      <c r="O29" s="20" t="str">
        <f>IFERROR(VLOOKUP(K29,scenario!$B$2:$G$13,5,FALSE),"")</f>
        <v>n/a</v>
      </c>
      <c r="P29" s="20" t="str">
        <f>IFERROR(VLOOKUP(K29,scenario!$B$2:$G$13,6,FALSE),"")</f>
        <v>n/a</v>
      </c>
      <c r="Q29" s="24" t="s">
        <v>459</v>
      </c>
      <c r="R29" s="23" t="str">
        <f>IFERROR(VLOOKUP(Q29,scenario!$B$2:$C$13,2,FALSE),"")</f>
        <v>To be clarified with customs authorities</v>
      </c>
      <c r="S29" s="20" t="str">
        <f>IFERROR(VLOOKUP(Q29,scenario!$B$2:$G$13,3,FALSE),"")</f>
        <v>n/a</v>
      </c>
      <c r="T29" s="20" t="str">
        <f>IFERROR(VLOOKUP(Q29,scenario!$B$2:$G$13,4,FALSE),"")</f>
        <v>n/a</v>
      </c>
      <c r="U29" s="20" t="str">
        <f>IFERROR(VLOOKUP(Q29,scenario!$B$2:$G$13,5,FALSE),"")</f>
        <v>n/a</v>
      </c>
      <c r="V29" s="20" t="str">
        <f>IFERROR(VLOOKUP(Q29,scenario!$B$2:$G$13,6,FALSE),"")</f>
        <v>n/a</v>
      </c>
      <c r="W29" s="24" t="s">
        <v>459</v>
      </c>
      <c r="X29" s="23" t="str">
        <f>IFERROR(VLOOKUP(W29,scenario!$B$2:$C$13,2,FALSE),"")</f>
        <v>To be clarified with customs authorities</v>
      </c>
      <c r="Y29" s="20" t="str">
        <f>IFERROR(VLOOKUP(W29,scenario!$B$2:$G$13,3,FALSE),"")</f>
        <v>n/a</v>
      </c>
      <c r="Z29" s="20" t="str">
        <f>IFERROR(VLOOKUP(W29,scenario!$B$2:$G$13,4,FALSE),"")</f>
        <v>n/a</v>
      </c>
      <c r="AA29" s="20" t="str">
        <f>IFERROR(VLOOKUP(W29,scenario!$B$2:$G$13,5,FALSE),"")</f>
        <v>n/a</v>
      </c>
      <c r="AB29" s="20" t="str">
        <f>IFERROR(VLOOKUP(W29,scenario!$B$2:$G$13,6,FALSE),"")</f>
        <v>n/a</v>
      </c>
    </row>
    <row r="30" spans="2:28" ht="48.75" customHeight="1" x14ac:dyDescent="0.25">
      <c r="B30" s="14" t="s">
        <v>20</v>
      </c>
      <c r="C30" s="15" t="s">
        <v>59</v>
      </c>
      <c r="D30" s="45" t="s">
        <v>58</v>
      </c>
      <c r="E30" s="24" t="s">
        <v>433</v>
      </c>
      <c r="F30" s="23" t="str">
        <f>IFERROR(VLOOKUP(E30,scenario!$B$2:$C$13,2,FALSE),"")</f>
        <v>The traditional AWB is not mandatory and the customs accept printed image AWB (front only)</v>
      </c>
      <c r="G30" s="20" t="str">
        <f>IFERROR(VLOOKUP(E30,scenario!$B$2:$G$13,3,FALSE),"")</f>
        <v>No</v>
      </c>
      <c r="H30" s="20" t="str">
        <f>IFERROR(VLOOKUP(E30,scenario!$B$2:$G$13,4,FALSE),"")</f>
        <v>Accepted</v>
      </c>
      <c r="I30" s="20" t="str">
        <f>IFERROR(VLOOKUP(E30,scenario!$B$2:$G$13,5,FALSE),"")</f>
        <v>Accepted</v>
      </c>
      <c r="J30" s="20" t="str">
        <f>IFERROR(VLOOKUP(E30,scenario!$B$2:$G$13,6,FALSE),"")</f>
        <v>n/a</v>
      </c>
      <c r="K30" s="24" t="s">
        <v>428</v>
      </c>
      <c r="L30" s="23" t="str">
        <f>IFERROR(VLOOKUP(K30,scenario!$B$2:$C$13,2,FALSE),"")</f>
        <v>The traditional AWB is mandatory</v>
      </c>
      <c r="M30" s="20" t="str">
        <f>IFERROR(VLOOKUP(K30,scenario!$B$2:$G$13,3,FALSE),"")</f>
        <v>Yes</v>
      </c>
      <c r="N30" s="20" t="str">
        <f>IFERROR(VLOOKUP(K30,scenario!$B$2:$G$13,4,FALSE),"")</f>
        <v>n/a</v>
      </c>
      <c r="O30" s="20" t="str">
        <f>IFERROR(VLOOKUP(K30,scenario!$B$2:$G$13,5,FALSE),"")</f>
        <v>n/a</v>
      </c>
      <c r="P30" s="20" t="str">
        <f>IFERROR(VLOOKUP(K30,scenario!$B$2:$G$13,6,FALSE),"")</f>
        <v>No</v>
      </c>
      <c r="Q30" s="24" t="s">
        <v>428</v>
      </c>
      <c r="R30" s="23" t="str">
        <f>IFERROR(VLOOKUP(Q30,scenario!$B$2:$C$13,2,FALSE),"")</f>
        <v>The traditional AWB is mandatory</v>
      </c>
      <c r="S30" s="20" t="str">
        <f>IFERROR(VLOOKUP(Q30,scenario!$B$2:$G$13,3,FALSE),"")</f>
        <v>Yes</v>
      </c>
      <c r="T30" s="20" t="str">
        <f>IFERROR(VLOOKUP(Q30,scenario!$B$2:$G$13,4,FALSE),"")</f>
        <v>n/a</v>
      </c>
      <c r="U30" s="20" t="str">
        <f>IFERROR(VLOOKUP(Q30,scenario!$B$2:$G$13,5,FALSE),"")</f>
        <v>n/a</v>
      </c>
      <c r="V30" s="20" t="str">
        <f>IFERROR(VLOOKUP(Q30,scenario!$B$2:$G$13,6,FALSE),"")</f>
        <v>No</v>
      </c>
      <c r="W30" s="24" t="s">
        <v>430</v>
      </c>
      <c r="X30" s="23" t="str">
        <f>IFERROR(VLOOKUP(W30,scenario!$B$2:$C$13,2,FALSE),"")</f>
        <v>The traditional AWB is not mandatory and the customs accept laser print AWB (front+reverse)</v>
      </c>
      <c r="Y30" s="20" t="str">
        <f>IFERROR(VLOOKUP(W30,scenario!$B$2:$G$13,3,FALSE),"")</f>
        <v>No</v>
      </c>
      <c r="Z30" s="20" t="str">
        <f>IFERROR(VLOOKUP(W30,scenario!$B$2:$G$13,4,FALSE),"")</f>
        <v>Accepted</v>
      </c>
      <c r="AA30" s="20" t="str">
        <f>IFERROR(VLOOKUP(W30,scenario!$B$2:$G$13,5,FALSE),"")</f>
        <v>No</v>
      </c>
      <c r="AB30" s="20" t="str">
        <f>IFERROR(VLOOKUP(W30,scenario!$B$2:$G$13,6,FALSE),"")</f>
        <v>n/a</v>
      </c>
    </row>
    <row r="31" spans="2:28" ht="48.75" customHeight="1" x14ac:dyDescent="0.25">
      <c r="B31" s="14" t="s">
        <v>17</v>
      </c>
      <c r="C31" s="15" t="s">
        <v>55</v>
      </c>
      <c r="D31" s="45" t="s">
        <v>54</v>
      </c>
      <c r="E31" s="24" t="s">
        <v>429</v>
      </c>
      <c r="F31" s="23" t="str">
        <f>IFERROR(VLOOKUP(E31,scenario!$B$2:$C$13,2,FALSE),"")</f>
        <v>The customs require both traditional AWB and electronic data</v>
      </c>
      <c r="G31" s="20" t="str">
        <f>IFERROR(VLOOKUP(E31,scenario!$B$2:$G$13,3,FALSE),"")</f>
        <v>Yes</v>
      </c>
      <c r="H31" s="20" t="str">
        <f>IFERROR(VLOOKUP(E31,scenario!$B$2:$G$13,4,FALSE),"")</f>
        <v>n/a</v>
      </c>
      <c r="I31" s="20" t="str">
        <f>IFERROR(VLOOKUP(E31,scenario!$B$2:$G$13,5,FALSE),"")</f>
        <v>n/a</v>
      </c>
      <c r="J31" s="20" t="str">
        <f>IFERROR(VLOOKUP(E31,scenario!$B$2:$G$13,6,FALSE),"")</f>
        <v>Required</v>
      </c>
      <c r="K31" s="24" t="s">
        <v>429</v>
      </c>
      <c r="L31" s="23" t="str">
        <f>IFERROR(VLOOKUP(K31,scenario!$B$2:$C$13,2,FALSE),"")</f>
        <v>The customs require both traditional AWB and electronic data</v>
      </c>
      <c r="M31" s="20" t="str">
        <f>IFERROR(VLOOKUP(K31,scenario!$B$2:$G$13,3,FALSE),"")</f>
        <v>Yes</v>
      </c>
      <c r="N31" s="20" t="str">
        <f>IFERROR(VLOOKUP(K31,scenario!$B$2:$G$13,4,FALSE),"")</f>
        <v>n/a</v>
      </c>
      <c r="O31" s="20" t="str">
        <f>IFERROR(VLOOKUP(K31,scenario!$B$2:$G$13,5,FALSE),"")</f>
        <v>n/a</v>
      </c>
      <c r="P31" s="20" t="str">
        <f>IFERROR(VLOOKUP(K31,scenario!$B$2:$G$13,6,FALSE),"")</f>
        <v>Required</v>
      </c>
      <c r="Q31" s="24" t="s">
        <v>429</v>
      </c>
      <c r="R31" s="23" t="str">
        <f>IFERROR(VLOOKUP(Q31,scenario!$B$2:$C$13,2,FALSE),"")</f>
        <v>The customs require both traditional AWB and electronic data</v>
      </c>
      <c r="S31" s="20" t="str">
        <f>IFERROR(VLOOKUP(Q31,scenario!$B$2:$G$13,3,FALSE),"")</f>
        <v>Yes</v>
      </c>
      <c r="T31" s="20" t="str">
        <f>IFERROR(VLOOKUP(Q31,scenario!$B$2:$G$13,4,FALSE),"")</f>
        <v>n/a</v>
      </c>
      <c r="U31" s="20" t="str">
        <f>IFERROR(VLOOKUP(Q31,scenario!$B$2:$G$13,5,FALSE),"")</f>
        <v>n/a</v>
      </c>
      <c r="V31" s="20" t="str">
        <f>IFERROR(VLOOKUP(Q31,scenario!$B$2:$G$13,6,FALSE),"")</f>
        <v>Required</v>
      </c>
      <c r="W31" s="24" t="s">
        <v>429</v>
      </c>
      <c r="X31" s="23" t="str">
        <f>IFERROR(VLOOKUP(W31,scenario!$B$2:$C$13,2,FALSE),"")</f>
        <v>The customs require both traditional AWB and electronic data</v>
      </c>
      <c r="Y31" s="20" t="str">
        <f>IFERROR(VLOOKUP(W31,scenario!$B$2:$G$13,3,FALSE),"")</f>
        <v>Yes</v>
      </c>
      <c r="Z31" s="20" t="str">
        <f>IFERROR(VLOOKUP(W31,scenario!$B$2:$G$13,4,FALSE),"")</f>
        <v>n/a</v>
      </c>
      <c r="AA31" s="20" t="str">
        <f>IFERROR(VLOOKUP(W31,scenario!$B$2:$G$13,5,FALSE),"")</f>
        <v>n/a</v>
      </c>
      <c r="AB31" s="20" t="str">
        <f>IFERROR(VLOOKUP(W31,scenario!$B$2:$G$13,6,FALSE),"")</f>
        <v>Required</v>
      </c>
    </row>
    <row r="32" spans="2:28" ht="48.75" customHeight="1" x14ac:dyDescent="0.25">
      <c r="B32" s="14" t="s">
        <v>5</v>
      </c>
      <c r="C32" s="15" t="s">
        <v>47</v>
      </c>
      <c r="D32" s="45" t="s">
        <v>46</v>
      </c>
      <c r="E32" s="24" t="s">
        <v>459</v>
      </c>
      <c r="F32" s="23" t="str">
        <f>IFERROR(VLOOKUP(E32,scenario!$B$2:$C$13,2,FALSE),"")</f>
        <v>To be clarified with customs authorities</v>
      </c>
      <c r="G32" s="20" t="str">
        <f>IFERROR(VLOOKUP(E32,scenario!$B$2:$G$13,3,FALSE),"")</f>
        <v>n/a</v>
      </c>
      <c r="H32" s="20" t="str">
        <f>IFERROR(VLOOKUP(E32,scenario!$B$2:$G$13,4,FALSE),"")</f>
        <v>n/a</v>
      </c>
      <c r="I32" s="20" t="str">
        <f>IFERROR(VLOOKUP(E32,scenario!$B$2:$G$13,5,FALSE),"")</f>
        <v>n/a</v>
      </c>
      <c r="J32" s="20" t="str">
        <f>IFERROR(VLOOKUP(E32,scenario!$B$2:$G$13,6,FALSE),"")</f>
        <v>n/a</v>
      </c>
      <c r="K32" s="24" t="s">
        <v>459</v>
      </c>
      <c r="L32" s="23" t="str">
        <f>IFERROR(VLOOKUP(K32,scenario!$B$2:$C$13,2,FALSE),"")</f>
        <v>To be clarified with customs authorities</v>
      </c>
      <c r="M32" s="20" t="str">
        <f>IFERROR(VLOOKUP(K32,scenario!$B$2:$G$13,3,FALSE),"")</f>
        <v>n/a</v>
      </c>
      <c r="N32" s="20" t="str">
        <f>IFERROR(VLOOKUP(K32,scenario!$B$2:$G$13,4,FALSE),"")</f>
        <v>n/a</v>
      </c>
      <c r="O32" s="20" t="str">
        <f>IFERROR(VLOOKUP(K32,scenario!$B$2:$G$13,5,FALSE),"")</f>
        <v>n/a</v>
      </c>
      <c r="P32" s="20" t="str">
        <f>IFERROR(VLOOKUP(K32,scenario!$B$2:$G$13,6,FALSE),"")</f>
        <v>n/a</v>
      </c>
      <c r="Q32" s="24" t="s">
        <v>459</v>
      </c>
      <c r="R32" s="23" t="str">
        <f>IFERROR(VLOOKUP(Q32,scenario!$B$2:$C$13,2,FALSE),"")</f>
        <v>To be clarified with customs authorities</v>
      </c>
      <c r="S32" s="20" t="str">
        <f>IFERROR(VLOOKUP(Q32,scenario!$B$2:$G$13,3,FALSE),"")</f>
        <v>n/a</v>
      </c>
      <c r="T32" s="20" t="str">
        <f>IFERROR(VLOOKUP(Q32,scenario!$B$2:$G$13,4,FALSE),"")</f>
        <v>n/a</v>
      </c>
      <c r="U32" s="20" t="str">
        <f>IFERROR(VLOOKUP(Q32,scenario!$B$2:$G$13,5,FALSE),"")</f>
        <v>n/a</v>
      </c>
      <c r="V32" s="20" t="str">
        <f>IFERROR(VLOOKUP(Q32,scenario!$B$2:$G$13,6,FALSE),"")</f>
        <v>n/a</v>
      </c>
      <c r="W32" s="24" t="s">
        <v>459</v>
      </c>
      <c r="X32" s="23" t="str">
        <f>IFERROR(VLOOKUP(W32,scenario!$B$2:$C$13,2,FALSE),"")</f>
        <v>To be clarified with customs authorities</v>
      </c>
      <c r="Y32" s="20" t="str">
        <f>IFERROR(VLOOKUP(W32,scenario!$B$2:$G$13,3,FALSE),"")</f>
        <v>n/a</v>
      </c>
      <c r="Z32" s="20" t="str">
        <f>IFERROR(VLOOKUP(W32,scenario!$B$2:$G$13,4,FALSE),"")</f>
        <v>n/a</v>
      </c>
      <c r="AA32" s="20" t="str">
        <f>IFERROR(VLOOKUP(W32,scenario!$B$2:$G$13,5,FALSE),"")</f>
        <v>n/a</v>
      </c>
      <c r="AB32" s="20" t="str">
        <f>IFERROR(VLOOKUP(W32,scenario!$B$2:$G$13,6,FALSE),"")</f>
        <v>n/a</v>
      </c>
    </row>
    <row r="33" spans="2:28" ht="48.75" customHeight="1" x14ac:dyDescent="0.25">
      <c r="B33" s="14" t="s">
        <v>27</v>
      </c>
      <c r="C33" s="15" t="s">
        <v>45</v>
      </c>
      <c r="D33" s="45" t="s">
        <v>44</v>
      </c>
      <c r="E33" s="24" t="s">
        <v>459</v>
      </c>
      <c r="F33" s="23" t="str">
        <f>IFERROR(VLOOKUP(E33,scenario!$B$2:$C$13,2,FALSE),"")</f>
        <v>To be clarified with customs authorities</v>
      </c>
      <c r="G33" s="20" t="str">
        <f>IFERROR(VLOOKUP(E33,scenario!$B$2:$G$13,3,FALSE),"")</f>
        <v>n/a</v>
      </c>
      <c r="H33" s="20" t="str">
        <f>IFERROR(VLOOKUP(E33,scenario!$B$2:$G$13,4,FALSE),"")</f>
        <v>n/a</v>
      </c>
      <c r="I33" s="20" t="str">
        <f>IFERROR(VLOOKUP(E33,scenario!$B$2:$G$13,5,FALSE),"")</f>
        <v>n/a</v>
      </c>
      <c r="J33" s="20" t="str">
        <f>IFERROR(VLOOKUP(E33,scenario!$B$2:$G$13,6,FALSE),"")</f>
        <v>n/a</v>
      </c>
      <c r="K33" s="24" t="s">
        <v>433</v>
      </c>
      <c r="L33" s="23" t="str">
        <f>IFERROR(VLOOKUP(K33,scenario!$B$2:$C$13,2,FALSE),"")</f>
        <v>The traditional AWB is not mandatory and the customs accept printed image AWB (front only)</v>
      </c>
      <c r="M33" s="20" t="str">
        <f>IFERROR(VLOOKUP(K33,scenario!$B$2:$G$13,3,FALSE),"")</f>
        <v>No</v>
      </c>
      <c r="N33" s="20" t="str">
        <f>IFERROR(VLOOKUP(K33,scenario!$B$2:$G$13,4,FALSE),"")</f>
        <v>Accepted</v>
      </c>
      <c r="O33" s="20" t="str">
        <f>IFERROR(VLOOKUP(K33,scenario!$B$2:$G$13,5,FALSE),"")</f>
        <v>Accepted</v>
      </c>
      <c r="P33" s="20" t="str">
        <f>IFERROR(VLOOKUP(K33,scenario!$B$2:$G$13,6,FALSE),"")</f>
        <v>n/a</v>
      </c>
      <c r="Q33" s="24" t="s">
        <v>459</v>
      </c>
      <c r="R33" s="23" t="str">
        <f>IFERROR(VLOOKUP(Q33,scenario!$B$2:$C$13,2,FALSE),"")</f>
        <v>To be clarified with customs authorities</v>
      </c>
      <c r="S33" s="20" t="str">
        <f>IFERROR(VLOOKUP(Q33,scenario!$B$2:$G$13,3,FALSE),"")</f>
        <v>n/a</v>
      </c>
      <c r="T33" s="20" t="str">
        <f>IFERROR(VLOOKUP(Q33,scenario!$B$2:$G$13,4,FALSE),"")</f>
        <v>n/a</v>
      </c>
      <c r="U33" s="20" t="str">
        <f>IFERROR(VLOOKUP(Q33,scenario!$B$2:$G$13,5,FALSE),"")</f>
        <v>n/a</v>
      </c>
      <c r="V33" s="20" t="str">
        <f>IFERROR(VLOOKUP(Q33,scenario!$B$2:$G$13,6,FALSE),"")</f>
        <v>n/a</v>
      </c>
      <c r="W33" s="24" t="s">
        <v>459</v>
      </c>
      <c r="X33" s="23" t="str">
        <f>IFERROR(VLOOKUP(W33,scenario!$B$2:$C$13,2,FALSE),"")</f>
        <v>To be clarified with customs authorities</v>
      </c>
      <c r="Y33" s="20" t="str">
        <f>IFERROR(VLOOKUP(W33,scenario!$B$2:$G$13,3,FALSE),"")</f>
        <v>n/a</v>
      </c>
      <c r="Z33" s="20" t="str">
        <f>IFERROR(VLOOKUP(W33,scenario!$B$2:$G$13,4,FALSE),"")</f>
        <v>n/a</v>
      </c>
      <c r="AA33" s="20" t="str">
        <f>IFERROR(VLOOKUP(W33,scenario!$B$2:$G$13,5,FALSE),"")</f>
        <v>n/a</v>
      </c>
      <c r="AB33" s="20" t="str">
        <f>IFERROR(VLOOKUP(W33,scenario!$B$2:$G$13,6,FALSE),"")</f>
        <v>n/a</v>
      </c>
    </row>
    <row r="34" spans="2:28" ht="48.75" customHeight="1" x14ac:dyDescent="0.25">
      <c r="B34" s="14" t="s">
        <v>17</v>
      </c>
      <c r="C34" s="15" t="s">
        <v>247</v>
      </c>
      <c r="D34" s="45" t="s">
        <v>246</v>
      </c>
      <c r="E34" s="24" t="s">
        <v>428</v>
      </c>
      <c r="F34" s="23" t="str">
        <f>IFERROR(VLOOKUP(E34,scenario!$B$2:$C$13,2,FALSE),"")</f>
        <v>The traditional AWB is mandatory</v>
      </c>
      <c r="G34" s="20" t="str">
        <f>IFERROR(VLOOKUP(E34,scenario!$B$2:$G$13,3,FALSE),"")</f>
        <v>Yes</v>
      </c>
      <c r="H34" s="20" t="str">
        <f>IFERROR(VLOOKUP(E34,scenario!$B$2:$G$13,4,FALSE),"")</f>
        <v>n/a</v>
      </c>
      <c r="I34" s="20" t="str">
        <f>IFERROR(VLOOKUP(E34,scenario!$B$2:$G$13,5,FALSE),"")</f>
        <v>n/a</v>
      </c>
      <c r="J34" s="20" t="str">
        <f>IFERROR(VLOOKUP(E34,scenario!$B$2:$G$13,6,FALSE),"")</f>
        <v>No</v>
      </c>
      <c r="K34" s="24" t="s">
        <v>428</v>
      </c>
      <c r="L34" s="23" t="str">
        <f>IFERROR(VLOOKUP(K34,scenario!$B$2:$C$13,2,FALSE),"")</f>
        <v>The traditional AWB is mandatory</v>
      </c>
      <c r="M34" s="20" t="str">
        <f>IFERROR(VLOOKUP(K34,scenario!$B$2:$G$13,3,FALSE),"")</f>
        <v>Yes</v>
      </c>
      <c r="N34" s="20" t="str">
        <f>IFERROR(VLOOKUP(K34,scenario!$B$2:$G$13,4,FALSE),"")</f>
        <v>n/a</v>
      </c>
      <c r="O34" s="20" t="str">
        <f>IFERROR(VLOOKUP(K34,scenario!$B$2:$G$13,5,FALSE),"")</f>
        <v>n/a</v>
      </c>
      <c r="P34" s="20" t="str">
        <f>IFERROR(VLOOKUP(K34,scenario!$B$2:$G$13,6,FALSE),"")</f>
        <v>No</v>
      </c>
      <c r="Q34" s="24" t="s">
        <v>428</v>
      </c>
      <c r="R34" s="23" t="str">
        <f>IFERROR(VLOOKUP(Q34,scenario!$B$2:$C$13,2,FALSE),"")</f>
        <v>The traditional AWB is mandatory</v>
      </c>
      <c r="S34" s="20" t="str">
        <f>IFERROR(VLOOKUP(Q34,scenario!$B$2:$G$13,3,FALSE),"")</f>
        <v>Yes</v>
      </c>
      <c r="T34" s="20" t="str">
        <f>IFERROR(VLOOKUP(Q34,scenario!$B$2:$G$13,4,FALSE),"")</f>
        <v>n/a</v>
      </c>
      <c r="U34" s="20" t="str">
        <f>IFERROR(VLOOKUP(Q34,scenario!$B$2:$G$13,5,FALSE),"")</f>
        <v>n/a</v>
      </c>
      <c r="V34" s="20" t="str">
        <f>IFERROR(VLOOKUP(Q34,scenario!$B$2:$G$13,6,FALSE),"")</f>
        <v>No</v>
      </c>
      <c r="W34" s="24" t="s">
        <v>428</v>
      </c>
      <c r="X34" s="23" t="str">
        <f>IFERROR(VLOOKUP(W34,scenario!$B$2:$C$13,2,FALSE),"")</f>
        <v>The traditional AWB is mandatory</v>
      </c>
      <c r="Y34" s="20" t="str">
        <f>IFERROR(VLOOKUP(W34,scenario!$B$2:$G$13,3,FALSE),"")</f>
        <v>Yes</v>
      </c>
      <c r="Z34" s="20" t="str">
        <f>IFERROR(VLOOKUP(W34,scenario!$B$2:$G$13,4,FALSE),"")</f>
        <v>n/a</v>
      </c>
      <c r="AA34" s="20" t="str">
        <f>IFERROR(VLOOKUP(W34,scenario!$B$2:$G$13,5,FALSE),"")</f>
        <v>n/a</v>
      </c>
      <c r="AB34" s="20" t="str">
        <f>IFERROR(VLOOKUP(W34,scenario!$B$2:$G$13,6,FALSE),"")</f>
        <v>No</v>
      </c>
    </row>
    <row r="35" spans="2:28" ht="48.75" customHeight="1" x14ac:dyDescent="0.25">
      <c r="B35" s="14" t="s">
        <v>27</v>
      </c>
      <c r="C35" s="15" t="s">
        <v>51</v>
      </c>
      <c r="D35" s="45" t="s">
        <v>50</v>
      </c>
      <c r="E35" s="24" t="s">
        <v>459</v>
      </c>
      <c r="F35" s="23" t="str">
        <f>IFERROR(VLOOKUP(E35,scenario!$B$2:$C$13,2,FALSE),"")</f>
        <v>To be clarified with customs authorities</v>
      </c>
      <c r="G35" s="20" t="str">
        <f>IFERROR(VLOOKUP(E35,scenario!$B$2:$G$13,3,FALSE),"")</f>
        <v>n/a</v>
      </c>
      <c r="H35" s="20" t="str">
        <f>IFERROR(VLOOKUP(E35,scenario!$B$2:$G$13,4,FALSE),"")</f>
        <v>n/a</v>
      </c>
      <c r="I35" s="20" t="str">
        <f>IFERROR(VLOOKUP(E35,scenario!$B$2:$G$13,5,FALSE),"")</f>
        <v>n/a</v>
      </c>
      <c r="J35" s="20" t="str">
        <f>IFERROR(VLOOKUP(E35,scenario!$B$2:$G$13,6,FALSE),"")</f>
        <v>n/a</v>
      </c>
      <c r="K35" s="24" t="s">
        <v>459</v>
      </c>
      <c r="L35" s="23" t="str">
        <f>IFERROR(VLOOKUP(K35,scenario!$B$2:$C$13,2,FALSE),"")</f>
        <v>To be clarified with customs authorities</v>
      </c>
      <c r="M35" s="20" t="str">
        <f>IFERROR(VLOOKUP(K35,scenario!$B$2:$G$13,3,FALSE),"")</f>
        <v>n/a</v>
      </c>
      <c r="N35" s="20" t="str">
        <f>IFERROR(VLOOKUP(K35,scenario!$B$2:$G$13,4,FALSE),"")</f>
        <v>n/a</v>
      </c>
      <c r="O35" s="20" t="str">
        <f>IFERROR(VLOOKUP(K35,scenario!$B$2:$G$13,5,FALSE),"")</f>
        <v>n/a</v>
      </c>
      <c r="P35" s="20" t="str">
        <f>IFERROR(VLOOKUP(K35,scenario!$B$2:$G$13,6,FALSE),"")</f>
        <v>n/a</v>
      </c>
      <c r="Q35" s="24" t="s">
        <v>459</v>
      </c>
      <c r="R35" s="23" t="str">
        <f>IFERROR(VLOOKUP(Q35,scenario!$B$2:$C$13,2,FALSE),"")</f>
        <v>To be clarified with customs authorities</v>
      </c>
      <c r="S35" s="20" t="str">
        <f>IFERROR(VLOOKUP(Q35,scenario!$B$2:$G$13,3,FALSE),"")</f>
        <v>n/a</v>
      </c>
      <c r="T35" s="20" t="str">
        <f>IFERROR(VLOOKUP(Q35,scenario!$B$2:$G$13,4,FALSE),"")</f>
        <v>n/a</v>
      </c>
      <c r="U35" s="20" t="str">
        <f>IFERROR(VLOOKUP(Q35,scenario!$B$2:$G$13,5,FALSE),"")</f>
        <v>n/a</v>
      </c>
      <c r="V35" s="20" t="str">
        <f>IFERROR(VLOOKUP(Q35,scenario!$B$2:$G$13,6,FALSE),"")</f>
        <v>n/a</v>
      </c>
      <c r="W35" s="24" t="s">
        <v>459</v>
      </c>
      <c r="X35" s="23" t="str">
        <f>IFERROR(VLOOKUP(W35,scenario!$B$2:$C$13,2,FALSE),"")</f>
        <v>To be clarified with customs authorities</v>
      </c>
      <c r="Y35" s="20" t="str">
        <f>IFERROR(VLOOKUP(W35,scenario!$B$2:$G$13,3,FALSE),"")</f>
        <v>n/a</v>
      </c>
      <c r="Z35" s="20" t="str">
        <f>IFERROR(VLOOKUP(W35,scenario!$B$2:$G$13,4,FALSE),"")</f>
        <v>n/a</v>
      </c>
      <c r="AA35" s="20" t="str">
        <f>IFERROR(VLOOKUP(W35,scenario!$B$2:$G$13,5,FALSE),"")</f>
        <v>n/a</v>
      </c>
      <c r="AB35" s="20" t="str">
        <f>IFERROR(VLOOKUP(W35,scenario!$B$2:$G$13,6,FALSE),"")</f>
        <v>n/a</v>
      </c>
    </row>
    <row r="36" spans="2:28" ht="48.75" customHeight="1" x14ac:dyDescent="0.25">
      <c r="B36" s="14" t="s">
        <v>17</v>
      </c>
      <c r="C36" s="15" t="s">
        <v>196</v>
      </c>
      <c r="D36" s="45" t="s">
        <v>195</v>
      </c>
      <c r="E36" s="24" t="s">
        <v>428</v>
      </c>
      <c r="F36" s="23" t="str">
        <f>IFERROR(VLOOKUP(E36,scenario!$B$2:$C$13,2,FALSE),"")</f>
        <v>The traditional AWB is mandatory</v>
      </c>
      <c r="G36" s="20" t="str">
        <f>IFERROR(VLOOKUP(E36,scenario!$B$2:$G$13,3,FALSE),"")</f>
        <v>Yes</v>
      </c>
      <c r="H36" s="20" t="str">
        <f>IFERROR(VLOOKUP(E36,scenario!$B$2:$G$13,4,FALSE),"")</f>
        <v>n/a</v>
      </c>
      <c r="I36" s="20" t="str">
        <f>IFERROR(VLOOKUP(E36,scenario!$B$2:$G$13,5,FALSE),"")</f>
        <v>n/a</v>
      </c>
      <c r="J36" s="20" t="str">
        <f>IFERROR(VLOOKUP(E36,scenario!$B$2:$G$13,6,FALSE),"")</f>
        <v>No</v>
      </c>
      <c r="K36" s="24" t="s">
        <v>428</v>
      </c>
      <c r="L36" s="23" t="str">
        <f>IFERROR(VLOOKUP(K36,scenario!$B$2:$C$13,2,FALSE),"")</f>
        <v>The traditional AWB is mandatory</v>
      </c>
      <c r="M36" s="20" t="str">
        <f>IFERROR(VLOOKUP(K36,scenario!$B$2:$G$13,3,FALSE),"")</f>
        <v>Yes</v>
      </c>
      <c r="N36" s="20" t="str">
        <f>IFERROR(VLOOKUP(K36,scenario!$B$2:$G$13,4,FALSE),"")</f>
        <v>n/a</v>
      </c>
      <c r="O36" s="20" t="str">
        <f>IFERROR(VLOOKUP(K36,scenario!$B$2:$G$13,5,FALSE),"")</f>
        <v>n/a</v>
      </c>
      <c r="P36" s="20" t="str">
        <f>IFERROR(VLOOKUP(K36,scenario!$B$2:$G$13,6,FALSE),"")</f>
        <v>No</v>
      </c>
      <c r="Q36" s="24" t="s">
        <v>428</v>
      </c>
      <c r="R36" s="23" t="str">
        <f>IFERROR(VLOOKUP(Q36,scenario!$B$2:$C$13,2,FALSE),"")</f>
        <v>The traditional AWB is mandatory</v>
      </c>
      <c r="S36" s="20" t="str">
        <f>IFERROR(VLOOKUP(Q36,scenario!$B$2:$G$13,3,FALSE),"")</f>
        <v>Yes</v>
      </c>
      <c r="T36" s="20" t="str">
        <f>IFERROR(VLOOKUP(Q36,scenario!$B$2:$G$13,4,FALSE),"")</f>
        <v>n/a</v>
      </c>
      <c r="U36" s="20" t="str">
        <f>IFERROR(VLOOKUP(Q36,scenario!$B$2:$G$13,5,FALSE),"")</f>
        <v>n/a</v>
      </c>
      <c r="V36" s="20" t="str">
        <f>IFERROR(VLOOKUP(Q36,scenario!$B$2:$G$13,6,FALSE),"")</f>
        <v>No</v>
      </c>
      <c r="W36" s="24" t="s">
        <v>428</v>
      </c>
      <c r="X36" s="23" t="str">
        <f>IFERROR(VLOOKUP(W36,scenario!$B$2:$C$13,2,FALSE),"")</f>
        <v>The traditional AWB is mandatory</v>
      </c>
      <c r="Y36" s="20" t="str">
        <f>IFERROR(VLOOKUP(W36,scenario!$B$2:$G$13,3,FALSE),"")</f>
        <v>Yes</v>
      </c>
      <c r="Z36" s="20" t="str">
        <f>IFERROR(VLOOKUP(W36,scenario!$B$2:$G$13,4,FALSE),"")</f>
        <v>n/a</v>
      </c>
      <c r="AA36" s="20" t="str">
        <f>IFERROR(VLOOKUP(W36,scenario!$B$2:$G$13,5,FALSE),"")</f>
        <v>n/a</v>
      </c>
      <c r="AB36" s="20" t="str">
        <f>IFERROR(VLOOKUP(W36,scenario!$B$2:$G$13,6,FALSE),"")</f>
        <v>No</v>
      </c>
    </row>
    <row r="37" spans="2:28" ht="48.75" customHeight="1" x14ac:dyDescent="0.25">
      <c r="B37" s="14" t="s">
        <v>27</v>
      </c>
      <c r="C37" s="15" t="s">
        <v>87</v>
      </c>
      <c r="D37" s="45" t="s">
        <v>86</v>
      </c>
      <c r="E37" s="24" t="s">
        <v>433</v>
      </c>
      <c r="F37" s="23" t="str">
        <f>IFERROR(VLOOKUP(E37,scenario!$B$2:$C$13,2,FALSE),"")</f>
        <v>The traditional AWB is not mandatory and the customs accept printed image AWB (front only)</v>
      </c>
      <c r="G37" s="20" t="str">
        <f>IFERROR(VLOOKUP(E37,scenario!$B$2:$G$13,3,FALSE),"")</f>
        <v>No</v>
      </c>
      <c r="H37" s="20" t="str">
        <f>IFERROR(VLOOKUP(E37,scenario!$B$2:$G$13,4,FALSE),"")</f>
        <v>Accepted</v>
      </c>
      <c r="I37" s="20" t="str">
        <f>IFERROR(VLOOKUP(E37,scenario!$B$2:$G$13,5,FALSE),"")</f>
        <v>Accepted</v>
      </c>
      <c r="J37" s="20" t="str">
        <f>IFERROR(VLOOKUP(E37,scenario!$B$2:$G$13,6,FALSE),"")</f>
        <v>n/a</v>
      </c>
      <c r="K37" s="24" t="s">
        <v>433</v>
      </c>
      <c r="L37" s="23" t="str">
        <f>IFERROR(VLOOKUP(K37,scenario!$B$2:$C$13,2,FALSE),"")</f>
        <v>The traditional AWB is not mandatory and the customs accept printed image AWB (front only)</v>
      </c>
      <c r="M37" s="20" t="str">
        <f>IFERROR(VLOOKUP(K37,scenario!$B$2:$G$13,3,FALSE),"")</f>
        <v>No</v>
      </c>
      <c r="N37" s="20" t="str">
        <f>IFERROR(VLOOKUP(K37,scenario!$B$2:$G$13,4,FALSE),"")</f>
        <v>Accepted</v>
      </c>
      <c r="O37" s="20" t="str">
        <f>IFERROR(VLOOKUP(K37,scenario!$B$2:$G$13,5,FALSE),"")</f>
        <v>Accepted</v>
      </c>
      <c r="P37" s="20" t="str">
        <f>IFERROR(VLOOKUP(K37,scenario!$B$2:$G$13,6,FALSE),"")</f>
        <v>n/a</v>
      </c>
      <c r="Q37" s="24" t="s">
        <v>459</v>
      </c>
      <c r="R37" s="23" t="str">
        <f>IFERROR(VLOOKUP(Q37,scenario!$B$2:$C$13,2,FALSE),"")</f>
        <v>To be clarified with customs authorities</v>
      </c>
      <c r="S37" s="20" t="str">
        <f>IFERROR(VLOOKUP(Q37,scenario!$B$2:$G$13,3,FALSE),"")</f>
        <v>n/a</v>
      </c>
      <c r="T37" s="20" t="str">
        <f>IFERROR(VLOOKUP(Q37,scenario!$B$2:$G$13,4,FALSE),"")</f>
        <v>n/a</v>
      </c>
      <c r="U37" s="20" t="str">
        <f>IFERROR(VLOOKUP(Q37,scenario!$B$2:$G$13,5,FALSE),"")</f>
        <v>n/a</v>
      </c>
      <c r="V37" s="20" t="str">
        <f>IFERROR(VLOOKUP(Q37,scenario!$B$2:$G$13,6,FALSE),"")</f>
        <v>n/a</v>
      </c>
      <c r="W37" s="24" t="s">
        <v>459</v>
      </c>
      <c r="X37" s="23" t="str">
        <f>IFERROR(VLOOKUP(W37,scenario!$B$2:$C$13,2,FALSE),"")</f>
        <v>To be clarified with customs authorities</v>
      </c>
      <c r="Y37" s="20" t="str">
        <f>IFERROR(VLOOKUP(W37,scenario!$B$2:$G$13,3,FALSE),"")</f>
        <v>n/a</v>
      </c>
      <c r="Z37" s="20" t="str">
        <f>IFERROR(VLOOKUP(W37,scenario!$B$2:$G$13,4,FALSE),"")</f>
        <v>n/a</v>
      </c>
      <c r="AA37" s="20" t="str">
        <f>IFERROR(VLOOKUP(W37,scenario!$B$2:$G$13,5,FALSE),"")</f>
        <v>n/a</v>
      </c>
      <c r="AB37" s="20" t="str">
        <f>IFERROR(VLOOKUP(W37,scenario!$B$2:$G$13,6,FALSE),"")</f>
        <v>n/a</v>
      </c>
    </row>
    <row r="38" spans="2:28" ht="48.75" customHeight="1" x14ac:dyDescent="0.25">
      <c r="B38" s="14" t="s">
        <v>20</v>
      </c>
      <c r="C38" s="15" t="s">
        <v>71</v>
      </c>
      <c r="D38" s="45" t="s">
        <v>70</v>
      </c>
      <c r="E38" s="24" t="s">
        <v>436</v>
      </c>
      <c r="F38" s="23" t="str">
        <f>IFERROR(VLOOKUP(E38,scenario!$B$2:$C$13,2,FALSE),"")</f>
        <v>No paper AWB (neither traditional nor A4 printed AWB) is accepted, only electronic data is required</v>
      </c>
      <c r="G38" s="20" t="str">
        <f>IFERROR(VLOOKUP(E38,scenario!$B$2:$G$13,3,FALSE),"")</f>
        <v>No</v>
      </c>
      <c r="H38" s="20" t="str">
        <f>IFERROR(VLOOKUP(E38,scenario!$B$2:$G$13,4,FALSE),"")</f>
        <v>No</v>
      </c>
      <c r="I38" s="20" t="str">
        <f>IFERROR(VLOOKUP(E38,scenario!$B$2:$G$13,5,FALSE),"")</f>
        <v>No</v>
      </c>
      <c r="J38" s="20" t="str">
        <f>IFERROR(VLOOKUP(E38,scenario!$B$2:$G$13,6,FALSE),"")</f>
        <v>Required</v>
      </c>
      <c r="K38" s="24" t="s">
        <v>436</v>
      </c>
      <c r="L38" s="23" t="str">
        <f>IFERROR(VLOOKUP(K38,scenario!$B$2:$C$13,2,FALSE),"")</f>
        <v>No paper AWB (neither traditional nor A4 printed AWB) is accepted, only electronic data is required</v>
      </c>
      <c r="M38" s="20" t="str">
        <f>IFERROR(VLOOKUP(K38,scenario!$B$2:$G$13,3,FALSE),"")</f>
        <v>No</v>
      </c>
      <c r="N38" s="20" t="str">
        <f>IFERROR(VLOOKUP(K38,scenario!$B$2:$G$13,4,FALSE),"")</f>
        <v>No</v>
      </c>
      <c r="O38" s="20" t="str">
        <f>IFERROR(VLOOKUP(K38,scenario!$B$2:$G$13,5,FALSE),"")</f>
        <v>No</v>
      </c>
      <c r="P38" s="20" t="str">
        <f>IFERROR(VLOOKUP(K38,scenario!$B$2:$G$13,6,FALSE),"")</f>
        <v>Required</v>
      </c>
      <c r="Q38" s="24" t="s">
        <v>436</v>
      </c>
      <c r="R38" s="23" t="str">
        <f>IFERROR(VLOOKUP(Q38,scenario!$B$2:$C$13,2,FALSE),"")</f>
        <v>No paper AWB (neither traditional nor A4 printed AWB) is accepted, only electronic data is required</v>
      </c>
      <c r="S38" s="20" t="str">
        <f>IFERROR(VLOOKUP(Q38,scenario!$B$2:$G$13,3,FALSE),"")</f>
        <v>No</v>
      </c>
      <c r="T38" s="20" t="str">
        <f>IFERROR(VLOOKUP(Q38,scenario!$B$2:$G$13,4,FALSE),"")</f>
        <v>No</v>
      </c>
      <c r="U38" s="20" t="str">
        <f>IFERROR(VLOOKUP(Q38,scenario!$B$2:$G$13,5,FALSE),"")</f>
        <v>No</v>
      </c>
      <c r="V38" s="20" t="str">
        <f>IFERROR(VLOOKUP(Q38,scenario!$B$2:$G$13,6,FALSE),"")</f>
        <v>Required</v>
      </c>
      <c r="W38" s="24" t="s">
        <v>430</v>
      </c>
      <c r="X38" s="23" t="str">
        <f>IFERROR(VLOOKUP(W38,scenario!$B$2:$C$13,2,FALSE),"")</f>
        <v>The traditional AWB is not mandatory and the customs accept laser print AWB (front+reverse)</v>
      </c>
      <c r="Y38" s="20" t="str">
        <f>IFERROR(VLOOKUP(W38,scenario!$B$2:$G$13,3,FALSE),"")</f>
        <v>No</v>
      </c>
      <c r="Z38" s="20" t="str">
        <f>IFERROR(VLOOKUP(W38,scenario!$B$2:$G$13,4,FALSE),"")</f>
        <v>Accepted</v>
      </c>
      <c r="AA38" s="20" t="str">
        <f>IFERROR(VLOOKUP(W38,scenario!$B$2:$G$13,5,FALSE),"")</f>
        <v>No</v>
      </c>
      <c r="AB38" s="20" t="str">
        <f>IFERROR(VLOOKUP(W38,scenario!$B$2:$G$13,6,FALSE),"")</f>
        <v>n/a</v>
      </c>
    </row>
    <row r="39" spans="2:28" ht="48.75" customHeight="1" x14ac:dyDescent="0.25">
      <c r="B39" s="14" t="s">
        <v>27</v>
      </c>
      <c r="C39" s="15" t="s">
        <v>98</v>
      </c>
      <c r="D39" s="45" t="s">
        <v>97</v>
      </c>
      <c r="E39" s="24" t="s">
        <v>459</v>
      </c>
      <c r="F39" s="23" t="str">
        <f>IFERROR(VLOOKUP(E39,scenario!$B$2:$C$13,2,FALSE),"")</f>
        <v>To be clarified with customs authorities</v>
      </c>
      <c r="G39" s="20" t="str">
        <f>IFERROR(VLOOKUP(E39,scenario!$B$2:$G$13,3,FALSE),"")</f>
        <v>n/a</v>
      </c>
      <c r="H39" s="20" t="str">
        <f>IFERROR(VLOOKUP(E39,scenario!$B$2:$G$13,4,FALSE),"")</f>
        <v>n/a</v>
      </c>
      <c r="I39" s="20" t="str">
        <f>IFERROR(VLOOKUP(E39,scenario!$B$2:$G$13,5,FALSE),"")</f>
        <v>n/a</v>
      </c>
      <c r="J39" s="20" t="str">
        <f>IFERROR(VLOOKUP(E39,scenario!$B$2:$G$13,6,FALSE),"")</f>
        <v>n/a</v>
      </c>
      <c r="K39" s="24" t="s">
        <v>459</v>
      </c>
      <c r="L39" s="23" t="str">
        <f>IFERROR(VLOOKUP(K39,scenario!$B$2:$C$13,2,FALSE),"")</f>
        <v>To be clarified with customs authorities</v>
      </c>
      <c r="M39" s="20" t="str">
        <f>IFERROR(VLOOKUP(K39,scenario!$B$2:$G$13,3,FALSE),"")</f>
        <v>n/a</v>
      </c>
      <c r="N39" s="20" t="str">
        <f>IFERROR(VLOOKUP(K39,scenario!$B$2:$G$13,4,FALSE),"")</f>
        <v>n/a</v>
      </c>
      <c r="O39" s="20" t="str">
        <f>IFERROR(VLOOKUP(K39,scenario!$B$2:$G$13,5,FALSE),"")</f>
        <v>n/a</v>
      </c>
      <c r="P39" s="20" t="str">
        <f>IFERROR(VLOOKUP(K39,scenario!$B$2:$G$13,6,FALSE),"")</f>
        <v>n/a</v>
      </c>
      <c r="Q39" s="24" t="s">
        <v>459</v>
      </c>
      <c r="R39" s="23" t="str">
        <f>IFERROR(VLOOKUP(Q39,scenario!$B$2:$C$13,2,FALSE),"")</f>
        <v>To be clarified with customs authorities</v>
      </c>
      <c r="S39" s="20" t="str">
        <f>IFERROR(VLOOKUP(Q39,scenario!$B$2:$G$13,3,FALSE),"")</f>
        <v>n/a</v>
      </c>
      <c r="T39" s="20" t="str">
        <f>IFERROR(VLOOKUP(Q39,scenario!$B$2:$G$13,4,FALSE),"")</f>
        <v>n/a</v>
      </c>
      <c r="U39" s="20" t="str">
        <f>IFERROR(VLOOKUP(Q39,scenario!$B$2:$G$13,5,FALSE),"")</f>
        <v>n/a</v>
      </c>
      <c r="V39" s="20" t="str">
        <f>IFERROR(VLOOKUP(Q39,scenario!$B$2:$G$13,6,FALSE),"")</f>
        <v>n/a</v>
      </c>
      <c r="W39" s="24" t="s">
        <v>459</v>
      </c>
      <c r="X39" s="23" t="str">
        <f>IFERROR(VLOOKUP(W39,scenario!$B$2:$C$13,2,FALSE),"")</f>
        <v>To be clarified with customs authorities</v>
      </c>
      <c r="Y39" s="20" t="str">
        <f>IFERROR(VLOOKUP(W39,scenario!$B$2:$G$13,3,FALSE),"")</f>
        <v>n/a</v>
      </c>
      <c r="Z39" s="20" t="str">
        <f>IFERROR(VLOOKUP(W39,scenario!$B$2:$G$13,4,FALSE),"")</f>
        <v>n/a</v>
      </c>
      <c r="AA39" s="20" t="str">
        <f>IFERROR(VLOOKUP(W39,scenario!$B$2:$G$13,5,FALSE),"")</f>
        <v>n/a</v>
      </c>
      <c r="AB39" s="20" t="str">
        <f>IFERROR(VLOOKUP(W39,scenario!$B$2:$G$13,6,FALSE),"")</f>
        <v>n/a</v>
      </c>
    </row>
    <row r="40" spans="2:28" ht="48.75" customHeight="1" x14ac:dyDescent="0.25">
      <c r="B40" s="14" t="s">
        <v>27</v>
      </c>
      <c r="C40" s="15" t="s">
        <v>75</v>
      </c>
      <c r="D40" s="45" t="s">
        <v>74</v>
      </c>
      <c r="E40" s="24" t="s">
        <v>459</v>
      </c>
      <c r="F40" s="23" t="str">
        <f>IFERROR(VLOOKUP(E40,scenario!$B$2:$C$13,2,FALSE),"")</f>
        <v>To be clarified with customs authorities</v>
      </c>
      <c r="G40" s="20" t="str">
        <f>IFERROR(VLOOKUP(E40,scenario!$B$2:$G$13,3,FALSE),"")</f>
        <v>n/a</v>
      </c>
      <c r="H40" s="20" t="str">
        <f>IFERROR(VLOOKUP(E40,scenario!$B$2:$G$13,4,FALSE),"")</f>
        <v>n/a</v>
      </c>
      <c r="I40" s="20" t="str">
        <f>IFERROR(VLOOKUP(E40,scenario!$B$2:$G$13,5,FALSE),"")</f>
        <v>n/a</v>
      </c>
      <c r="J40" s="20" t="str">
        <f>IFERROR(VLOOKUP(E40,scenario!$B$2:$G$13,6,FALSE),"")</f>
        <v>n/a</v>
      </c>
      <c r="K40" s="24" t="s">
        <v>459</v>
      </c>
      <c r="L40" s="23" t="str">
        <f>IFERROR(VLOOKUP(K40,scenario!$B$2:$C$13,2,FALSE),"")</f>
        <v>To be clarified with customs authorities</v>
      </c>
      <c r="M40" s="20" t="str">
        <f>IFERROR(VLOOKUP(K40,scenario!$B$2:$G$13,3,FALSE),"")</f>
        <v>n/a</v>
      </c>
      <c r="N40" s="20" t="str">
        <f>IFERROR(VLOOKUP(K40,scenario!$B$2:$G$13,4,FALSE),"")</f>
        <v>n/a</v>
      </c>
      <c r="O40" s="20" t="str">
        <f>IFERROR(VLOOKUP(K40,scenario!$B$2:$G$13,5,FALSE),"")</f>
        <v>n/a</v>
      </c>
      <c r="P40" s="20" t="str">
        <f>IFERROR(VLOOKUP(K40,scenario!$B$2:$G$13,6,FALSE),"")</f>
        <v>n/a</v>
      </c>
      <c r="Q40" s="24" t="s">
        <v>459</v>
      </c>
      <c r="R40" s="23" t="str">
        <f>IFERROR(VLOOKUP(Q40,scenario!$B$2:$C$13,2,FALSE),"")</f>
        <v>To be clarified with customs authorities</v>
      </c>
      <c r="S40" s="20" t="str">
        <f>IFERROR(VLOOKUP(Q40,scenario!$B$2:$G$13,3,FALSE),"")</f>
        <v>n/a</v>
      </c>
      <c r="T40" s="20" t="str">
        <f>IFERROR(VLOOKUP(Q40,scenario!$B$2:$G$13,4,FALSE),"")</f>
        <v>n/a</v>
      </c>
      <c r="U40" s="20" t="str">
        <f>IFERROR(VLOOKUP(Q40,scenario!$B$2:$G$13,5,FALSE),"")</f>
        <v>n/a</v>
      </c>
      <c r="V40" s="20" t="str">
        <f>IFERROR(VLOOKUP(Q40,scenario!$B$2:$G$13,6,FALSE),"")</f>
        <v>n/a</v>
      </c>
      <c r="W40" s="24" t="s">
        <v>459</v>
      </c>
      <c r="X40" s="23" t="str">
        <f>IFERROR(VLOOKUP(W40,scenario!$B$2:$C$13,2,FALSE),"")</f>
        <v>To be clarified with customs authorities</v>
      </c>
      <c r="Y40" s="20" t="str">
        <f>IFERROR(VLOOKUP(W40,scenario!$B$2:$G$13,3,FALSE),"")</f>
        <v>n/a</v>
      </c>
      <c r="Z40" s="20" t="str">
        <f>IFERROR(VLOOKUP(W40,scenario!$B$2:$G$13,4,FALSE),"")</f>
        <v>n/a</v>
      </c>
      <c r="AA40" s="20" t="str">
        <f>IFERROR(VLOOKUP(W40,scenario!$B$2:$G$13,5,FALSE),"")</f>
        <v>n/a</v>
      </c>
      <c r="AB40" s="20" t="str">
        <f>IFERROR(VLOOKUP(W40,scenario!$B$2:$G$13,6,FALSE),"")</f>
        <v>n/a</v>
      </c>
    </row>
    <row r="41" spans="2:28" ht="48.75" customHeight="1" x14ac:dyDescent="0.25">
      <c r="B41" s="14" t="s">
        <v>27</v>
      </c>
      <c r="C41" s="15" t="s">
        <v>353</v>
      </c>
      <c r="D41" s="45" t="s">
        <v>352</v>
      </c>
      <c r="E41" s="24" t="s">
        <v>459</v>
      </c>
      <c r="F41" s="23" t="str">
        <f>IFERROR(VLOOKUP(E41,scenario!$B$2:$C$13,2,FALSE),"")</f>
        <v>To be clarified with customs authorities</v>
      </c>
      <c r="G41" s="20" t="str">
        <f>IFERROR(VLOOKUP(E41,scenario!$B$2:$G$13,3,FALSE),"")</f>
        <v>n/a</v>
      </c>
      <c r="H41" s="20" t="str">
        <f>IFERROR(VLOOKUP(E41,scenario!$B$2:$G$13,4,FALSE),"")</f>
        <v>n/a</v>
      </c>
      <c r="I41" s="20" t="str">
        <f>IFERROR(VLOOKUP(E41,scenario!$B$2:$G$13,5,FALSE),"")</f>
        <v>n/a</v>
      </c>
      <c r="J41" s="20" t="str">
        <f>IFERROR(VLOOKUP(E41,scenario!$B$2:$G$13,6,FALSE),"")</f>
        <v>n/a</v>
      </c>
      <c r="K41" s="24" t="s">
        <v>459</v>
      </c>
      <c r="L41" s="23" t="str">
        <f>IFERROR(VLOOKUP(K41,scenario!$B$2:$C$13,2,FALSE),"")</f>
        <v>To be clarified with customs authorities</v>
      </c>
      <c r="M41" s="20" t="str">
        <f>IFERROR(VLOOKUP(K41,scenario!$B$2:$G$13,3,FALSE),"")</f>
        <v>n/a</v>
      </c>
      <c r="N41" s="20" t="str">
        <f>IFERROR(VLOOKUP(K41,scenario!$B$2:$G$13,4,FALSE),"")</f>
        <v>n/a</v>
      </c>
      <c r="O41" s="20" t="str">
        <f>IFERROR(VLOOKUP(K41,scenario!$B$2:$G$13,5,FALSE),"")</f>
        <v>n/a</v>
      </c>
      <c r="P41" s="20" t="str">
        <f>IFERROR(VLOOKUP(K41,scenario!$B$2:$G$13,6,FALSE),"")</f>
        <v>n/a</v>
      </c>
      <c r="Q41" s="24" t="s">
        <v>459</v>
      </c>
      <c r="R41" s="23" t="str">
        <f>IFERROR(VLOOKUP(Q41,scenario!$B$2:$C$13,2,FALSE),"")</f>
        <v>To be clarified with customs authorities</v>
      </c>
      <c r="S41" s="20" t="str">
        <f>IFERROR(VLOOKUP(Q41,scenario!$B$2:$G$13,3,FALSE),"")</f>
        <v>n/a</v>
      </c>
      <c r="T41" s="20" t="str">
        <f>IFERROR(VLOOKUP(Q41,scenario!$B$2:$G$13,4,FALSE),"")</f>
        <v>n/a</v>
      </c>
      <c r="U41" s="20" t="str">
        <f>IFERROR(VLOOKUP(Q41,scenario!$B$2:$G$13,5,FALSE),"")</f>
        <v>n/a</v>
      </c>
      <c r="V41" s="20" t="str">
        <f>IFERROR(VLOOKUP(Q41,scenario!$B$2:$G$13,6,FALSE),"")</f>
        <v>n/a</v>
      </c>
      <c r="W41" s="24" t="s">
        <v>459</v>
      </c>
      <c r="X41" s="23" t="str">
        <f>IFERROR(VLOOKUP(W41,scenario!$B$2:$C$13,2,FALSE),"")</f>
        <v>To be clarified with customs authorities</v>
      </c>
      <c r="Y41" s="20" t="str">
        <f>IFERROR(VLOOKUP(W41,scenario!$B$2:$G$13,3,FALSE),"")</f>
        <v>n/a</v>
      </c>
      <c r="Z41" s="20" t="str">
        <f>IFERROR(VLOOKUP(W41,scenario!$B$2:$G$13,4,FALSE),"")</f>
        <v>n/a</v>
      </c>
      <c r="AA41" s="20" t="str">
        <f>IFERROR(VLOOKUP(W41,scenario!$B$2:$G$13,5,FALSE),"")</f>
        <v>n/a</v>
      </c>
      <c r="AB41" s="20" t="str">
        <f>IFERROR(VLOOKUP(W41,scenario!$B$2:$G$13,6,FALSE),"")</f>
        <v>n/a</v>
      </c>
    </row>
    <row r="42" spans="2:28" ht="48.75" customHeight="1" x14ac:dyDescent="0.25">
      <c r="B42" s="14" t="s">
        <v>20</v>
      </c>
      <c r="C42" s="15" t="s">
        <v>85</v>
      </c>
      <c r="D42" s="45" t="s">
        <v>84</v>
      </c>
      <c r="E42" s="24" t="s">
        <v>434</v>
      </c>
      <c r="F42" s="23" t="str">
        <f>IFERROR(VLOOKUP(E42,scenario!$B$2:$C$13,2,FALSE),"")</f>
        <v>The traditional AWB is not mandatory and the customs accept printed image AWB (front only) but also require electronic data</v>
      </c>
      <c r="G42" s="20" t="str">
        <f>IFERROR(VLOOKUP(E42,scenario!$B$2:$G$13,3,FALSE),"")</f>
        <v>No</v>
      </c>
      <c r="H42" s="20" t="str">
        <f>IFERROR(VLOOKUP(E42,scenario!$B$2:$G$13,4,FALSE),"")</f>
        <v>Accepted</v>
      </c>
      <c r="I42" s="20" t="str">
        <f>IFERROR(VLOOKUP(E42,scenario!$B$2:$G$13,5,FALSE),"")</f>
        <v>Accepted</v>
      </c>
      <c r="J42" s="20" t="str">
        <f>IFERROR(VLOOKUP(E42,scenario!$B$2:$G$13,6,FALSE),"")</f>
        <v>Required</v>
      </c>
      <c r="K42" s="24" t="s">
        <v>434</v>
      </c>
      <c r="L42" s="23" t="str">
        <f>IFERROR(VLOOKUP(K42,scenario!$B$2:$C$13,2,FALSE),"")</f>
        <v>The traditional AWB is not mandatory and the customs accept printed image AWB (front only) but also require electronic data</v>
      </c>
      <c r="M42" s="20" t="str">
        <f>IFERROR(VLOOKUP(K42,scenario!$B$2:$G$13,3,FALSE),"")</f>
        <v>No</v>
      </c>
      <c r="N42" s="20" t="str">
        <f>IFERROR(VLOOKUP(K42,scenario!$B$2:$G$13,4,FALSE),"")</f>
        <v>Accepted</v>
      </c>
      <c r="O42" s="20" t="str">
        <f>IFERROR(VLOOKUP(K42,scenario!$B$2:$G$13,5,FALSE),"")</f>
        <v>Accepted</v>
      </c>
      <c r="P42" s="20" t="str">
        <f>IFERROR(VLOOKUP(K42,scenario!$B$2:$G$13,6,FALSE),"")</f>
        <v>Required</v>
      </c>
      <c r="Q42" s="24" t="s">
        <v>434</v>
      </c>
      <c r="R42" s="23" t="str">
        <f>IFERROR(VLOOKUP(Q42,scenario!$B$2:$C$13,2,FALSE),"")</f>
        <v>The traditional AWB is not mandatory and the customs accept printed image AWB (front only) but also require electronic data</v>
      </c>
      <c r="S42" s="20" t="str">
        <f>IFERROR(VLOOKUP(Q42,scenario!$B$2:$G$13,3,FALSE),"")</f>
        <v>No</v>
      </c>
      <c r="T42" s="20" t="str">
        <f>IFERROR(VLOOKUP(Q42,scenario!$B$2:$G$13,4,FALSE),"")</f>
        <v>Accepted</v>
      </c>
      <c r="U42" s="20" t="str">
        <f>IFERROR(VLOOKUP(Q42,scenario!$B$2:$G$13,5,FALSE),"")</f>
        <v>Accepted</v>
      </c>
      <c r="V42" s="20" t="str">
        <f>IFERROR(VLOOKUP(Q42,scenario!$B$2:$G$13,6,FALSE),"")</f>
        <v>Required</v>
      </c>
      <c r="W42" s="24" t="s">
        <v>434</v>
      </c>
      <c r="X42" s="23" t="str">
        <f>IFERROR(VLOOKUP(W42,scenario!$B$2:$C$13,2,FALSE),"")</f>
        <v>The traditional AWB is not mandatory and the customs accept printed image AWB (front only) but also require electronic data</v>
      </c>
      <c r="Y42" s="20" t="str">
        <f>IFERROR(VLOOKUP(W42,scenario!$B$2:$G$13,3,FALSE),"")</f>
        <v>No</v>
      </c>
      <c r="Z42" s="20" t="str">
        <f>IFERROR(VLOOKUP(W42,scenario!$B$2:$G$13,4,FALSE),"")</f>
        <v>Accepted</v>
      </c>
      <c r="AA42" s="20" t="str">
        <f>IFERROR(VLOOKUP(W42,scenario!$B$2:$G$13,5,FALSE),"")</f>
        <v>Accepted</v>
      </c>
      <c r="AB42" s="20" t="str">
        <f>IFERROR(VLOOKUP(W42,scenario!$B$2:$G$13,6,FALSE),"")</f>
        <v>Required</v>
      </c>
    </row>
    <row r="43" spans="2:28" ht="48.75" customHeight="1" x14ac:dyDescent="0.25">
      <c r="B43" s="14" t="s">
        <v>90</v>
      </c>
      <c r="C43" s="15" t="s">
        <v>89</v>
      </c>
      <c r="D43" s="45" t="s">
        <v>88</v>
      </c>
      <c r="E43" s="24" t="s">
        <v>429</v>
      </c>
      <c r="F43" s="23" t="str">
        <f>IFERROR(VLOOKUP(E43,scenario!$B$2:$C$13,2,FALSE),"")</f>
        <v>The customs require both traditional AWB and electronic data</v>
      </c>
      <c r="G43" s="20" t="str">
        <f>IFERROR(VLOOKUP(E43,scenario!$B$2:$G$13,3,FALSE),"")</f>
        <v>Yes</v>
      </c>
      <c r="H43" s="20" t="str">
        <f>IFERROR(VLOOKUP(E43,scenario!$B$2:$G$13,4,FALSE),"")</f>
        <v>n/a</v>
      </c>
      <c r="I43" s="20" t="str">
        <f>IFERROR(VLOOKUP(E43,scenario!$B$2:$G$13,5,FALSE),"")</f>
        <v>n/a</v>
      </c>
      <c r="J43" s="20" t="str">
        <f>IFERROR(VLOOKUP(E43,scenario!$B$2:$G$13,6,FALSE),"")</f>
        <v>Required</v>
      </c>
      <c r="K43" s="24" t="s">
        <v>429</v>
      </c>
      <c r="L43" s="23" t="str">
        <f>IFERROR(VLOOKUP(K43,scenario!$B$2:$C$13,2,FALSE),"")</f>
        <v>The customs require both traditional AWB and electronic data</v>
      </c>
      <c r="M43" s="20" t="str">
        <f>IFERROR(VLOOKUP(K43,scenario!$B$2:$G$13,3,FALSE),"")</f>
        <v>Yes</v>
      </c>
      <c r="N43" s="20" t="str">
        <f>IFERROR(VLOOKUP(K43,scenario!$B$2:$G$13,4,FALSE),"")</f>
        <v>n/a</v>
      </c>
      <c r="O43" s="20" t="str">
        <f>IFERROR(VLOOKUP(K43,scenario!$B$2:$G$13,5,FALSE),"")</f>
        <v>n/a</v>
      </c>
      <c r="P43" s="20" t="str">
        <f>IFERROR(VLOOKUP(K43,scenario!$B$2:$G$13,6,FALSE),"")</f>
        <v>Required</v>
      </c>
      <c r="Q43" s="24" t="s">
        <v>456</v>
      </c>
      <c r="R43" s="23" t="str">
        <f>IFERROR(VLOOKUP(Q43,scenario!$B$2:$C$13,2,FALSE),"")</f>
        <v>No document (paper or electronic) is required</v>
      </c>
      <c r="S43" s="20" t="str">
        <f>IFERROR(VLOOKUP(Q43,scenario!$B$2:$G$13,3,FALSE),"")</f>
        <v>No</v>
      </c>
      <c r="T43" s="20" t="str">
        <f>IFERROR(VLOOKUP(Q43,scenario!$B$2:$G$13,4,FALSE),"")</f>
        <v>No</v>
      </c>
      <c r="U43" s="20" t="str">
        <f>IFERROR(VLOOKUP(Q43,scenario!$B$2:$G$13,5,FALSE),"")</f>
        <v>No</v>
      </c>
      <c r="V43" s="20" t="str">
        <f>IFERROR(VLOOKUP(Q43,scenario!$B$2:$G$13,6,FALSE),"")</f>
        <v>No</v>
      </c>
      <c r="W43" s="24" t="s">
        <v>429</v>
      </c>
      <c r="X43" s="23" t="str">
        <f>IFERROR(VLOOKUP(W43,scenario!$B$2:$C$13,2,FALSE),"")</f>
        <v>The customs require both traditional AWB and electronic data</v>
      </c>
      <c r="Y43" s="20" t="str">
        <f>IFERROR(VLOOKUP(W43,scenario!$B$2:$G$13,3,FALSE),"")</f>
        <v>Yes</v>
      </c>
      <c r="Z43" s="20" t="str">
        <f>IFERROR(VLOOKUP(W43,scenario!$B$2:$G$13,4,FALSE),"")</f>
        <v>n/a</v>
      </c>
      <c r="AA43" s="20" t="str">
        <f>IFERROR(VLOOKUP(W43,scenario!$B$2:$G$13,5,FALSE),"")</f>
        <v>n/a</v>
      </c>
      <c r="AB43" s="20" t="str">
        <f>IFERROR(VLOOKUP(W43,scenario!$B$2:$G$13,6,FALSE),"")</f>
        <v>Required</v>
      </c>
    </row>
    <row r="44" spans="2:28" ht="48.75" customHeight="1" x14ac:dyDescent="0.25">
      <c r="B44" s="14" t="s">
        <v>90</v>
      </c>
      <c r="C44" s="15" t="s">
        <v>89</v>
      </c>
      <c r="D44" s="45" t="s">
        <v>447</v>
      </c>
      <c r="E44" s="24" t="s">
        <v>434</v>
      </c>
      <c r="F44" s="23" t="str">
        <f>IFERROR(VLOOKUP(E44,scenario!$B$2:$C$13,2,FALSE),"")</f>
        <v>The traditional AWB is not mandatory and the customs accept printed image AWB (front only) but also require electronic data</v>
      </c>
      <c r="G44" s="20" t="str">
        <f>IFERROR(VLOOKUP(E44,scenario!$B$2:$G$13,3,FALSE),"")</f>
        <v>No</v>
      </c>
      <c r="H44" s="20" t="str">
        <f>IFERROR(VLOOKUP(E44,scenario!$B$2:$G$13,4,FALSE),"")</f>
        <v>Accepted</v>
      </c>
      <c r="I44" s="20" t="str">
        <f>IFERROR(VLOOKUP(E44,scenario!$B$2:$G$13,5,FALSE),"")</f>
        <v>Accepted</v>
      </c>
      <c r="J44" s="20" t="str">
        <f>IFERROR(VLOOKUP(E44,scenario!$B$2:$G$13,6,FALSE),"")</f>
        <v>Required</v>
      </c>
      <c r="K44" s="24" t="s">
        <v>431</v>
      </c>
      <c r="L44" s="23" t="str">
        <f>IFERROR(VLOOKUP(K44,scenario!$B$2:$C$13,2,FALSE),"")</f>
        <v>The traditional AWB is not mandatory and the customs accept  laser print AWB (front+reverse) but also require electronic data</v>
      </c>
      <c r="M44" s="20" t="str">
        <f>IFERROR(VLOOKUP(K44,scenario!$B$2:$G$13,3,FALSE),"")</f>
        <v>No</v>
      </c>
      <c r="N44" s="20" t="str">
        <f>IFERROR(VLOOKUP(K44,scenario!$B$2:$G$13,4,FALSE),"")</f>
        <v>Accepted</v>
      </c>
      <c r="O44" s="20" t="str">
        <f>IFERROR(VLOOKUP(K44,scenario!$B$2:$G$13,5,FALSE),"")</f>
        <v>No</v>
      </c>
      <c r="P44" s="20" t="str">
        <f>IFERROR(VLOOKUP(K44,scenario!$B$2:$G$13,6,FALSE),"")</f>
        <v>Required</v>
      </c>
      <c r="Q44" s="24" t="s">
        <v>456</v>
      </c>
      <c r="R44" s="23" t="str">
        <f>IFERROR(VLOOKUP(Q44,scenario!$B$2:$C$13,2,FALSE),"")</f>
        <v>No document (paper or electronic) is required</v>
      </c>
      <c r="S44" s="20" t="str">
        <f>IFERROR(VLOOKUP(Q44,scenario!$B$2:$G$13,3,FALSE),"")</f>
        <v>No</v>
      </c>
      <c r="T44" s="20" t="str">
        <f>IFERROR(VLOOKUP(Q44,scenario!$B$2:$G$13,4,FALSE),"")</f>
        <v>No</v>
      </c>
      <c r="U44" s="20" t="str">
        <f>IFERROR(VLOOKUP(Q44,scenario!$B$2:$G$13,5,FALSE),"")</f>
        <v>No</v>
      </c>
      <c r="V44" s="20" t="str">
        <f>IFERROR(VLOOKUP(Q44,scenario!$B$2:$G$13,6,FALSE),"")</f>
        <v>No</v>
      </c>
      <c r="W44" s="24" t="s">
        <v>429</v>
      </c>
      <c r="X44" s="23" t="str">
        <f>IFERROR(VLOOKUP(W44,scenario!$B$2:$C$13,2,FALSE),"")</f>
        <v>The customs require both traditional AWB and electronic data</v>
      </c>
      <c r="Y44" s="20" t="str">
        <f>IFERROR(VLOOKUP(W44,scenario!$B$2:$G$13,3,FALSE),"")</f>
        <v>Yes</v>
      </c>
      <c r="Z44" s="20" t="str">
        <f>IFERROR(VLOOKUP(W44,scenario!$B$2:$G$13,4,FALSE),"")</f>
        <v>n/a</v>
      </c>
      <c r="AA44" s="20" t="str">
        <f>IFERROR(VLOOKUP(W44,scenario!$B$2:$G$13,5,FALSE),"")</f>
        <v>n/a</v>
      </c>
      <c r="AB44" s="20" t="str">
        <f>IFERROR(VLOOKUP(W44,scenario!$B$2:$G$13,6,FALSE),"")</f>
        <v>Required</v>
      </c>
    </row>
    <row r="45" spans="2:28" ht="48.75" customHeight="1" x14ac:dyDescent="0.25">
      <c r="B45" s="14" t="s">
        <v>90</v>
      </c>
      <c r="C45" s="15" t="s">
        <v>89</v>
      </c>
      <c r="D45" s="45" t="s">
        <v>448</v>
      </c>
      <c r="E45" s="24" t="s">
        <v>434</v>
      </c>
      <c r="F45" s="23" t="str">
        <f>IFERROR(VLOOKUP(E45,scenario!$B$2:$C$13,2,FALSE),"")</f>
        <v>The traditional AWB is not mandatory and the customs accept printed image AWB (front only) but also require electronic data</v>
      </c>
      <c r="G45" s="20" t="str">
        <f>IFERROR(VLOOKUP(E45,scenario!$B$2:$G$13,3,FALSE),"")</f>
        <v>No</v>
      </c>
      <c r="H45" s="20" t="str">
        <f>IFERROR(VLOOKUP(E45,scenario!$B$2:$G$13,4,FALSE),"")</f>
        <v>Accepted</v>
      </c>
      <c r="I45" s="20" t="str">
        <f>IFERROR(VLOOKUP(E45,scenario!$B$2:$G$13,5,FALSE),"")</f>
        <v>Accepted</v>
      </c>
      <c r="J45" s="20" t="str">
        <f>IFERROR(VLOOKUP(E45,scenario!$B$2:$G$13,6,FALSE),"")</f>
        <v>Required</v>
      </c>
      <c r="K45" s="24" t="s">
        <v>434</v>
      </c>
      <c r="L45" s="23" t="str">
        <f>IFERROR(VLOOKUP(K45,scenario!$B$2:$C$13,2,FALSE),"")</f>
        <v>The traditional AWB is not mandatory and the customs accept printed image AWB (front only) but also require electronic data</v>
      </c>
      <c r="M45" s="20" t="str">
        <f>IFERROR(VLOOKUP(K45,scenario!$B$2:$G$13,3,FALSE),"")</f>
        <v>No</v>
      </c>
      <c r="N45" s="20" t="str">
        <f>IFERROR(VLOOKUP(K45,scenario!$B$2:$G$13,4,FALSE),"")</f>
        <v>Accepted</v>
      </c>
      <c r="O45" s="20" t="str">
        <f>IFERROR(VLOOKUP(K45,scenario!$B$2:$G$13,5,FALSE),"")</f>
        <v>Accepted</v>
      </c>
      <c r="P45" s="20" t="str">
        <f>IFERROR(VLOOKUP(K45,scenario!$B$2:$G$13,6,FALSE),"")</f>
        <v>Required</v>
      </c>
      <c r="Q45" s="24" t="s">
        <v>456</v>
      </c>
      <c r="R45" s="23" t="str">
        <f>IFERROR(VLOOKUP(Q45,scenario!$B$2:$C$13,2,FALSE),"")</f>
        <v>No document (paper or electronic) is required</v>
      </c>
      <c r="S45" s="20" t="str">
        <f>IFERROR(VLOOKUP(Q45,scenario!$B$2:$G$13,3,FALSE),"")</f>
        <v>No</v>
      </c>
      <c r="T45" s="20" t="str">
        <f>IFERROR(VLOOKUP(Q45,scenario!$B$2:$G$13,4,FALSE),"")</f>
        <v>No</v>
      </c>
      <c r="U45" s="20" t="str">
        <f>IFERROR(VLOOKUP(Q45,scenario!$B$2:$G$13,5,FALSE),"")</f>
        <v>No</v>
      </c>
      <c r="V45" s="20" t="str">
        <f>IFERROR(VLOOKUP(Q45,scenario!$B$2:$G$13,6,FALSE),"")</f>
        <v>No</v>
      </c>
      <c r="W45" s="24" t="s">
        <v>429</v>
      </c>
      <c r="X45" s="23" t="str">
        <f>IFERROR(VLOOKUP(W45,scenario!$B$2:$C$13,2,FALSE),"")</f>
        <v>The customs require both traditional AWB and electronic data</v>
      </c>
      <c r="Y45" s="20" t="str">
        <f>IFERROR(VLOOKUP(W45,scenario!$B$2:$G$13,3,FALSE),"")</f>
        <v>Yes</v>
      </c>
      <c r="Z45" s="20" t="str">
        <f>IFERROR(VLOOKUP(W45,scenario!$B$2:$G$13,4,FALSE),"")</f>
        <v>n/a</v>
      </c>
      <c r="AA45" s="20" t="str">
        <f>IFERROR(VLOOKUP(W45,scenario!$B$2:$G$13,5,FALSE),"")</f>
        <v>n/a</v>
      </c>
      <c r="AB45" s="20" t="str">
        <f>IFERROR(VLOOKUP(W45,scenario!$B$2:$G$13,6,FALSE),"")</f>
        <v>Required</v>
      </c>
    </row>
    <row r="46" spans="2:28" ht="48.75" customHeight="1" x14ac:dyDescent="0.25">
      <c r="B46" s="14" t="s">
        <v>90</v>
      </c>
      <c r="C46" s="15" t="s">
        <v>89</v>
      </c>
      <c r="D46" s="45" t="s">
        <v>446</v>
      </c>
      <c r="E46" s="24" t="s">
        <v>434</v>
      </c>
      <c r="F46" s="23" t="str">
        <f>IFERROR(VLOOKUP(E46,scenario!$B$2:$C$13,2,FALSE),"")</f>
        <v>The traditional AWB is not mandatory and the customs accept printed image AWB (front only) but also require electronic data</v>
      </c>
      <c r="G46" s="20" t="str">
        <f>IFERROR(VLOOKUP(E46,scenario!$B$2:$G$13,3,FALSE),"")</f>
        <v>No</v>
      </c>
      <c r="H46" s="20" t="str">
        <f>IFERROR(VLOOKUP(E46,scenario!$B$2:$G$13,4,FALSE),"")</f>
        <v>Accepted</v>
      </c>
      <c r="I46" s="20" t="str">
        <f>IFERROR(VLOOKUP(E46,scenario!$B$2:$G$13,5,FALSE),"")</f>
        <v>Accepted</v>
      </c>
      <c r="J46" s="20" t="str">
        <f>IFERROR(VLOOKUP(E46,scenario!$B$2:$G$13,6,FALSE),"")</f>
        <v>Required</v>
      </c>
      <c r="K46" s="24" t="s">
        <v>434</v>
      </c>
      <c r="L46" s="23" t="str">
        <f>IFERROR(VLOOKUP(K46,scenario!$B$2:$C$13,2,FALSE),"")</f>
        <v>The traditional AWB is not mandatory and the customs accept printed image AWB (front only) but also require electronic data</v>
      </c>
      <c r="M46" s="20" t="str">
        <f>IFERROR(VLOOKUP(K46,scenario!$B$2:$G$13,3,FALSE),"")</f>
        <v>No</v>
      </c>
      <c r="N46" s="20" t="str">
        <f>IFERROR(VLOOKUP(K46,scenario!$B$2:$G$13,4,FALSE),"")</f>
        <v>Accepted</v>
      </c>
      <c r="O46" s="20" t="str">
        <f>IFERROR(VLOOKUP(K46,scenario!$B$2:$G$13,5,FALSE),"")</f>
        <v>Accepted</v>
      </c>
      <c r="P46" s="20" t="str">
        <f>IFERROR(VLOOKUP(K46,scenario!$B$2:$G$13,6,FALSE),"")</f>
        <v>Required</v>
      </c>
      <c r="Q46" s="24" t="s">
        <v>456</v>
      </c>
      <c r="R46" s="23" t="str">
        <f>IFERROR(VLOOKUP(Q46,scenario!$B$2:$C$13,2,FALSE),"")</f>
        <v>No document (paper or electronic) is required</v>
      </c>
      <c r="S46" s="20" t="str">
        <f>IFERROR(VLOOKUP(Q46,scenario!$B$2:$G$13,3,FALSE),"")</f>
        <v>No</v>
      </c>
      <c r="T46" s="20" t="str">
        <f>IFERROR(VLOOKUP(Q46,scenario!$B$2:$G$13,4,FALSE),"")</f>
        <v>No</v>
      </c>
      <c r="U46" s="20" t="str">
        <f>IFERROR(VLOOKUP(Q46,scenario!$B$2:$G$13,5,FALSE),"")</f>
        <v>No</v>
      </c>
      <c r="V46" s="20" t="str">
        <f>IFERROR(VLOOKUP(Q46,scenario!$B$2:$G$13,6,FALSE),"")</f>
        <v>No</v>
      </c>
      <c r="W46" s="24" t="s">
        <v>429</v>
      </c>
      <c r="X46" s="23" t="str">
        <f>IFERROR(VLOOKUP(W46,scenario!$B$2:$C$13,2,FALSE),"")</f>
        <v>The customs require both traditional AWB and electronic data</v>
      </c>
      <c r="Y46" s="20" t="str">
        <f>IFERROR(VLOOKUP(W46,scenario!$B$2:$G$13,3,FALSE),"")</f>
        <v>Yes</v>
      </c>
      <c r="Z46" s="20" t="str">
        <f>IFERROR(VLOOKUP(W46,scenario!$B$2:$G$13,4,FALSE),"")</f>
        <v>n/a</v>
      </c>
      <c r="AA46" s="20" t="str">
        <f>IFERROR(VLOOKUP(W46,scenario!$B$2:$G$13,5,FALSE),"")</f>
        <v>n/a</v>
      </c>
      <c r="AB46" s="20" t="str">
        <f>IFERROR(VLOOKUP(W46,scenario!$B$2:$G$13,6,FALSE),"")</f>
        <v>Required</v>
      </c>
    </row>
    <row r="47" spans="2:28" ht="48.75" customHeight="1" x14ac:dyDescent="0.25">
      <c r="B47" s="14" t="s">
        <v>90</v>
      </c>
      <c r="C47" s="15" t="s">
        <v>375</v>
      </c>
      <c r="D47" s="45" t="s">
        <v>374</v>
      </c>
      <c r="E47" s="24" t="s">
        <v>434</v>
      </c>
      <c r="F47" s="23" t="str">
        <f>IFERROR(VLOOKUP(E47,scenario!$B$2:$C$13,2,FALSE),"")</f>
        <v>The traditional AWB is not mandatory and the customs accept printed image AWB (front only) but also require electronic data</v>
      </c>
      <c r="G47" s="20" t="str">
        <f>IFERROR(VLOOKUP(E47,scenario!$B$2:$G$13,3,FALSE),"")</f>
        <v>No</v>
      </c>
      <c r="H47" s="20" t="str">
        <f>IFERROR(VLOOKUP(E47,scenario!$B$2:$G$13,4,FALSE),"")</f>
        <v>Accepted</v>
      </c>
      <c r="I47" s="20" t="str">
        <f>IFERROR(VLOOKUP(E47,scenario!$B$2:$G$13,5,FALSE),"")</f>
        <v>Accepted</v>
      </c>
      <c r="J47" s="20" t="str">
        <f>IFERROR(VLOOKUP(E47,scenario!$B$2:$G$13,6,FALSE),"")</f>
        <v>Required</v>
      </c>
      <c r="K47" s="24" t="s">
        <v>434</v>
      </c>
      <c r="L47" s="23" t="str">
        <f>IFERROR(VLOOKUP(K47,scenario!$B$2:$C$13,2,FALSE),"")</f>
        <v>The traditional AWB is not mandatory and the customs accept printed image AWB (front only) but also require electronic data</v>
      </c>
      <c r="M47" s="20" t="str">
        <f>IFERROR(VLOOKUP(K47,scenario!$B$2:$G$13,3,FALSE),"")</f>
        <v>No</v>
      </c>
      <c r="N47" s="20" t="str">
        <f>IFERROR(VLOOKUP(K47,scenario!$B$2:$G$13,4,FALSE),"")</f>
        <v>Accepted</v>
      </c>
      <c r="O47" s="20" t="str">
        <f>IFERROR(VLOOKUP(K47,scenario!$B$2:$G$13,5,FALSE),"")</f>
        <v>Accepted</v>
      </c>
      <c r="P47" s="20" t="str">
        <f>IFERROR(VLOOKUP(K47,scenario!$B$2:$G$13,6,FALSE),"")</f>
        <v>Required</v>
      </c>
      <c r="Q47" s="24" t="s">
        <v>434</v>
      </c>
      <c r="R47" s="23" t="str">
        <f>IFERROR(VLOOKUP(Q47,scenario!$B$2:$C$13,2,FALSE),"")</f>
        <v>The traditional AWB is not mandatory and the customs accept printed image AWB (front only) but also require electronic data</v>
      </c>
      <c r="S47" s="20" t="str">
        <f>IFERROR(VLOOKUP(Q47,scenario!$B$2:$G$13,3,FALSE),"")</f>
        <v>No</v>
      </c>
      <c r="T47" s="20" t="str">
        <f>IFERROR(VLOOKUP(Q47,scenario!$B$2:$G$13,4,FALSE),"")</f>
        <v>Accepted</v>
      </c>
      <c r="U47" s="20" t="str">
        <f>IFERROR(VLOOKUP(Q47,scenario!$B$2:$G$13,5,FALSE),"")</f>
        <v>Accepted</v>
      </c>
      <c r="V47" s="20" t="str">
        <f>IFERROR(VLOOKUP(Q47,scenario!$B$2:$G$13,6,FALSE),"")</f>
        <v>Required</v>
      </c>
      <c r="W47" s="24" t="s">
        <v>434</v>
      </c>
      <c r="X47" s="23" t="str">
        <f>IFERROR(VLOOKUP(W47,scenario!$B$2:$C$13,2,FALSE),"")</f>
        <v>The traditional AWB is not mandatory and the customs accept printed image AWB (front only) but also require electronic data</v>
      </c>
      <c r="Y47" s="20" t="str">
        <f>IFERROR(VLOOKUP(W47,scenario!$B$2:$G$13,3,FALSE),"")</f>
        <v>No</v>
      </c>
      <c r="Z47" s="20" t="str">
        <f>IFERROR(VLOOKUP(W47,scenario!$B$2:$G$13,4,FALSE),"")</f>
        <v>Accepted</v>
      </c>
      <c r="AA47" s="20" t="str">
        <f>IFERROR(VLOOKUP(W47,scenario!$B$2:$G$13,5,FALSE),"")</f>
        <v>Accepted</v>
      </c>
      <c r="AB47" s="20" t="str">
        <f>IFERROR(VLOOKUP(W47,scenario!$B$2:$G$13,6,FALSE),"")</f>
        <v>Required</v>
      </c>
    </row>
    <row r="48" spans="2:28" ht="48.75" customHeight="1" x14ac:dyDescent="0.25">
      <c r="B48" s="14" t="s">
        <v>20</v>
      </c>
      <c r="C48" s="15" t="s">
        <v>92</v>
      </c>
      <c r="D48" s="45" t="s">
        <v>91</v>
      </c>
      <c r="E48" s="24" t="s">
        <v>434</v>
      </c>
      <c r="F48" s="23" t="str">
        <f>IFERROR(VLOOKUP(E48,scenario!$B$2:$C$13,2,FALSE),"")</f>
        <v>The traditional AWB is not mandatory and the customs accept printed image AWB (front only) but also require electronic data</v>
      </c>
      <c r="G48" s="20" t="str">
        <f>IFERROR(VLOOKUP(E48,scenario!$B$2:$G$13,3,FALSE),"")</f>
        <v>No</v>
      </c>
      <c r="H48" s="20" t="str">
        <f>IFERROR(VLOOKUP(E48,scenario!$B$2:$G$13,4,FALSE),"")</f>
        <v>Accepted</v>
      </c>
      <c r="I48" s="20" t="str">
        <f>IFERROR(VLOOKUP(E48,scenario!$B$2:$G$13,5,FALSE),"")</f>
        <v>Accepted</v>
      </c>
      <c r="J48" s="20" t="str">
        <f>IFERROR(VLOOKUP(E48,scenario!$B$2:$G$13,6,FALSE),"")</f>
        <v>Required</v>
      </c>
      <c r="K48" s="24" t="s">
        <v>434</v>
      </c>
      <c r="L48" s="23" t="str">
        <f>IFERROR(VLOOKUP(K48,scenario!$B$2:$C$13,2,FALSE),"")</f>
        <v>The traditional AWB is not mandatory and the customs accept printed image AWB (front only) but also require electronic data</v>
      </c>
      <c r="M48" s="20" t="str">
        <f>IFERROR(VLOOKUP(K48,scenario!$B$2:$G$13,3,FALSE),"")</f>
        <v>No</v>
      </c>
      <c r="N48" s="20" t="str">
        <f>IFERROR(VLOOKUP(K48,scenario!$B$2:$G$13,4,FALSE),"")</f>
        <v>Accepted</v>
      </c>
      <c r="O48" s="20" t="str">
        <f>IFERROR(VLOOKUP(K48,scenario!$B$2:$G$13,5,FALSE),"")</f>
        <v>Accepted</v>
      </c>
      <c r="P48" s="20" t="str">
        <f>IFERROR(VLOOKUP(K48,scenario!$B$2:$G$13,6,FALSE),"")</f>
        <v>Required</v>
      </c>
      <c r="Q48" s="24" t="s">
        <v>429</v>
      </c>
      <c r="R48" s="23" t="str">
        <f>IFERROR(VLOOKUP(Q48,scenario!$B$2:$C$13,2,FALSE),"")</f>
        <v>The customs require both traditional AWB and electronic data</v>
      </c>
      <c r="S48" s="20" t="str">
        <f>IFERROR(VLOOKUP(Q48,scenario!$B$2:$G$13,3,FALSE),"")</f>
        <v>Yes</v>
      </c>
      <c r="T48" s="20" t="str">
        <f>IFERROR(VLOOKUP(Q48,scenario!$B$2:$G$13,4,FALSE),"")</f>
        <v>n/a</v>
      </c>
      <c r="U48" s="20" t="str">
        <f>IFERROR(VLOOKUP(Q48,scenario!$B$2:$G$13,5,FALSE),"")</f>
        <v>n/a</v>
      </c>
      <c r="V48" s="20" t="str">
        <f>IFERROR(VLOOKUP(Q48,scenario!$B$2:$G$13,6,FALSE),"")</f>
        <v>Required</v>
      </c>
      <c r="W48" s="24" t="s">
        <v>431</v>
      </c>
      <c r="X48" s="23" t="str">
        <f>IFERROR(VLOOKUP(W48,scenario!$B$2:$C$13,2,FALSE),"")</f>
        <v>The traditional AWB is not mandatory and the customs accept  laser print AWB (front+reverse) but also require electronic data</v>
      </c>
      <c r="Y48" s="20" t="str">
        <f>IFERROR(VLOOKUP(W48,scenario!$B$2:$G$13,3,FALSE),"")</f>
        <v>No</v>
      </c>
      <c r="Z48" s="20" t="str">
        <f>IFERROR(VLOOKUP(W48,scenario!$B$2:$G$13,4,FALSE),"")</f>
        <v>Accepted</v>
      </c>
      <c r="AA48" s="20" t="str">
        <f>IFERROR(VLOOKUP(W48,scenario!$B$2:$G$13,5,FALSE),"")</f>
        <v>No</v>
      </c>
      <c r="AB48" s="20" t="str">
        <f>IFERROR(VLOOKUP(W48,scenario!$B$2:$G$13,6,FALSE),"")</f>
        <v>Required</v>
      </c>
    </row>
    <row r="49" spans="2:28" ht="48.75" customHeight="1" x14ac:dyDescent="0.25">
      <c r="B49" s="14" t="s">
        <v>27</v>
      </c>
      <c r="C49" s="15" t="s">
        <v>200</v>
      </c>
      <c r="D49" s="45" t="s">
        <v>199</v>
      </c>
      <c r="E49" s="24" t="s">
        <v>459</v>
      </c>
      <c r="F49" s="23" t="str">
        <f>IFERROR(VLOOKUP(E49,scenario!$B$2:$C$13,2,FALSE),"")</f>
        <v>To be clarified with customs authorities</v>
      </c>
      <c r="G49" s="20" t="str">
        <f>IFERROR(VLOOKUP(E49,scenario!$B$2:$G$13,3,FALSE),"")</f>
        <v>n/a</v>
      </c>
      <c r="H49" s="20" t="str">
        <f>IFERROR(VLOOKUP(E49,scenario!$B$2:$G$13,4,FALSE),"")</f>
        <v>n/a</v>
      </c>
      <c r="I49" s="20" t="str">
        <f>IFERROR(VLOOKUP(E49,scenario!$B$2:$G$13,5,FALSE),"")</f>
        <v>n/a</v>
      </c>
      <c r="J49" s="20" t="str">
        <f>IFERROR(VLOOKUP(E49,scenario!$B$2:$G$13,6,FALSE),"")</f>
        <v>n/a</v>
      </c>
      <c r="K49" s="24" t="s">
        <v>459</v>
      </c>
      <c r="L49" s="23" t="str">
        <f>IFERROR(VLOOKUP(K49,scenario!$B$2:$C$13,2,FALSE),"")</f>
        <v>To be clarified with customs authorities</v>
      </c>
      <c r="M49" s="20" t="str">
        <f>IFERROR(VLOOKUP(K49,scenario!$B$2:$G$13,3,FALSE),"")</f>
        <v>n/a</v>
      </c>
      <c r="N49" s="20" t="str">
        <f>IFERROR(VLOOKUP(K49,scenario!$B$2:$G$13,4,FALSE),"")</f>
        <v>n/a</v>
      </c>
      <c r="O49" s="20" t="str">
        <f>IFERROR(VLOOKUP(K49,scenario!$B$2:$G$13,5,FALSE),"")</f>
        <v>n/a</v>
      </c>
      <c r="P49" s="20" t="str">
        <f>IFERROR(VLOOKUP(K49,scenario!$B$2:$G$13,6,FALSE),"")</f>
        <v>n/a</v>
      </c>
      <c r="Q49" s="24" t="s">
        <v>459</v>
      </c>
      <c r="R49" s="23" t="str">
        <f>IFERROR(VLOOKUP(Q49,scenario!$B$2:$C$13,2,FALSE),"")</f>
        <v>To be clarified with customs authorities</v>
      </c>
      <c r="S49" s="20" t="str">
        <f>IFERROR(VLOOKUP(Q49,scenario!$B$2:$G$13,3,FALSE),"")</f>
        <v>n/a</v>
      </c>
      <c r="T49" s="20" t="str">
        <f>IFERROR(VLOOKUP(Q49,scenario!$B$2:$G$13,4,FALSE),"")</f>
        <v>n/a</v>
      </c>
      <c r="U49" s="20" t="str">
        <f>IFERROR(VLOOKUP(Q49,scenario!$B$2:$G$13,5,FALSE),"")</f>
        <v>n/a</v>
      </c>
      <c r="V49" s="20" t="str">
        <f>IFERROR(VLOOKUP(Q49,scenario!$B$2:$G$13,6,FALSE),"")</f>
        <v>n/a</v>
      </c>
      <c r="W49" s="24" t="s">
        <v>459</v>
      </c>
      <c r="X49" s="23" t="str">
        <f>IFERROR(VLOOKUP(W49,scenario!$B$2:$C$13,2,FALSE),"")</f>
        <v>To be clarified with customs authorities</v>
      </c>
      <c r="Y49" s="20" t="str">
        <f>IFERROR(VLOOKUP(W49,scenario!$B$2:$G$13,3,FALSE),"")</f>
        <v>n/a</v>
      </c>
      <c r="Z49" s="20" t="str">
        <f>IFERROR(VLOOKUP(W49,scenario!$B$2:$G$13,4,FALSE),"")</f>
        <v>n/a</v>
      </c>
      <c r="AA49" s="20" t="str">
        <f>IFERROR(VLOOKUP(W49,scenario!$B$2:$G$13,5,FALSE),"")</f>
        <v>n/a</v>
      </c>
      <c r="AB49" s="20" t="str">
        <f>IFERROR(VLOOKUP(W49,scenario!$B$2:$G$13,6,FALSE),"")</f>
        <v>n/a</v>
      </c>
    </row>
    <row r="50" spans="2:28" ht="48.75" customHeight="1" x14ac:dyDescent="0.25">
      <c r="B50" s="14" t="s">
        <v>27</v>
      </c>
      <c r="C50" s="15" t="s">
        <v>77</v>
      </c>
      <c r="D50" s="45" t="s">
        <v>76</v>
      </c>
      <c r="E50" s="24" t="s">
        <v>459</v>
      </c>
      <c r="F50" s="23" t="str">
        <f>IFERROR(VLOOKUP(E50,scenario!$B$2:$C$13,2,FALSE),"")</f>
        <v>To be clarified with customs authorities</v>
      </c>
      <c r="G50" s="20" t="str">
        <f>IFERROR(VLOOKUP(E50,scenario!$B$2:$G$13,3,FALSE),"")</f>
        <v>n/a</v>
      </c>
      <c r="H50" s="20" t="str">
        <f>IFERROR(VLOOKUP(E50,scenario!$B$2:$G$13,4,FALSE),"")</f>
        <v>n/a</v>
      </c>
      <c r="I50" s="20" t="str">
        <f>IFERROR(VLOOKUP(E50,scenario!$B$2:$G$13,5,FALSE),"")</f>
        <v>n/a</v>
      </c>
      <c r="J50" s="20" t="str">
        <f>IFERROR(VLOOKUP(E50,scenario!$B$2:$G$13,6,FALSE),"")</f>
        <v>n/a</v>
      </c>
      <c r="K50" s="24" t="s">
        <v>459</v>
      </c>
      <c r="L50" s="23" t="str">
        <f>IFERROR(VLOOKUP(K50,scenario!$B$2:$C$13,2,FALSE),"")</f>
        <v>To be clarified with customs authorities</v>
      </c>
      <c r="M50" s="20" t="str">
        <f>IFERROR(VLOOKUP(K50,scenario!$B$2:$G$13,3,FALSE),"")</f>
        <v>n/a</v>
      </c>
      <c r="N50" s="20" t="str">
        <f>IFERROR(VLOOKUP(K50,scenario!$B$2:$G$13,4,FALSE),"")</f>
        <v>n/a</v>
      </c>
      <c r="O50" s="20" t="str">
        <f>IFERROR(VLOOKUP(K50,scenario!$B$2:$G$13,5,FALSE),"")</f>
        <v>n/a</v>
      </c>
      <c r="P50" s="20" t="str">
        <f>IFERROR(VLOOKUP(K50,scenario!$B$2:$G$13,6,FALSE),"")</f>
        <v>n/a</v>
      </c>
      <c r="Q50" s="24" t="s">
        <v>459</v>
      </c>
      <c r="R50" s="23" t="str">
        <f>IFERROR(VLOOKUP(Q50,scenario!$B$2:$C$13,2,FALSE),"")</f>
        <v>To be clarified with customs authorities</v>
      </c>
      <c r="S50" s="20" t="str">
        <f>IFERROR(VLOOKUP(Q50,scenario!$B$2:$G$13,3,FALSE),"")</f>
        <v>n/a</v>
      </c>
      <c r="T50" s="20" t="str">
        <f>IFERROR(VLOOKUP(Q50,scenario!$B$2:$G$13,4,FALSE),"")</f>
        <v>n/a</v>
      </c>
      <c r="U50" s="20" t="str">
        <f>IFERROR(VLOOKUP(Q50,scenario!$B$2:$G$13,5,FALSE),"")</f>
        <v>n/a</v>
      </c>
      <c r="V50" s="20" t="str">
        <f>IFERROR(VLOOKUP(Q50,scenario!$B$2:$G$13,6,FALSE),"")</f>
        <v>n/a</v>
      </c>
      <c r="W50" s="24" t="s">
        <v>459</v>
      </c>
      <c r="X50" s="23" t="str">
        <f>IFERROR(VLOOKUP(W50,scenario!$B$2:$C$13,2,FALSE),"")</f>
        <v>To be clarified with customs authorities</v>
      </c>
      <c r="Y50" s="20" t="str">
        <f>IFERROR(VLOOKUP(W50,scenario!$B$2:$G$13,3,FALSE),"")</f>
        <v>n/a</v>
      </c>
      <c r="Z50" s="20" t="str">
        <f>IFERROR(VLOOKUP(W50,scenario!$B$2:$G$13,4,FALSE),"")</f>
        <v>n/a</v>
      </c>
      <c r="AA50" s="20" t="str">
        <f>IFERROR(VLOOKUP(W50,scenario!$B$2:$G$13,5,FALSE),"")</f>
        <v>n/a</v>
      </c>
      <c r="AB50" s="20" t="str">
        <f>IFERROR(VLOOKUP(W50,scenario!$B$2:$G$13,6,FALSE),"")</f>
        <v>n/a</v>
      </c>
    </row>
    <row r="51" spans="2:28" ht="48.75" customHeight="1" x14ac:dyDescent="0.25">
      <c r="B51" s="14" t="s">
        <v>27</v>
      </c>
      <c r="C51" s="15" t="s">
        <v>73</v>
      </c>
      <c r="D51" s="45" t="s">
        <v>72</v>
      </c>
      <c r="E51" s="24" t="s">
        <v>459</v>
      </c>
      <c r="F51" s="23" t="str">
        <f>IFERROR(VLOOKUP(E51,scenario!$B$2:$C$13,2,FALSE),"")</f>
        <v>To be clarified with customs authorities</v>
      </c>
      <c r="G51" s="20" t="str">
        <f>IFERROR(VLOOKUP(E51,scenario!$B$2:$G$13,3,FALSE),"")</f>
        <v>n/a</v>
      </c>
      <c r="H51" s="20" t="str">
        <f>IFERROR(VLOOKUP(E51,scenario!$B$2:$G$13,4,FALSE),"")</f>
        <v>n/a</v>
      </c>
      <c r="I51" s="20" t="str">
        <f>IFERROR(VLOOKUP(E51,scenario!$B$2:$G$13,5,FALSE),"")</f>
        <v>n/a</v>
      </c>
      <c r="J51" s="20" t="str">
        <f>IFERROR(VLOOKUP(E51,scenario!$B$2:$G$13,6,FALSE),"")</f>
        <v>n/a</v>
      </c>
      <c r="K51" s="24" t="s">
        <v>459</v>
      </c>
      <c r="L51" s="23" t="str">
        <f>IFERROR(VLOOKUP(K51,scenario!$B$2:$C$13,2,FALSE),"")</f>
        <v>To be clarified with customs authorities</v>
      </c>
      <c r="M51" s="20" t="str">
        <f>IFERROR(VLOOKUP(K51,scenario!$B$2:$G$13,3,FALSE),"")</f>
        <v>n/a</v>
      </c>
      <c r="N51" s="20" t="str">
        <f>IFERROR(VLOOKUP(K51,scenario!$B$2:$G$13,4,FALSE),"")</f>
        <v>n/a</v>
      </c>
      <c r="O51" s="20" t="str">
        <f>IFERROR(VLOOKUP(K51,scenario!$B$2:$G$13,5,FALSE),"")</f>
        <v>n/a</v>
      </c>
      <c r="P51" s="20" t="str">
        <f>IFERROR(VLOOKUP(K51,scenario!$B$2:$G$13,6,FALSE),"")</f>
        <v>n/a</v>
      </c>
      <c r="Q51" s="24" t="s">
        <v>459</v>
      </c>
      <c r="R51" s="23" t="str">
        <f>IFERROR(VLOOKUP(Q51,scenario!$B$2:$C$13,2,FALSE),"")</f>
        <v>To be clarified with customs authorities</v>
      </c>
      <c r="S51" s="20" t="str">
        <f>IFERROR(VLOOKUP(Q51,scenario!$B$2:$G$13,3,FALSE),"")</f>
        <v>n/a</v>
      </c>
      <c r="T51" s="20" t="str">
        <f>IFERROR(VLOOKUP(Q51,scenario!$B$2:$G$13,4,FALSE),"")</f>
        <v>n/a</v>
      </c>
      <c r="U51" s="20" t="str">
        <f>IFERROR(VLOOKUP(Q51,scenario!$B$2:$G$13,5,FALSE),"")</f>
        <v>n/a</v>
      </c>
      <c r="V51" s="20" t="str">
        <f>IFERROR(VLOOKUP(Q51,scenario!$B$2:$G$13,6,FALSE),"")</f>
        <v>n/a</v>
      </c>
      <c r="W51" s="24" t="s">
        <v>459</v>
      </c>
      <c r="X51" s="23" t="str">
        <f>IFERROR(VLOOKUP(W51,scenario!$B$2:$C$13,2,FALSE),"")</f>
        <v>To be clarified with customs authorities</v>
      </c>
      <c r="Y51" s="20" t="str">
        <f>IFERROR(VLOOKUP(W51,scenario!$B$2:$G$13,3,FALSE),"")</f>
        <v>n/a</v>
      </c>
      <c r="Z51" s="20" t="str">
        <f>IFERROR(VLOOKUP(W51,scenario!$B$2:$G$13,4,FALSE),"")</f>
        <v>n/a</v>
      </c>
      <c r="AA51" s="20" t="str">
        <f>IFERROR(VLOOKUP(W51,scenario!$B$2:$G$13,5,FALSE),"")</f>
        <v>n/a</v>
      </c>
      <c r="AB51" s="20" t="str">
        <f>IFERROR(VLOOKUP(W51,scenario!$B$2:$G$13,6,FALSE),"")</f>
        <v>n/a</v>
      </c>
    </row>
    <row r="52" spans="2:28" ht="48.75" customHeight="1" x14ac:dyDescent="0.25">
      <c r="B52" s="14" t="s">
        <v>17</v>
      </c>
      <c r="C52" s="15" t="s">
        <v>83</v>
      </c>
      <c r="D52" s="45" t="s">
        <v>82</v>
      </c>
      <c r="E52" s="24" t="s">
        <v>429</v>
      </c>
      <c r="F52" s="23" t="str">
        <f>IFERROR(VLOOKUP(E52,scenario!$B$2:$C$13,2,FALSE),"")</f>
        <v>The customs require both traditional AWB and electronic data</v>
      </c>
      <c r="G52" s="20" t="str">
        <f>IFERROR(VLOOKUP(E52,scenario!$B$2:$G$13,3,FALSE),"")</f>
        <v>Yes</v>
      </c>
      <c r="H52" s="20" t="str">
        <f>IFERROR(VLOOKUP(E52,scenario!$B$2:$G$13,4,FALSE),"")</f>
        <v>n/a</v>
      </c>
      <c r="I52" s="20" t="str">
        <f>IFERROR(VLOOKUP(E52,scenario!$B$2:$G$13,5,FALSE),"")</f>
        <v>n/a</v>
      </c>
      <c r="J52" s="20" t="str">
        <f>IFERROR(VLOOKUP(E52,scenario!$B$2:$G$13,6,FALSE),"")</f>
        <v>Required</v>
      </c>
      <c r="K52" s="24" t="s">
        <v>429</v>
      </c>
      <c r="L52" s="23" t="str">
        <f>IFERROR(VLOOKUP(K52,scenario!$B$2:$C$13,2,FALSE),"")</f>
        <v>The customs require both traditional AWB and electronic data</v>
      </c>
      <c r="M52" s="20" t="str">
        <f>IFERROR(VLOOKUP(K52,scenario!$B$2:$G$13,3,FALSE),"")</f>
        <v>Yes</v>
      </c>
      <c r="N52" s="20" t="str">
        <f>IFERROR(VLOOKUP(K52,scenario!$B$2:$G$13,4,FALSE),"")</f>
        <v>n/a</v>
      </c>
      <c r="O52" s="20" t="str">
        <f>IFERROR(VLOOKUP(K52,scenario!$B$2:$G$13,5,FALSE),"")</f>
        <v>n/a</v>
      </c>
      <c r="P52" s="20" t="str">
        <f>IFERROR(VLOOKUP(K52,scenario!$B$2:$G$13,6,FALSE),"")</f>
        <v>Required</v>
      </c>
      <c r="Q52" s="24" t="s">
        <v>429</v>
      </c>
      <c r="R52" s="23" t="str">
        <f>IFERROR(VLOOKUP(Q52,scenario!$B$2:$C$13,2,FALSE),"")</f>
        <v>The customs require both traditional AWB and electronic data</v>
      </c>
      <c r="S52" s="20" t="str">
        <f>IFERROR(VLOOKUP(Q52,scenario!$B$2:$G$13,3,FALSE),"")</f>
        <v>Yes</v>
      </c>
      <c r="T52" s="20" t="str">
        <f>IFERROR(VLOOKUP(Q52,scenario!$B$2:$G$13,4,FALSE),"")</f>
        <v>n/a</v>
      </c>
      <c r="U52" s="20" t="str">
        <f>IFERROR(VLOOKUP(Q52,scenario!$B$2:$G$13,5,FALSE),"")</f>
        <v>n/a</v>
      </c>
      <c r="V52" s="20" t="str">
        <f>IFERROR(VLOOKUP(Q52,scenario!$B$2:$G$13,6,FALSE),"")</f>
        <v>Required</v>
      </c>
      <c r="W52" s="24" t="s">
        <v>429</v>
      </c>
      <c r="X52" s="23" t="str">
        <f>IFERROR(VLOOKUP(W52,scenario!$B$2:$C$13,2,FALSE),"")</f>
        <v>The customs require both traditional AWB and electronic data</v>
      </c>
      <c r="Y52" s="20" t="str">
        <f>IFERROR(VLOOKUP(W52,scenario!$B$2:$G$13,3,FALSE),"")</f>
        <v>Yes</v>
      </c>
      <c r="Z52" s="20" t="str">
        <f>IFERROR(VLOOKUP(W52,scenario!$B$2:$G$13,4,FALSE),"")</f>
        <v>n/a</v>
      </c>
      <c r="AA52" s="20" t="str">
        <f>IFERROR(VLOOKUP(W52,scenario!$B$2:$G$13,5,FALSE),"")</f>
        <v>n/a</v>
      </c>
      <c r="AB52" s="20" t="str">
        <f>IFERROR(VLOOKUP(W52,scenario!$B$2:$G$13,6,FALSE),"")</f>
        <v>Required</v>
      </c>
    </row>
    <row r="53" spans="2:28" ht="48.75" customHeight="1" x14ac:dyDescent="0.25">
      <c r="B53" s="14" t="s">
        <v>20</v>
      </c>
      <c r="C53" s="15" t="s">
        <v>94</v>
      </c>
      <c r="D53" s="45" t="s">
        <v>93</v>
      </c>
      <c r="E53" s="24" t="s">
        <v>429</v>
      </c>
      <c r="F53" s="23" t="str">
        <f>IFERROR(VLOOKUP(E53,scenario!$B$2:$C$13,2,FALSE),"")</f>
        <v>The customs require both traditional AWB and electronic data</v>
      </c>
      <c r="G53" s="20" t="str">
        <f>IFERROR(VLOOKUP(E53,scenario!$B$2:$G$13,3,FALSE),"")</f>
        <v>Yes</v>
      </c>
      <c r="H53" s="20" t="str">
        <f>IFERROR(VLOOKUP(E53,scenario!$B$2:$G$13,4,FALSE),"")</f>
        <v>n/a</v>
      </c>
      <c r="I53" s="20" t="str">
        <f>IFERROR(VLOOKUP(E53,scenario!$B$2:$G$13,5,FALSE),"")</f>
        <v>n/a</v>
      </c>
      <c r="J53" s="20" t="str">
        <f>IFERROR(VLOOKUP(E53,scenario!$B$2:$G$13,6,FALSE),"")</f>
        <v>Required</v>
      </c>
      <c r="K53" s="24" t="s">
        <v>429</v>
      </c>
      <c r="L53" s="23" t="str">
        <f>IFERROR(VLOOKUP(K53,scenario!$B$2:$C$13,2,FALSE),"")</f>
        <v>The customs require both traditional AWB and electronic data</v>
      </c>
      <c r="M53" s="20" t="str">
        <f>IFERROR(VLOOKUP(K53,scenario!$B$2:$G$13,3,FALSE),"")</f>
        <v>Yes</v>
      </c>
      <c r="N53" s="20" t="str">
        <f>IFERROR(VLOOKUP(K53,scenario!$B$2:$G$13,4,FALSE),"")</f>
        <v>n/a</v>
      </c>
      <c r="O53" s="20" t="str">
        <f>IFERROR(VLOOKUP(K53,scenario!$B$2:$G$13,5,FALSE),"")</f>
        <v>n/a</v>
      </c>
      <c r="P53" s="20" t="str">
        <f>IFERROR(VLOOKUP(K53,scenario!$B$2:$G$13,6,FALSE),"")</f>
        <v>Required</v>
      </c>
      <c r="Q53" s="24" t="s">
        <v>429</v>
      </c>
      <c r="R53" s="23" t="str">
        <f>IFERROR(VLOOKUP(Q53,scenario!$B$2:$C$13,2,FALSE),"")</f>
        <v>The customs require both traditional AWB and electronic data</v>
      </c>
      <c r="S53" s="20" t="str">
        <f>IFERROR(VLOOKUP(Q53,scenario!$B$2:$G$13,3,FALSE),"")</f>
        <v>Yes</v>
      </c>
      <c r="T53" s="20" t="str">
        <f>IFERROR(VLOOKUP(Q53,scenario!$B$2:$G$13,4,FALSE),"")</f>
        <v>n/a</v>
      </c>
      <c r="U53" s="20" t="str">
        <f>IFERROR(VLOOKUP(Q53,scenario!$B$2:$G$13,5,FALSE),"")</f>
        <v>n/a</v>
      </c>
      <c r="V53" s="20" t="str">
        <f>IFERROR(VLOOKUP(Q53,scenario!$B$2:$G$13,6,FALSE),"")</f>
        <v>Required</v>
      </c>
      <c r="W53" s="24" t="s">
        <v>429</v>
      </c>
      <c r="X53" s="23" t="str">
        <f>IFERROR(VLOOKUP(W53,scenario!$B$2:$C$13,2,FALSE),"")</f>
        <v>The customs require both traditional AWB and electronic data</v>
      </c>
      <c r="Y53" s="20" t="str">
        <f>IFERROR(VLOOKUP(W53,scenario!$B$2:$G$13,3,FALSE),"")</f>
        <v>Yes</v>
      </c>
      <c r="Z53" s="20" t="str">
        <f>IFERROR(VLOOKUP(W53,scenario!$B$2:$G$13,4,FALSE),"")</f>
        <v>n/a</v>
      </c>
      <c r="AA53" s="20" t="str">
        <f>IFERROR(VLOOKUP(W53,scenario!$B$2:$G$13,5,FALSE),"")</f>
        <v>n/a</v>
      </c>
      <c r="AB53" s="20" t="str">
        <f>IFERROR(VLOOKUP(W53,scenario!$B$2:$G$13,6,FALSE),"")</f>
        <v>Required</v>
      </c>
    </row>
    <row r="54" spans="2:28" ht="48.75" customHeight="1" x14ac:dyDescent="0.25">
      <c r="B54" s="14" t="s">
        <v>27</v>
      </c>
      <c r="C54" s="15" t="s">
        <v>81</v>
      </c>
      <c r="D54" s="45" t="s">
        <v>80</v>
      </c>
      <c r="E54" s="24" t="s">
        <v>433</v>
      </c>
      <c r="F54" s="23" t="str">
        <f>IFERROR(VLOOKUP(E54,scenario!$B$2:$C$13,2,FALSE),"")</f>
        <v>The traditional AWB is not mandatory and the customs accept printed image AWB (front only)</v>
      </c>
      <c r="G54" s="20" t="str">
        <f>IFERROR(VLOOKUP(E54,scenario!$B$2:$G$13,3,FALSE),"")</f>
        <v>No</v>
      </c>
      <c r="H54" s="20" t="str">
        <f>IFERROR(VLOOKUP(E54,scenario!$B$2:$G$13,4,FALSE),"")</f>
        <v>Accepted</v>
      </c>
      <c r="I54" s="20" t="str">
        <f>IFERROR(VLOOKUP(E54,scenario!$B$2:$G$13,5,FALSE),"")</f>
        <v>Accepted</v>
      </c>
      <c r="J54" s="20" t="str">
        <f>IFERROR(VLOOKUP(E54,scenario!$B$2:$G$13,6,FALSE),"")</f>
        <v>n/a</v>
      </c>
      <c r="K54" s="24" t="s">
        <v>435</v>
      </c>
      <c r="L54" s="23" t="str">
        <f>IFERROR(VLOOKUP(K54,scenario!$B$2:$C$13,2,FALSE),"")</f>
        <v>The traditional AWB is not required and either printed image AWB (front only) or electronic data can be submitted</v>
      </c>
      <c r="M54" s="20" t="str">
        <f>IFERROR(VLOOKUP(K54,scenario!$B$2:$G$13,3,FALSE),"")</f>
        <v>No</v>
      </c>
      <c r="N54" s="20" t="str">
        <f>IFERROR(VLOOKUP(K54,scenario!$B$2:$G$13,4,FALSE),"")</f>
        <v>Accepted</v>
      </c>
      <c r="O54" s="20" t="str">
        <f>IFERROR(VLOOKUP(K54,scenario!$B$2:$G$13,5,FALSE),"")</f>
        <v>Accepted</v>
      </c>
      <c r="P54" s="20" t="str">
        <f>IFERROR(VLOOKUP(K54,scenario!$B$2:$G$13,6,FALSE),"")</f>
        <v>Accepted</v>
      </c>
      <c r="Q54" s="24" t="s">
        <v>435</v>
      </c>
      <c r="R54" s="23" t="str">
        <f>IFERROR(VLOOKUP(Q54,scenario!$B$2:$C$13,2,FALSE),"")</f>
        <v>The traditional AWB is not required and either printed image AWB (front only) or electronic data can be submitted</v>
      </c>
      <c r="S54" s="20" t="str">
        <f>IFERROR(VLOOKUP(Q54,scenario!$B$2:$G$13,3,FALSE),"")</f>
        <v>No</v>
      </c>
      <c r="T54" s="20" t="str">
        <f>IFERROR(VLOOKUP(Q54,scenario!$B$2:$G$13,4,FALSE),"")</f>
        <v>Accepted</v>
      </c>
      <c r="U54" s="20" t="str">
        <f>IFERROR(VLOOKUP(Q54,scenario!$B$2:$G$13,5,FALSE),"")</f>
        <v>Accepted</v>
      </c>
      <c r="V54" s="20" t="str">
        <f>IFERROR(VLOOKUP(Q54,scenario!$B$2:$G$13,6,FALSE),"")</f>
        <v>Accepted</v>
      </c>
      <c r="W54" s="24" t="s">
        <v>435</v>
      </c>
      <c r="X54" s="23" t="str">
        <f>IFERROR(VLOOKUP(W54,scenario!$B$2:$C$13,2,FALSE),"")</f>
        <v>The traditional AWB is not required and either printed image AWB (front only) or electronic data can be submitted</v>
      </c>
      <c r="Y54" s="20" t="str">
        <f>IFERROR(VLOOKUP(W54,scenario!$B$2:$G$13,3,FALSE),"")</f>
        <v>No</v>
      </c>
      <c r="Z54" s="20" t="str">
        <f>IFERROR(VLOOKUP(W54,scenario!$B$2:$G$13,4,FALSE),"")</f>
        <v>Accepted</v>
      </c>
      <c r="AA54" s="20" t="str">
        <f>IFERROR(VLOOKUP(W54,scenario!$B$2:$G$13,5,FALSE),"")</f>
        <v>Accepted</v>
      </c>
      <c r="AB54" s="20" t="str">
        <f>IFERROR(VLOOKUP(W54,scenario!$B$2:$G$13,6,FALSE),"")</f>
        <v>Accepted</v>
      </c>
    </row>
    <row r="55" spans="2:28" ht="48.75" customHeight="1" x14ac:dyDescent="0.25">
      <c r="B55" s="14" t="s">
        <v>5</v>
      </c>
      <c r="C55" s="15" t="s">
        <v>164</v>
      </c>
      <c r="D55" s="45" t="s">
        <v>163</v>
      </c>
      <c r="E55" s="24" t="s">
        <v>459</v>
      </c>
      <c r="F55" s="23" t="str">
        <f>IFERROR(VLOOKUP(E55,scenario!$B$2:$C$13,2,FALSE),"")</f>
        <v>To be clarified with customs authorities</v>
      </c>
      <c r="G55" s="20" t="str">
        <f>IFERROR(VLOOKUP(E55,scenario!$B$2:$G$13,3,FALSE),"")</f>
        <v>n/a</v>
      </c>
      <c r="H55" s="20" t="str">
        <f>IFERROR(VLOOKUP(E55,scenario!$B$2:$G$13,4,FALSE),"")</f>
        <v>n/a</v>
      </c>
      <c r="I55" s="20" t="str">
        <f>IFERROR(VLOOKUP(E55,scenario!$B$2:$G$13,5,FALSE),"")</f>
        <v>n/a</v>
      </c>
      <c r="J55" s="20" t="str">
        <f>IFERROR(VLOOKUP(E55,scenario!$B$2:$G$13,6,FALSE),"")</f>
        <v>n/a</v>
      </c>
      <c r="K55" s="24" t="s">
        <v>459</v>
      </c>
      <c r="L55" s="23" t="str">
        <f>IFERROR(VLOOKUP(K55,scenario!$B$2:$C$13,2,FALSE),"")</f>
        <v>To be clarified with customs authorities</v>
      </c>
      <c r="M55" s="20" t="str">
        <f>IFERROR(VLOOKUP(K55,scenario!$B$2:$G$13,3,FALSE),"")</f>
        <v>n/a</v>
      </c>
      <c r="N55" s="20" t="str">
        <f>IFERROR(VLOOKUP(K55,scenario!$B$2:$G$13,4,FALSE),"")</f>
        <v>n/a</v>
      </c>
      <c r="O55" s="20" t="str">
        <f>IFERROR(VLOOKUP(K55,scenario!$B$2:$G$13,5,FALSE),"")</f>
        <v>n/a</v>
      </c>
      <c r="P55" s="20" t="str">
        <f>IFERROR(VLOOKUP(K55,scenario!$B$2:$G$13,6,FALSE),"")</f>
        <v>n/a</v>
      </c>
      <c r="Q55" s="24" t="s">
        <v>459</v>
      </c>
      <c r="R55" s="23" t="str">
        <f>IFERROR(VLOOKUP(Q55,scenario!$B$2:$C$13,2,FALSE),"")</f>
        <v>To be clarified with customs authorities</v>
      </c>
      <c r="S55" s="20" t="str">
        <f>IFERROR(VLOOKUP(Q55,scenario!$B$2:$G$13,3,FALSE),"")</f>
        <v>n/a</v>
      </c>
      <c r="T55" s="20" t="str">
        <f>IFERROR(VLOOKUP(Q55,scenario!$B$2:$G$13,4,FALSE),"")</f>
        <v>n/a</v>
      </c>
      <c r="U55" s="20" t="str">
        <f>IFERROR(VLOOKUP(Q55,scenario!$B$2:$G$13,5,FALSE),"")</f>
        <v>n/a</v>
      </c>
      <c r="V55" s="20" t="str">
        <f>IFERROR(VLOOKUP(Q55,scenario!$B$2:$G$13,6,FALSE),"")</f>
        <v>n/a</v>
      </c>
      <c r="W55" s="24" t="s">
        <v>459</v>
      </c>
      <c r="X55" s="23" t="str">
        <f>IFERROR(VLOOKUP(W55,scenario!$B$2:$C$13,2,FALSE),"")</f>
        <v>To be clarified with customs authorities</v>
      </c>
      <c r="Y55" s="20" t="str">
        <f>IFERROR(VLOOKUP(W55,scenario!$B$2:$G$13,3,FALSE),"")</f>
        <v>n/a</v>
      </c>
      <c r="Z55" s="20" t="str">
        <f>IFERROR(VLOOKUP(W55,scenario!$B$2:$G$13,4,FALSE),"")</f>
        <v>n/a</v>
      </c>
      <c r="AA55" s="20" t="str">
        <f>IFERROR(VLOOKUP(W55,scenario!$B$2:$G$13,5,FALSE),"")</f>
        <v>n/a</v>
      </c>
      <c r="AB55" s="20" t="str">
        <f>IFERROR(VLOOKUP(W55,scenario!$B$2:$G$13,6,FALSE),"")</f>
        <v>n/a</v>
      </c>
    </row>
    <row r="56" spans="2:28" ht="48.75" customHeight="1" x14ac:dyDescent="0.25">
      <c r="B56" s="14" t="s">
        <v>20</v>
      </c>
      <c r="C56" s="15" t="s">
        <v>96</v>
      </c>
      <c r="D56" s="45" t="s">
        <v>95</v>
      </c>
      <c r="E56" s="24" t="s">
        <v>429</v>
      </c>
      <c r="F56" s="23" t="str">
        <f>IFERROR(VLOOKUP(E56,scenario!$B$2:$C$13,2,FALSE),"")</f>
        <v>The customs require both traditional AWB and electronic data</v>
      </c>
      <c r="G56" s="20" t="str">
        <f>IFERROR(VLOOKUP(E56,scenario!$B$2:$G$13,3,FALSE),"")</f>
        <v>Yes</v>
      </c>
      <c r="H56" s="20" t="str">
        <f>IFERROR(VLOOKUP(E56,scenario!$B$2:$G$13,4,FALSE),"")</f>
        <v>n/a</v>
      </c>
      <c r="I56" s="20" t="str">
        <f>IFERROR(VLOOKUP(E56,scenario!$B$2:$G$13,5,FALSE),"")</f>
        <v>n/a</v>
      </c>
      <c r="J56" s="20" t="str">
        <f>IFERROR(VLOOKUP(E56,scenario!$B$2:$G$13,6,FALSE),"")</f>
        <v>Required</v>
      </c>
      <c r="K56" s="24" t="s">
        <v>429</v>
      </c>
      <c r="L56" s="23" t="str">
        <f>IFERROR(VLOOKUP(K56,scenario!$B$2:$C$13,2,FALSE),"")</f>
        <v>The customs require both traditional AWB and electronic data</v>
      </c>
      <c r="M56" s="20" t="str">
        <f>IFERROR(VLOOKUP(K56,scenario!$B$2:$G$13,3,FALSE),"")</f>
        <v>Yes</v>
      </c>
      <c r="N56" s="20" t="str">
        <f>IFERROR(VLOOKUP(K56,scenario!$B$2:$G$13,4,FALSE),"")</f>
        <v>n/a</v>
      </c>
      <c r="O56" s="20" t="str">
        <f>IFERROR(VLOOKUP(K56,scenario!$B$2:$G$13,5,FALSE),"")</f>
        <v>n/a</v>
      </c>
      <c r="P56" s="20" t="str">
        <f>IFERROR(VLOOKUP(K56,scenario!$B$2:$G$13,6,FALSE),"")</f>
        <v>Required</v>
      </c>
      <c r="Q56" s="24" t="s">
        <v>429</v>
      </c>
      <c r="R56" s="23" t="str">
        <f>IFERROR(VLOOKUP(Q56,scenario!$B$2:$C$13,2,FALSE),"")</f>
        <v>The customs require both traditional AWB and electronic data</v>
      </c>
      <c r="S56" s="20" t="str">
        <f>IFERROR(VLOOKUP(Q56,scenario!$B$2:$G$13,3,FALSE),"")</f>
        <v>Yes</v>
      </c>
      <c r="T56" s="20" t="str">
        <f>IFERROR(VLOOKUP(Q56,scenario!$B$2:$G$13,4,FALSE),"")</f>
        <v>n/a</v>
      </c>
      <c r="U56" s="20" t="str">
        <f>IFERROR(VLOOKUP(Q56,scenario!$B$2:$G$13,5,FALSE),"")</f>
        <v>n/a</v>
      </c>
      <c r="V56" s="20" t="str">
        <f>IFERROR(VLOOKUP(Q56,scenario!$B$2:$G$13,6,FALSE),"")</f>
        <v>Required</v>
      </c>
      <c r="W56" s="24" t="s">
        <v>429</v>
      </c>
      <c r="X56" s="23" t="str">
        <f>IFERROR(VLOOKUP(W56,scenario!$B$2:$C$13,2,FALSE),"")</f>
        <v>The customs require both traditional AWB and electronic data</v>
      </c>
      <c r="Y56" s="20" t="str">
        <f>IFERROR(VLOOKUP(W56,scenario!$B$2:$G$13,3,FALSE),"")</f>
        <v>Yes</v>
      </c>
      <c r="Z56" s="20" t="str">
        <f>IFERROR(VLOOKUP(W56,scenario!$B$2:$G$13,4,FALSE),"")</f>
        <v>n/a</v>
      </c>
      <c r="AA56" s="20" t="str">
        <f>IFERROR(VLOOKUP(W56,scenario!$B$2:$G$13,5,FALSE),"")</f>
        <v>n/a</v>
      </c>
      <c r="AB56" s="20" t="str">
        <f>IFERROR(VLOOKUP(W56,scenario!$B$2:$G$13,6,FALSE),"")</f>
        <v>Required</v>
      </c>
    </row>
    <row r="57" spans="2:28" ht="48.75" customHeight="1" x14ac:dyDescent="0.25">
      <c r="B57" s="14" t="s">
        <v>5</v>
      </c>
      <c r="C57" s="15" t="s">
        <v>100</v>
      </c>
      <c r="D57" s="45" t="s">
        <v>99</v>
      </c>
      <c r="E57" s="24" t="s">
        <v>430</v>
      </c>
      <c r="F57" s="23" t="str">
        <f>IFERROR(VLOOKUP(E57,scenario!$B$2:$C$13,2,FALSE),"")</f>
        <v>The traditional AWB is not mandatory and the customs accept laser print AWB (front+reverse)</v>
      </c>
      <c r="G57" s="20" t="str">
        <f>IFERROR(VLOOKUP(E57,scenario!$B$2:$G$13,3,FALSE),"")</f>
        <v>No</v>
      </c>
      <c r="H57" s="20" t="str">
        <f>IFERROR(VLOOKUP(E57,scenario!$B$2:$G$13,4,FALSE),"")</f>
        <v>Accepted</v>
      </c>
      <c r="I57" s="20" t="str">
        <f>IFERROR(VLOOKUP(E57,scenario!$B$2:$G$13,5,FALSE),"")</f>
        <v>No</v>
      </c>
      <c r="J57" s="20" t="str">
        <f>IFERROR(VLOOKUP(E57,scenario!$B$2:$G$13,6,FALSE),"")</f>
        <v>n/a</v>
      </c>
      <c r="K57" s="24" t="s">
        <v>430</v>
      </c>
      <c r="L57" s="23" t="str">
        <f>IFERROR(VLOOKUP(K57,scenario!$B$2:$C$13,2,FALSE),"")</f>
        <v>The traditional AWB is not mandatory and the customs accept laser print AWB (front+reverse)</v>
      </c>
      <c r="M57" s="20" t="str">
        <f>IFERROR(VLOOKUP(K57,scenario!$B$2:$G$13,3,FALSE),"")</f>
        <v>No</v>
      </c>
      <c r="N57" s="20" t="str">
        <f>IFERROR(VLOOKUP(K57,scenario!$B$2:$G$13,4,FALSE),"")</f>
        <v>Accepted</v>
      </c>
      <c r="O57" s="20" t="str">
        <f>IFERROR(VLOOKUP(K57,scenario!$B$2:$G$13,5,FALSE),"")</f>
        <v>No</v>
      </c>
      <c r="P57" s="20" t="str">
        <f>IFERROR(VLOOKUP(K57,scenario!$B$2:$G$13,6,FALSE),"")</f>
        <v>n/a</v>
      </c>
      <c r="Q57" s="24" t="s">
        <v>430</v>
      </c>
      <c r="R57" s="23" t="str">
        <f>IFERROR(VLOOKUP(Q57,scenario!$B$2:$C$13,2,FALSE),"")</f>
        <v>The traditional AWB is not mandatory and the customs accept laser print AWB (front+reverse)</v>
      </c>
      <c r="S57" s="20" t="str">
        <f>IFERROR(VLOOKUP(Q57,scenario!$B$2:$G$13,3,FALSE),"")</f>
        <v>No</v>
      </c>
      <c r="T57" s="20" t="str">
        <f>IFERROR(VLOOKUP(Q57,scenario!$B$2:$G$13,4,FALSE),"")</f>
        <v>Accepted</v>
      </c>
      <c r="U57" s="20" t="str">
        <f>IFERROR(VLOOKUP(Q57,scenario!$B$2:$G$13,5,FALSE),"")</f>
        <v>No</v>
      </c>
      <c r="V57" s="20" t="str">
        <f>IFERROR(VLOOKUP(Q57,scenario!$B$2:$G$13,6,FALSE),"")</f>
        <v>n/a</v>
      </c>
      <c r="W57" s="24" t="s">
        <v>430</v>
      </c>
      <c r="X57" s="23" t="str">
        <f>IFERROR(VLOOKUP(W57,scenario!$B$2:$C$13,2,FALSE),"")</f>
        <v>The traditional AWB is not mandatory and the customs accept laser print AWB (front+reverse)</v>
      </c>
      <c r="Y57" s="20" t="str">
        <f>IFERROR(VLOOKUP(W57,scenario!$B$2:$G$13,3,FALSE),"")</f>
        <v>No</v>
      </c>
      <c r="Z57" s="20" t="str">
        <f>IFERROR(VLOOKUP(W57,scenario!$B$2:$G$13,4,FALSE),"")</f>
        <v>Accepted</v>
      </c>
      <c r="AA57" s="20" t="str">
        <f>IFERROR(VLOOKUP(W57,scenario!$B$2:$G$13,5,FALSE),"")</f>
        <v>No</v>
      </c>
      <c r="AB57" s="20" t="str">
        <f>IFERROR(VLOOKUP(W57,scenario!$B$2:$G$13,6,FALSE),"")</f>
        <v>n/a</v>
      </c>
    </row>
    <row r="58" spans="2:28" ht="48.75" customHeight="1" x14ac:dyDescent="0.25">
      <c r="B58" s="14" t="s">
        <v>5</v>
      </c>
      <c r="C58" s="15" t="s">
        <v>102</v>
      </c>
      <c r="D58" s="45" t="s">
        <v>101</v>
      </c>
      <c r="E58" s="24" t="s">
        <v>436</v>
      </c>
      <c r="F58" s="23" t="str">
        <f>IFERROR(VLOOKUP(E58,scenario!$B$2:$C$13,2,FALSE),"")</f>
        <v>No paper AWB (neither traditional nor A4 printed AWB) is accepted, only electronic data is required</v>
      </c>
      <c r="G58" s="20" t="str">
        <f>IFERROR(VLOOKUP(E58,scenario!$B$2:$G$13,3,FALSE),"")</f>
        <v>No</v>
      </c>
      <c r="H58" s="20" t="str">
        <f>IFERROR(VLOOKUP(E58,scenario!$B$2:$G$13,4,FALSE),"")</f>
        <v>No</v>
      </c>
      <c r="I58" s="20" t="str">
        <f>IFERROR(VLOOKUP(E58,scenario!$B$2:$G$13,5,FALSE),"")</f>
        <v>No</v>
      </c>
      <c r="J58" s="20" t="str">
        <f>IFERROR(VLOOKUP(E58,scenario!$B$2:$G$13,6,FALSE),"")</f>
        <v>Required</v>
      </c>
      <c r="K58" s="24" t="s">
        <v>436</v>
      </c>
      <c r="L58" s="23" t="str">
        <f>IFERROR(VLOOKUP(K58,scenario!$B$2:$C$13,2,FALSE),"")</f>
        <v>No paper AWB (neither traditional nor A4 printed AWB) is accepted, only electronic data is required</v>
      </c>
      <c r="M58" s="20" t="str">
        <f>IFERROR(VLOOKUP(K58,scenario!$B$2:$G$13,3,FALSE),"")</f>
        <v>No</v>
      </c>
      <c r="N58" s="20" t="str">
        <f>IFERROR(VLOOKUP(K58,scenario!$B$2:$G$13,4,FALSE),"")</f>
        <v>No</v>
      </c>
      <c r="O58" s="20" t="str">
        <f>IFERROR(VLOOKUP(K58,scenario!$B$2:$G$13,5,FALSE),"")</f>
        <v>No</v>
      </c>
      <c r="P58" s="20" t="str">
        <f>IFERROR(VLOOKUP(K58,scenario!$B$2:$G$13,6,FALSE),"")</f>
        <v>Required</v>
      </c>
      <c r="Q58" s="24" t="s">
        <v>436</v>
      </c>
      <c r="R58" s="23" t="str">
        <f>IFERROR(VLOOKUP(Q58,scenario!$B$2:$C$13,2,FALSE),"")</f>
        <v>No paper AWB (neither traditional nor A4 printed AWB) is accepted, only electronic data is required</v>
      </c>
      <c r="S58" s="20" t="str">
        <f>IFERROR(VLOOKUP(Q58,scenario!$B$2:$G$13,3,FALSE),"")</f>
        <v>No</v>
      </c>
      <c r="T58" s="20" t="str">
        <f>IFERROR(VLOOKUP(Q58,scenario!$B$2:$G$13,4,FALSE),"")</f>
        <v>No</v>
      </c>
      <c r="U58" s="20" t="str">
        <f>IFERROR(VLOOKUP(Q58,scenario!$B$2:$G$13,5,FALSE),"")</f>
        <v>No</v>
      </c>
      <c r="V58" s="20" t="str">
        <f>IFERROR(VLOOKUP(Q58,scenario!$B$2:$G$13,6,FALSE),"")</f>
        <v>Required</v>
      </c>
      <c r="W58" s="24" t="s">
        <v>436</v>
      </c>
      <c r="X58" s="23" t="str">
        <f>IFERROR(VLOOKUP(W58,scenario!$B$2:$C$13,2,FALSE),"")</f>
        <v>No paper AWB (neither traditional nor A4 printed AWB) is accepted, only electronic data is required</v>
      </c>
      <c r="Y58" s="20" t="str">
        <f>IFERROR(VLOOKUP(W58,scenario!$B$2:$G$13,3,FALSE),"")</f>
        <v>No</v>
      </c>
      <c r="Z58" s="20" t="str">
        <f>IFERROR(VLOOKUP(W58,scenario!$B$2:$G$13,4,FALSE),"")</f>
        <v>No</v>
      </c>
      <c r="AA58" s="20" t="str">
        <f>IFERROR(VLOOKUP(W58,scenario!$B$2:$G$13,5,FALSE),"")</f>
        <v>No</v>
      </c>
      <c r="AB58" s="20" t="str">
        <f>IFERROR(VLOOKUP(W58,scenario!$B$2:$G$13,6,FALSE),"")</f>
        <v>Required</v>
      </c>
    </row>
    <row r="59" spans="2:28" ht="48.75" customHeight="1" x14ac:dyDescent="0.25">
      <c r="B59" s="14" t="s">
        <v>90</v>
      </c>
      <c r="C59" s="15" t="s">
        <v>201</v>
      </c>
      <c r="D59" s="45" t="s">
        <v>450</v>
      </c>
      <c r="E59" s="24" t="s">
        <v>429</v>
      </c>
      <c r="F59" s="23" t="str">
        <f>IFERROR(VLOOKUP(E59,scenario!$B$2:$C$13,2,FALSE),"")</f>
        <v>The customs require both traditional AWB and electronic data</v>
      </c>
      <c r="G59" s="20" t="str">
        <f>IFERROR(VLOOKUP(E59,scenario!$B$2:$G$13,3,FALSE),"")</f>
        <v>Yes</v>
      </c>
      <c r="H59" s="20" t="str">
        <f>IFERROR(VLOOKUP(E59,scenario!$B$2:$G$13,4,FALSE),"")</f>
        <v>n/a</v>
      </c>
      <c r="I59" s="20" t="str">
        <f>IFERROR(VLOOKUP(E59,scenario!$B$2:$G$13,5,FALSE),"")</f>
        <v>n/a</v>
      </c>
      <c r="J59" s="20" t="str">
        <f>IFERROR(VLOOKUP(E59,scenario!$B$2:$G$13,6,FALSE),"")</f>
        <v>Required</v>
      </c>
      <c r="K59" s="24" t="s">
        <v>429</v>
      </c>
      <c r="L59" s="23" t="str">
        <f>IFERROR(VLOOKUP(K59,scenario!$B$2:$C$13,2,FALSE),"")</f>
        <v>The customs require both traditional AWB and electronic data</v>
      </c>
      <c r="M59" s="20" t="str">
        <f>IFERROR(VLOOKUP(K59,scenario!$B$2:$G$13,3,FALSE),"")</f>
        <v>Yes</v>
      </c>
      <c r="N59" s="20" t="str">
        <f>IFERROR(VLOOKUP(K59,scenario!$B$2:$G$13,4,FALSE),"")</f>
        <v>n/a</v>
      </c>
      <c r="O59" s="20" t="str">
        <f>IFERROR(VLOOKUP(K59,scenario!$B$2:$G$13,5,FALSE),"")</f>
        <v>n/a</v>
      </c>
      <c r="P59" s="20" t="str">
        <f>IFERROR(VLOOKUP(K59,scenario!$B$2:$G$13,6,FALSE),"")</f>
        <v>Required</v>
      </c>
      <c r="Q59" s="24" t="s">
        <v>429</v>
      </c>
      <c r="R59" s="23" t="str">
        <f>IFERROR(VLOOKUP(Q59,scenario!$B$2:$C$13,2,FALSE),"")</f>
        <v>The customs require both traditional AWB and electronic data</v>
      </c>
      <c r="S59" s="20" t="str">
        <f>IFERROR(VLOOKUP(Q59,scenario!$B$2:$G$13,3,FALSE),"")</f>
        <v>Yes</v>
      </c>
      <c r="T59" s="20" t="str">
        <f>IFERROR(VLOOKUP(Q59,scenario!$B$2:$G$13,4,FALSE),"")</f>
        <v>n/a</v>
      </c>
      <c r="U59" s="20" t="str">
        <f>IFERROR(VLOOKUP(Q59,scenario!$B$2:$G$13,5,FALSE),"")</f>
        <v>n/a</v>
      </c>
      <c r="V59" s="20" t="str">
        <f>IFERROR(VLOOKUP(Q59,scenario!$B$2:$G$13,6,FALSE),"")</f>
        <v>Required</v>
      </c>
      <c r="W59" s="24" t="s">
        <v>429</v>
      </c>
      <c r="X59" s="23" t="str">
        <f>IFERROR(VLOOKUP(W59,scenario!$B$2:$C$13,2,FALSE),"")</f>
        <v>The customs require both traditional AWB and electronic data</v>
      </c>
      <c r="Y59" s="20" t="str">
        <f>IFERROR(VLOOKUP(W59,scenario!$B$2:$G$13,3,FALSE),"")</f>
        <v>Yes</v>
      </c>
      <c r="Z59" s="20" t="str">
        <f>IFERROR(VLOOKUP(W59,scenario!$B$2:$G$13,4,FALSE),"")</f>
        <v>n/a</v>
      </c>
      <c r="AA59" s="20" t="str">
        <f>IFERROR(VLOOKUP(W59,scenario!$B$2:$G$13,5,FALSE),"")</f>
        <v>n/a</v>
      </c>
      <c r="AB59" s="20" t="str">
        <f>IFERROR(VLOOKUP(W59,scenario!$B$2:$G$13,6,FALSE),"")</f>
        <v>Required</v>
      </c>
    </row>
    <row r="60" spans="2:28" ht="48.75" customHeight="1" x14ac:dyDescent="0.25">
      <c r="B60" s="14" t="s">
        <v>5</v>
      </c>
      <c r="C60" s="15" t="s">
        <v>108</v>
      </c>
      <c r="D60" s="45" t="s">
        <v>107</v>
      </c>
      <c r="E60" s="24" t="s">
        <v>431</v>
      </c>
      <c r="F60" s="23" t="str">
        <f>IFERROR(VLOOKUP(E60,scenario!$B$2:$C$13,2,FALSE),"")</f>
        <v>The traditional AWB is not mandatory and the customs accept  laser print AWB (front+reverse) but also require electronic data</v>
      </c>
      <c r="G60" s="20" t="str">
        <f>IFERROR(VLOOKUP(E60,scenario!$B$2:$G$13,3,FALSE),"")</f>
        <v>No</v>
      </c>
      <c r="H60" s="20" t="str">
        <f>IFERROR(VLOOKUP(E60,scenario!$B$2:$G$13,4,FALSE),"")</f>
        <v>Accepted</v>
      </c>
      <c r="I60" s="20" t="str">
        <f>IFERROR(VLOOKUP(E60,scenario!$B$2:$G$13,5,FALSE),"")</f>
        <v>No</v>
      </c>
      <c r="J60" s="20" t="str">
        <f>IFERROR(VLOOKUP(E60,scenario!$B$2:$G$13,6,FALSE),"")</f>
        <v>Required</v>
      </c>
      <c r="K60" s="24" t="s">
        <v>431</v>
      </c>
      <c r="L60" s="23" t="str">
        <f>IFERROR(VLOOKUP(K60,scenario!$B$2:$C$13,2,FALSE),"")</f>
        <v>The traditional AWB is not mandatory and the customs accept  laser print AWB (front+reverse) but also require electronic data</v>
      </c>
      <c r="M60" s="20" t="str">
        <f>IFERROR(VLOOKUP(K60,scenario!$B$2:$G$13,3,FALSE),"")</f>
        <v>No</v>
      </c>
      <c r="N60" s="20" t="str">
        <f>IFERROR(VLOOKUP(K60,scenario!$B$2:$G$13,4,FALSE),"")</f>
        <v>Accepted</v>
      </c>
      <c r="O60" s="20" t="str">
        <f>IFERROR(VLOOKUP(K60,scenario!$B$2:$G$13,5,FALSE),"")</f>
        <v>No</v>
      </c>
      <c r="P60" s="20" t="str">
        <f>IFERROR(VLOOKUP(K60,scenario!$B$2:$G$13,6,FALSE),"")</f>
        <v>Required</v>
      </c>
      <c r="Q60" s="24" t="s">
        <v>431</v>
      </c>
      <c r="R60" s="23" t="str">
        <f>IFERROR(VLOOKUP(Q60,scenario!$B$2:$C$13,2,FALSE),"")</f>
        <v>The traditional AWB is not mandatory and the customs accept  laser print AWB (front+reverse) but also require electronic data</v>
      </c>
      <c r="S60" s="20" t="str">
        <f>IFERROR(VLOOKUP(Q60,scenario!$B$2:$G$13,3,FALSE),"")</f>
        <v>No</v>
      </c>
      <c r="T60" s="20" t="str">
        <f>IFERROR(VLOOKUP(Q60,scenario!$B$2:$G$13,4,FALSE),"")</f>
        <v>Accepted</v>
      </c>
      <c r="U60" s="20" t="str">
        <f>IFERROR(VLOOKUP(Q60,scenario!$B$2:$G$13,5,FALSE),"")</f>
        <v>No</v>
      </c>
      <c r="V60" s="20" t="str">
        <f>IFERROR(VLOOKUP(Q60,scenario!$B$2:$G$13,6,FALSE),"")</f>
        <v>Required</v>
      </c>
      <c r="W60" s="24" t="s">
        <v>431</v>
      </c>
      <c r="X60" s="23" t="str">
        <f>IFERROR(VLOOKUP(W60,scenario!$B$2:$C$13,2,FALSE),"")</f>
        <v>The traditional AWB is not mandatory and the customs accept  laser print AWB (front+reverse) but also require electronic data</v>
      </c>
      <c r="Y60" s="20" t="str">
        <f>IFERROR(VLOOKUP(W60,scenario!$B$2:$G$13,3,FALSE),"")</f>
        <v>No</v>
      </c>
      <c r="Z60" s="20" t="str">
        <f>IFERROR(VLOOKUP(W60,scenario!$B$2:$G$13,4,FALSE),"")</f>
        <v>Accepted</v>
      </c>
      <c r="AA60" s="20" t="str">
        <f>IFERROR(VLOOKUP(W60,scenario!$B$2:$G$13,5,FALSE),"")</f>
        <v>No</v>
      </c>
      <c r="AB60" s="20" t="str">
        <f>IFERROR(VLOOKUP(W60,scenario!$B$2:$G$13,6,FALSE),"")</f>
        <v>Required</v>
      </c>
    </row>
    <row r="61" spans="2:28" ht="48.75" customHeight="1" x14ac:dyDescent="0.25">
      <c r="B61" s="14" t="s">
        <v>27</v>
      </c>
      <c r="C61" s="15" t="s">
        <v>106</v>
      </c>
      <c r="D61" s="45" t="s">
        <v>105</v>
      </c>
      <c r="E61" s="24" t="s">
        <v>459</v>
      </c>
      <c r="F61" s="23" t="str">
        <f>IFERROR(VLOOKUP(E61,scenario!$B$2:$C$13,2,FALSE),"")</f>
        <v>To be clarified with customs authorities</v>
      </c>
      <c r="G61" s="20" t="str">
        <f>IFERROR(VLOOKUP(E61,scenario!$B$2:$G$13,3,FALSE),"")</f>
        <v>n/a</v>
      </c>
      <c r="H61" s="20" t="str">
        <f>IFERROR(VLOOKUP(E61,scenario!$B$2:$G$13,4,FALSE),"")</f>
        <v>n/a</v>
      </c>
      <c r="I61" s="20" t="str">
        <f>IFERROR(VLOOKUP(E61,scenario!$B$2:$G$13,5,FALSE),"")</f>
        <v>n/a</v>
      </c>
      <c r="J61" s="20" t="str">
        <f>IFERROR(VLOOKUP(E61,scenario!$B$2:$G$13,6,FALSE),"")</f>
        <v>n/a</v>
      </c>
      <c r="K61" s="24" t="s">
        <v>459</v>
      </c>
      <c r="L61" s="23" t="str">
        <f>IFERROR(VLOOKUP(K61,scenario!$B$2:$C$13,2,FALSE),"")</f>
        <v>To be clarified with customs authorities</v>
      </c>
      <c r="M61" s="20" t="str">
        <f>IFERROR(VLOOKUP(K61,scenario!$B$2:$G$13,3,FALSE),"")</f>
        <v>n/a</v>
      </c>
      <c r="N61" s="20" t="str">
        <f>IFERROR(VLOOKUP(K61,scenario!$B$2:$G$13,4,FALSE),"")</f>
        <v>n/a</v>
      </c>
      <c r="O61" s="20" t="str">
        <f>IFERROR(VLOOKUP(K61,scenario!$B$2:$G$13,5,FALSE),"")</f>
        <v>n/a</v>
      </c>
      <c r="P61" s="20" t="str">
        <f>IFERROR(VLOOKUP(K61,scenario!$B$2:$G$13,6,FALSE),"")</f>
        <v>n/a</v>
      </c>
      <c r="Q61" s="24" t="s">
        <v>459</v>
      </c>
      <c r="R61" s="23" t="str">
        <f>IFERROR(VLOOKUP(Q61,scenario!$B$2:$C$13,2,FALSE),"")</f>
        <v>To be clarified with customs authorities</v>
      </c>
      <c r="S61" s="20" t="str">
        <f>IFERROR(VLOOKUP(Q61,scenario!$B$2:$G$13,3,FALSE),"")</f>
        <v>n/a</v>
      </c>
      <c r="T61" s="20" t="str">
        <f>IFERROR(VLOOKUP(Q61,scenario!$B$2:$G$13,4,FALSE),"")</f>
        <v>n/a</v>
      </c>
      <c r="U61" s="20" t="str">
        <f>IFERROR(VLOOKUP(Q61,scenario!$B$2:$G$13,5,FALSE),"")</f>
        <v>n/a</v>
      </c>
      <c r="V61" s="20" t="str">
        <f>IFERROR(VLOOKUP(Q61,scenario!$B$2:$G$13,6,FALSE),"")</f>
        <v>n/a</v>
      </c>
      <c r="W61" s="24" t="s">
        <v>459</v>
      </c>
      <c r="X61" s="23" t="str">
        <f>IFERROR(VLOOKUP(W61,scenario!$B$2:$C$13,2,FALSE),"")</f>
        <v>To be clarified with customs authorities</v>
      </c>
      <c r="Y61" s="20" t="str">
        <f>IFERROR(VLOOKUP(W61,scenario!$B$2:$G$13,3,FALSE),"")</f>
        <v>n/a</v>
      </c>
      <c r="Z61" s="20" t="str">
        <f>IFERROR(VLOOKUP(W61,scenario!$B$2:$G$13,4,FALSE),"")</f>
        <v>n/a</v>
      </c>
      <c r="AA61" s="20" t="str">
        <f>IFERROR(VLOOKUP(W61,scenario!$B$2:$G$13,5,FALSE),"")</f>
        <v>n/a</v>
      </c>
      <c r="AB61" s="20" t="str">
        <f>IFERROR(VLOOKUP(W61,scenario!$B$2:$G$13,6,FALSE),"")</f>
        <v>n/a</v>
      </c>
    </row>
    <row r="62" spans="2:28" ht="48.75" customHeight="1" x14ac:dyDescent="0.25">
      <c r="B62" s="14" t="s">
        <v>20</v>
      </c>
      <c r="C62" s="15" t="s">
        <v>112</v>
      </c>
      <c r="D62" s="45" t="s">
        <v>111</v>
      </c>
      <c r="E62" s="24" t="s">
        <v>428</v>
      </c>
      <c r="F62" s="23" t="str">
        <f>IFERROR(VLOOKUP(E62,scenario!$B$2:$C$13,2,FALSE),"")</f>
        <v>The traditional AWB is mandatory</v>
      </c>
      <c r="G62" s="20" t="str">
        <f>IFERROR(VLOOKUP(E62,scenario!$B$2:$G$13,3,FALSE),"")</f>
        <v>Yes</v>
      </c>
      <c r="H62" s="20" t="str">
        <f>IFERROR(VLOOKUP(E62,scenario!$B$2:$G$13,4,FALSE),"")</f>
        <v>n/a</v>
      </c>
      <c r="I62" s="20" t="str">
        <f>IFERROR(VLOOKUP(E62,scenario!$B$2:$G$13,5,FALSE),"")</f>
        <v>n/a</v>
      </c>
      <c r="J62" s="20" t="str">
        <f>IFERROR(VLOOKUP(E62,scenario!$B$2:$G$13,6,FALSE),"")</f>
        <v>No</v>
      </c>
      <c r="K62" s="24" t="s">
        <v>428</v>
      </c>
      <c r="L62" s="23" t="str">
        <f>IFERROR(VLOOKUP(K62,scenario!$B$2:$C$13,2,FALSE),"")</f>
        <v>The traditional AWB is mandatory</v>
      </c>
      <c r="M62" s="20" t="str">
        <f>IFERROR(VLOOKUP(K62,scenario!$B$2:$G$13,3,FALSE),"")</f>
        <v>Yes</v>
      </c>
      <c r="N62" s="20" t="str">
        <f>IFERROR(VLOOKUP(K62,scenario!$B$2:$G$13,4,FALSE),"")</f>
        <v>n/a</v>
      </c>
      <c r="O62" s="20" t="str">
        <f>IFERROR(VLOOKUP(K62,scenario!$B$2:$G$13,5,FALSE),"")</f>
        <v>n/a</v>
      </c>
      <c r="P62" s="20" t="str">
        <f>IFERROR(VLOOKUP(K62,scenario!$B$2:$G$13,6,FALSE),"")</f>
        <v>No</v>
      </c>
      <c r="Q62" s="24" t="s">
        <v>428</v>
      </c>
      <c r="R62" s="23" t="str">
        <f>IFERROR(VLOOKUP(Q62,scenario!$B$2:$C$13,2,FALSE),"")</f>
        <v>The traditional AWB is mandatory</v>
      </c>
      <c r="S62" s="20" t="str">
        <f>IFERROR(VLOOKUP(Q62,scenario!$B$2:$G$13,3,FALSE),"")</f>
        <v>Yes</v>
      </c>
      <c r="T62" s="20" t="str">
        <f>IFERROR(VLOOKUP(Q62,scenario!$B$2:$G$13,4,FALSE),"")</f>
        <v>n/a</v>
      </c>
      <c r="U62" s="20" t="str">
        <f>IFERROR(VLOOKUP(Q62,scenario!$B$2:$G$13,5,FALSE),"")</f>
        <v>n/a</v>
      </c>
      <c r="V62" s="20" t="str">
        <f>IFERROR(VLOOKUP(Q62,scenario!$B$2:$G$13,6,FALSE),"")</f>
        <v>No</v>
      </c>
      <c r="W62" s="24" t="s">
        <v>434</v>
      </c>
      <c r="X62" s="23" t="str">
        <f>IFERROR(VLOOKUP(W62,scenario!$B$2:$C$13,2,FALSE),"")</f>
        <v>The traditional AWB is not mandatory and the customs accept printed image AWB (front only) but also require electronic data</v>
      </c>
      <c r="Y62" s="20" t="str">
        <f>IFERROR(VLOOKUP(W62,scenario!$B$2:$G$13,3,FALSE),"")</f>
        <v>No</v>
      </c>
      <c r="Z62" s="20" t="str">
        <f>IFERROR(VLOOKUP(W62,scenario!$B$2:$G$13,4,FALSE),"")</f>
        <v>Accepted</v>
      </c>
      <c r="AA62" s="20" t="str">
        <f>IFERROR(VLOOKUP(W62,scenario!$B$2:$G$13,5,FALSE),"")</f>
        <v>Accepted</v>
      </c>
      <c r="AB62" s="20" t="str">
        <f>IFERROR(VLOOKUP(W62,scenario!$B$2:$G$13,6,FALSE),"")</f>
        <v>Required</v>
      </c>
    </row>
    <row r="63" spans="2:28" ht="48.75" customHeight="1" x14ac:dyDescent="0.25">
      <c r="B63" s="14" t="s">
        <v>20</v>
      </c>
      <c r="C63" s="15" t="s">
        <v>110</v>
      </c>
      <c r="D63" s="45" t="s">
        <v>109</v>
      </c>
      <c r="E63" s="24" t="s">
        <v>428</v>
      </c>
      <c r="F63" s="23" t="str">
        <f>IFERROR(VLOOKUP(E63,scenario!$B$2:$C$13,2,FALSE),"")</f>
        <v>The traditional AWB is mandatory</v>
      </c>
      <c r="G63" s="20" t="str">
        <f>IFERROR(VLOOKUP(E63,scenario!$B$2:$G$13,3,FALSE),"")</f>
        <v>Yes</v>
      </c>
      <c r="H63" s="20" t="str">
        <f>IFERROR(VLOOKUP(E63,scenario!$B$2:$G$13,4,FALSE),"")</f>
        <v>n/a</v>
      </c>
      <c r="I63" s="20" t="str">
        <f>IFERROR(VLOOKUP(E63,scenario!$B$2:$G$13,5,FALSE),"")</f>
        <v>n/a</v>
      </c>
      <c r="J63" s="20" t="str">
        <f>IFERROR(VLOOKUP(E63,scenario!$B$2:$G$13,6,FALSE),"")</f>
        <v>No</v>
      </c>
      <c r="K63" s="24" t="s">
        <v>428</v>
      </c>
      <c r="L63" s="23" t="str">
        <f>IFERROR(VLOOKUP(K63,scenario!$B$2:$C$13,2,FALSE),"")</f>
        <v>The traditional AWB is mandatory</v>
      </c>
      <c r="M63" s="20" t="str">
        <f>IFERROR(VLOOKUP(K63,scenario!$B$2:$G$13,3,FALSE),"")</f>
        <v>Yes</v>
      </c>
      <c r="N63" s="20" t="str">
        <f>IFERROR(VLOOKUP(K63,scenario!$B$2:$G$13,4,FALSE),"")</f>
        <v>n/a</v>
      </c>
      <c r="O63" s="20" t="str">
        <f>IFERROR(VLOOKUP(K63,scenario!$B$2:$G$13,5,FALSE),"")</f>
        <v>n/a</v>
      </c>
      <c r="P63" s="20" t="str">
        <f>IFERROR(VLOOKUP(K63,scenario!$B$2:$G$13,6,FALSE),"")</f>
        <v>No</v>
      </c>
      <c r="Q63" s="24" t="s">
        <v>428</v>
      </c>
      <c r="R63" s="23" t="str">
        <f>IFERROR(VLOOKUP(Q63,scenario!$B$2:$C$13,2,FALSE),"")</f>
        <v>The traditional AWB is mandatory</v>
      </c>
      <c r="S63" s="20" t="str">
        <f>IFERROR(VLOOKUP(Q63,scenario!$B$2:$G$13,3,FALSE),"")</f>
        <v>Yes</v>
      </c>
      <c r="T63" s="20" t="str">
        <f>IFERROR(VLOOKUP(Q63,scenario!$B$2:$G$13,4,FALSE),"")</f>
        <v>n/a</v>
      </c>
      <c r="U63" s="20" t="str">
        <f>IFERROR(VLOOKUP(Q63,scenario!$B$2:$G$13,5,FALSE),"")</f>
        <v>n/a</v>
      </c>
      <c r="V63" s="20" t="str">
        <f>IFERROR(VLOOKUP(Q63,scenario!$B$2:$G$13,6,FALSE),"")</f>
        <v>No</v>
      </c>
      <c r="W63" s="24" t="s">
        <v>428</v>
      </c>
      <c r="X63" s="23" t="str">
        <f>IFERROR(VLOOKUP(W63,scenario!$B$2:$C$13,2,FALSE),"")</f>
        <v>The traditional AWB is mandatory</v>
      </c>
      <c r="Y63" s="20" t="str">
        <f>IFERROR(VLOOKUP(W63,scenario!$B$2:$G$13,3,FALSE),"")</f>
        <v>Yes</v>
      </c>
      <c r="Z63" s="20" t="str">
        <f>IFERROR(VLOOKUP(W63,scenario!$B$2:$G$13,4,FALSE),"")</f>
        <v>n/a</v>
      </c>
      <c r="AA63" s="20" t="str">
        <f>IFERROR(VLOOKUP(W63,scenario!$B$2:$G$13,5,FALSE),"")</f>
        <v>n/a</v>
      </c>
      <c r="AB63" s="20" t="str">
        <f>IFERROR(VLOOKUP(W63,scenario!$B$2:$G$13,6,FALSE),"")</f>
        <v>No</v>
      </c>
    </row>
    <row r="64" spans="2:28" ht="48.75" customHeight="1" x14ac:dyDescent="0.25">
      <c r="B64" s="14" t="s">
        <v>17</v>
      </c>
      <c r="C64" s="15" t="s">
        <v>361</v>
      </c>
      <c r="D64" s="45" t="s">
        <v>360</v>
      </c>
      <c r="E64" s="24" t="s">
        <v>459</v>
      </c>
      <c r="F64" s="23" t="str">
        <f>IFERROR(VLOOKUP(E64,scenario!$B$2:$C$13,2,FALSE),"")</f>
        <v>To be clarified with customs authorities</v>
      </c>
      <c r="G64" s="20" t="str">
        <f>IFERROR(VLOOKUP(E64,scenario!$B$2:$G$13,3,FALSE),"")</f>
        <v>n/a</v>
      </c>
      <c r="H64" s="20" t="str">
        <f>IFERROR(VLOOKUP(E64,scenario!$B$2:$G$13,4,FALSE),"")</f>
        <v>n/a</v>
      </c>
      <c r="I64" s="20" t="str">
        <f>IFERROR(VLOOKUP(E64,scenario!$B$2:$G$13,5,FALSE),"")</f>
        <v>n/a</v>
      </c>
      <c r="J64" s="20" t="str">
        <f>IFERROR(VLOOKUP(E64,scenario!$B$2:$G$13,6,FALSE),"")</f>
        <v>n/a</v>
      </c>
      <c r="K64" s="24" t="s">
        <v>459</v>
      </c>
      <c r="L64" s="23" t="str">
        <f>IFERROR(VLOOKUP(K64,scenario!$B$2:$C$13,2,FALSE),"")</f>
        <v>To be clarified with customs authorities</v>
      </c>
      <c r="M64" s="20" t="str">
        <f>IFERROR(VLOOKUP(K64,scenario!$B$2:$G$13,3,FALSE),"")</f>
        <v>n/a</v>
      </c>
      <c r="N64" s="20" t="str">
        <f>IFERROR(VLOOKUP(K64,scenario!$B$2:$G$13,4,FALSE),"")</f>
        <v>n/a</v>
      </c>
      <c r="O64" s="20" t="str">
        <f>IFERROR(VLOOKUP(K64,scenario!$B$2:$G$13,5,FALSE),"")</f>
        <v>n/a</v>
      </c>
      <c r="P64" s="20" t="str">
        <f>IFERROR(VLOOKUP(K64,scenario!$B$2:$G$13,6,FALSE),"")</f>
        <v>n/a</v>
      </c>
      <c r="Q64" s="24" t="s">
        <v>459</v>
      </c>
      <c r="R64" s="23" t="str">
        <f>IFERROR(VLOOKUP(Q64,scenario!$B$2:$C$13,2,FALSE),"")</f>
        <v>To be clarified with customs authorities</v>
      </c>
      <c r="S64" s="20" t="str">
        <f>IFERROR(VLOOKUP(Q64,scenario!$B$2:$G$13,3,FALSE),"")</f>
        <v>n/a</v>
      </c>
      <c r="T64" s="20" t="str">
        <f>IFERROR(VLOOKUP(Q64,scenario!$B$2:$G$13,4,FALSE),"")</f>
        <v>n/a</v>
      </c>
      <c r="U64" s="20" t="str">
        <f>IFERROR(VLOOKUP(Q64,scenario!$B$2:$G$13,5,FALSE),"")</f>
        <v>n/a</v>
      </c>
      <c r="V64" s="20" t="str">
        <f>IFERROR(VLOOKUP(Q64,scenario!$B$2:$G$13,6,FALSE),"")</f>
        <v>n/a</v>
      </c>
      <c r="W64" s="24" t="s">
        <v>459</v>
      </c>
      <c r="X64" s="23" t="str">
        <f>IFERROR(VLOOKUP(W64,scenario!$B$2:$C$13,2,FALSE),"")</f>
        <v>To be clarified with customs authorities</v>
      </c>
      <c r="Y64" s="20" t="str">
        <f>IFERROR(VLOOKUP(W64,scenario!$B$2:$G$13,3,FALSE),"")</f>
        <v>n/a</v>
      </c>
      <c r="Z64" s="20" t="str">
        <f>IFERROR(VLOOKUP(W64,scenario!$B$2:$G$13,4,FALSE),"")</f>
        <v>n/a</v>
      </c>
      <c r="AA64" s="20" t="str">
        <f>IFERROR(VLOOKUP(W64,scenario!$B$2:$G$13,5,FALSE),"")</f>
        <v>n/a</v>
      </c>
      <c r="AB64" s="20" t="str">
        <f>IFERROR(VLOOKUP(W64,scenario!$B$2:$G$13,6,FALSE),"")</f>
        <v>n/a</v>
      </c>
    </row>
    <row r="65" spans="2:28" ht="48.75" customHeight="1" x14ac:dyDescent="0.25">
      <c r="B65" s="14" t="s">
        <v>20</v>
      </c>
      <c r="C65" s="15" t="s">
        <v>116</v>
      </c>
      <c r="D65" s="45" t="s">
        <v>115</v>
      </c>
      <c r="E65" s="24" t="s">
        <v>434</v>
      </c>
      <c r="F65" s="23" t="str">
        <f>IFERROR(VLOOKUP(E65,scenario!$B$2:$C$13,2,FALSE),"")</f>
        <v>The traditional AWB is not mandatory and the customs accept printed image AWB (front only) but also require electronic data</v>
      </c>
      <c r="G65" s="20" t="str">
        <f>IFERROR(VLOOKUP(E65,scenario!$B$2:$G$13,3,FALSE),"")</f>
        <v>No</v>
      </c>
      <c r="H65" s="20" t="str">
        <f>IFERROR(VLOOKUP(E65,scenario!$B$2:$G$13,4,FALSE),"")</f>
        <v>Accepted</v>
      </c>
      <c r="I65" s="20" t="str">
        <f>IFERROR(VLOOKUP(E65,scenario!$B$2:$G$13,5,FALSE),"")</f>
        <v>Accepted</v>
      </c>
      <c r="J65" s="20" t="str">
        <f>IFERROR(VLOOKUP(E65,scenario!$B$2:$G$13,6,FALSE),"")</f>
        <v>Required</v>
      </c>
      <c r="K65" s="24" t="s">
        <v>434</v>
      </c>
      <c r="L65" s="23" t="str">
        <f>IFERROR(VLOOKUP(K65,scenario!$B$2:$C$13,2,FALSE),"")</f>
        <v>The traditional AWB is not mandatory and the customs accept printed image AWB (front only) but also require electronic data</v>
      </c>
      <c r="M65" s="20" t="str">
        <f>IFERROR(VLOOKUP(K65,scenario!$B$2:$G$13,3,FALSE),"")</f>
        <v>No</v>
      </c>
      <c r="N65" s="20" t="str">
        <f>IFERROR(VLOOKUP(K65,scenario!$B$2:$G$13,4,FALSE),"")</f>
        <v>Accepted</v>
      </c>
      <c r="O65" s="20" t="str">
        <f>IFERROR(VLOOKUP(K65,scenario!$B$2:$G$13,5,FALSE),"")</f>
        <v>Accepted</v>
      </c>
      <c r="P65" s="20" t="str">
        <f>IFERROR(VLOOKUP(K65,scenario!$B$2:$G$13,6,FALSE),"")</f>
        <v>Required</v>
      </c>
      <c r="Q65" s="24" t="s">
        <v>434</v>
      </c>
      <c r="R65" s="23" t="str">
        <f>IFERROR(VLOOKUP(Q65,scenario!$B$2:$C$13,2,FALSE),"")</f>
        <v>The traditional AWB is not mandatory and the customs accept printed image AWB (front only) but also require electronic data</v>
      </c>
      <c r="S65" s="20" t="str">
        <f>IFERROR(VLOOKUP(Q65,scenario!$B$2:$G$13,3,FALSE),"")</f>
        <v>No</v>
      </c>
      <c r="T65" s="20" t="str">
        <f>IFERROR(VLOOKUP(Q65,scenario!$B$2:$G$13,4,FALSE),"")</f>
        <v>Accepted</v>
      </c>
      <c r="U65" s="20" t="str">
        <f>IFERROR(VLOOKUP(Q65,scenario!$B$2:$G$13,5,FALSE),"")</f>
        <v>Accepted</v>
      </c>
      <c r="V65" s="20" t="str">
        <f>IFERROR(VLOOKUP(Q65,scenario!$B$2:$G$13,6,FALSE),"")</f>
        <v>Required</v>
      </c>
      <c r="W65" s="24" t="s">
        <v>434</v>
      </c>
      <c r="X65" s="23" t="str">
        <f>IFERROR(VLOOKUP(W65,scenario!$B$2:$C$13,2,FALSE),"")</f>
        <v>The traditional AWB is not mandatory and the customs accept printed image AWB (front only) but also require electronic data</v>
      </c>
      <c r="Y65" s="20" t="str">
        <f>IFERROR(VLOOKUP(W65,scenario!$B$2:$G$13,3,FALSE),"")</f>
        <v>No</v>
      </c>
      <c r="Z65" s="20" t="str">
        <f>IFERROR(VLOOKUP(W65,scenario!$B$2:$G$13,4,FALSE),"")</f>
        <v>Accepted</v>
      </c>
      <c r="AA65" s="20" t="str">
        <f>IFERROR(VLOOKUP(W65,scenario!$B$2:$G$13,5,FALSE),"")</f>
        <v>Accepted</v>
      </c>
      <c r="AB65" s="20" t="str">
        <f>IFERROR(VLOOKUP(W65,scenario!$B$2:$G$13,6,FALSE),"")</f>
        <v>Required</v>
      </c>
    </row>
    <row r="66" spans="2:28" ht="48.75" customHeight="1" x14ac:dyDescent="0.25">
      <c r="B66" s="14" t="s">
        <v>8</v>
      </c>
      <c r="C66" s="15" t="s">
        <v>120</v>
      </c>
      <c r="D66" s="45" t="s">
        <v>119</v>
      </c>
      <c r="E66" s="24" t="s">
        <v>429</v>
      </c>
      <c r="F66" s="23" t="str">
        <f>IFERROR(VLOOKUP(E66,scenario!$B$2:$C$13,2,FALSE),"")</f>
        <v>The customs require both traditional AWB and electronic data</v>
      </c>
      <c r="G66" s="20" t="str">
        <f>IFERROR(VLOOKUP(E66,scenario!$B$2:$G$13,3,FALSE),"")</f>
        <v>Yes</v>
      </c>
      <c r="H66" s="20" t="str">
        <f>IFERROR(VLOOKUP(E66,scenario!$B$2:$G$13,4,FALSE),"")</f>
        <v>n/a</v>
      </c>
      <c r="I66" s="20" t="str">
        <f>IFERROR(VLOOKUP(E66,scenario!$B$2:$G$13,5,FALSE),"")</f>
        <v>n/a</v>
      </c>
      <c r="J66" s="20" t="str">
        <f>IFERROR(VLOOKUP(E66,scenario!$B$2:$G$13,6,FALSE),"")</f>
        <v>Required</v>
      </c>
      <c r="K66" s="24" t="s">
        <v>429</v>
      </c>
      <c r="L66" s="23" t="str">
        <f>IFERROR(VLOOKUP(K66,scenario!$B$2:$C$13,2,FALSE),"")</f>
        <v>The customs require both traditional AWB and electronic data</v>
      </c>
      <c r="M66" s="20" t="str">
        <f>IFERROR(VLOOKUP(K66,scenario!$B$2:$G$13,3,FALSE),"")</f>
        <v>Yes</v>
      </c>
      <c r="N66" s="20" t="str">
        <f>IFERROR(VLOOKUP(K66,scenario!$B$2:$G$13,4,FALSE),"")</f>
        <v>n/a</v>
      </c>
      <c r="O66" s="20" t="str">
        <f>IFERROR(VLOOKUP(K66,scenario!$B$2:$G$13,5,FALSE),"")</f>
        <v>n/a</v>
      </c>
      <c r="P66" s="20" t="str">
        <f>IFERROR(VLOOKUP(K66,scenario!$B$2:$G$13,6,FALSE),"")</f>
        <v>Required</v>
      </c>
      <c r="Q66" s="24" t="s">
        <v>456</v>
      </c>
      <c r="R66" s="23" t="str">
        <f>IFERROR(VLOOKUP(Q66,scenario!$B$2:$C$13,2,FALSE),"")</f>
        <v>No document (paper or electronic) is required</v>
      </c>
      <c r="S66" s="20" t="str">
        <f>IFERROR(VLOOKUP(Q66,scenario!$B$2:$G$13,3,FALSE),"")</f>
        <v>No</v>
      </c>
      <c r="T66" s="20" t="str">
        <f>IFERROR(VLOOKUP(Q66,scenario!$B$2:$G$13,4,FALSE),"")</f>
        <v>No</v>
      </c>
      <c r="U66" s="20" t="str">
        <f>IFERROR(VLOOKUP(Q66,scenario!$B$2:$G$13,5,FALSE),"")</f>
        <v>No</v>
      </c>
      <c r="V66" s="20" t="str">
        <f>IFERROR(VLOOKUP(Q66,scenario!$B$2:$G$13,6,FALSE),"")</f>
        <v>No</v>
      </c>
      <c r="W66" s="24" t="s">
        <v>429</v>
      </c>
      <c r="X66" s="23" t="str">
        <f>IFERROR(VLOOKUP(W66,scenario!$B$2:$C$13,2,FALSE),"")</f>
        <v>The customs require both traditional AWB and electronic data</v>
      </c>
      <c r="Y66" s="20" t="str">
        <f>IFERROR(VLOOKUP(W66,scenario!$B$2:$G$13,3,FALSE),"")</f>
        <v>Yes</v>
      </c>
      <c r="Z66" s="20" t="str">
        <f>IFERROR(VLOOKUP(W66,scenario!$B$2:$G$13,4,FALSE),"")</f>
        <v>n/a</v>
      </c>
      <c r="AA66" s="20" t="str">
        <f>IFERROR(VLOOKUP(W66,scenario!$B$2:$G$13,5,FALSE),"")</f>
        <v>n/a</v>
      </c>
      <c r="AB66" s="20" t="str">
        <f>IFERROR(VLOOKUP(W66,scenario!$B$2:$G$13,6,FALSE),"")</f>
        <v>Required</v>
      </c>
    </row>
    <row r="67" spans="2:28" ht="48.75" customHeight="1" x14ac:dyDescent="0.25">
      <c r="B67" s="14" t="s">
        <v>20</v>
      </c>
      <c r="C67" s="15" t="s">
        <v>347</v>
      </c>
      <c r="D67" s="45" t="s">
        <v>346</v>
      </c>
      <c r="E67" s="24" t="s">
        <v>431</v>
      </c>
      <c r="F67" s="23" t="str">
        <f>IFERROR(VLOOKUP(E67,scenario!$B$2:$C$13,2,FALSE),"")</f>
        <v>The traditional AWB is not mandatory and the customs accept  laser print AWB (front+reverse) but also require electronic data</v>
      </c>
      <c r="G67" s="20" t="str">
        <f>IFERROR(VLOOKUP(E67,scenario!$B$2:$G$13,3,FALSE),"")</f>
        <v>No</v>
      </c>
      <c r="H67" s="20" t="str">
        <f>IFERROR(VLOOKUP(E67,scenario!$B$2:$G$13,4,FALSE),"")</f>
        <v>Accepted</v>
      </c>
      <c r="I67" s="20" t="str">
        <f>IFERROR(VLOOKUP(E67,scenario!$B$2:$G$13,5,FALSE),"")</f>
        <v>No</v>
      </c>
      <c r="J67" s="20" t="str">
        <f>IFERROR(VLOOKUP(E67,scenario!$B$2:$G$13,6,FALSE),"")</f>
        <v>Required</v>
      </c>
      <c r="K67" s="24" t="s">
        <v>431</v>
      </c>
      <c r="L67" s="23" t="str">
        <f>IFERROR(VLOOKUP(K67,scenario!$B$2:$C$13,2,FALSE),"")</f>
        <v>The traditional AWB is not mandatory and the customs accept  laser print AWB (front+reverse) but also require electronic data</v>
      </c>
      <c r="M67" s="20" t="str">
        <f>IFERROR(VLOOKUP(K67,scenario!$B$2:$G$13,3,FALSE),"")</f>
        <v>No</v>
      </c>
      <c r="N67" s="20" t="str">
        <f>IFERROR(VLOOKUP(K67,scenario!$B$2:$G$13,4,FALSE),"")</f>
        <v>Accepted</v>
      </c>
      <c r="O67" s="20" t="str">
        <f>IFERROR(VLOOKUP(K67,scenario!$B$2:$G$13,5,FALSE),"")</f>
        <v>No</v>
      </c>
      <c r="P67" s="20" t="str">
        <f>IFERROR(VLOOKUP(K67,scenario!$B$2:$G$13,6,FALSE),"")</f>
        <v>Required</v>
      </c>
      <c r="Q67" s="24" t="s">
        <v>429</v>
      </c>
      <c r="R67" s="23" t="str">
        <f>IFERROR(VLOOKUP(Q67,scenario!$B$2:$C$13,2,FALSE),"")</f>
        <v>The customs require both traditional AWB and electronic data</v>
      </c>
      <c r="S67" s="20" t="str">
        <f>IFERROR(VLOOKUP(Q67,scenario!$B$2:$G$13,3,FALSE),"")</f>
        <v>Yes</v>
      </c>
      <c r="T67" s="20" t="str">
        <f>IFERROR(VLOOKUP(Q67,scenario!$B$2:$G$13,4,FALSE),"")</f>
        <v>n/a</v>
      </c>
      <c r="U67" s="20" t="str">
        <f>IFERROR(VLOOKUP(Q67,scenario!$B$2:$G$13,5,FALSE),"")</f>
        <v>n/a</v>
      </c>
      <c r="V67" s="20" t="str">
        <f>IFERROR(VLOOKUP(Q67,scenario!$B$2:$G$13,6,FALSE),"")</f>
        <v>Required</v>
      </c>
      <c r="W67" s="24" t="s">
        <v>429</v>
      </c>
      <c r="X67" s="23" t="str">
        <f>IFERROR(VLOOKUP(W67,scenario!$B$2:$C$13,2,FALSE),"")</f>
        <v>The customs require both traditional AWB and electronic data</v>
      </c>
      <c r="Y67" s="20" t="str">
        <f>IFERROR(VLOOKUP(W67,scenario!$B$2:$G$13,3,FALSE),"")</f>
        <v>Yes</v>
      </c>
      <c r="Z67" s="20" t="str">
        <f>IFERROR(VLOOKUP(W67,scenario!$B$2:$G$13,4,FALSE),"")</f>
        <v>n/a</v>
      </c>
      <c r="AA67" s="20" t="str">
        <f>IFERROR(VLOOKUP(W67,scenario!$B$2:$G$13,5,FALSE),"")</f>
        <v>n/a</v>
      </c>
      <c r="AB67" s="20" t="str">
        <f>IFERROR(VLOOKUP(W67,scenario!$B$2:$G$13,6,FALSE),"")</f>
        <v>Required</v>
      </c>
    </row>
    <row r="68" spans="2:28" ht="48.75" customHeight="1" x14ac:dyDescent="0.25">
      <c r="B68" s="14" t="s">
        <v>27</v>
      </c>
      <c r="C68" s="15" t="s">
        <v>150</v>
      </c>
      <c r="D68" s="45" t="s">
        <v>149</v>
      </c>
      <c r="E68" s="24" t="s">
        <v>459</v>
      </c>
      <c r="F68" s="23" t="str">
        <f>IFERROR(VLOOKUP(E68,scenario!$B$2:$C$13,2,FALSE),"")</f>
        <v>To be clarified with customs authorities</v>
      </c>
      <c r="G68" s="20" t="str">
        <f>IFERROR(VLOOKUP(E68,scenario!$B$2:$G$13,3,FALSE),"")</f>
        <v>n/a</v>
      </c>
      <c r="H68" s="20" t="str">
        <f>IFERROR(VLOOKUP(E68,scenario!$B$2:$G$13,4,FALSE),"")</f>
        <v>n/a</v>
      </c>
      <c r="I68" s="20" t="str">
        <f>IFERROR(VLOOKUP(E68,scenario!$B$2:$G$13,5,FALSE),"")</f>
        <v>n/a</v>
      </c>
      <c r="J68" s="20" t="str">
        <f>IFERROR(VLOOKUP(E68,scenario!$B$2:$G$13,6,FALSE),"")</f>
        <v>n/a</v>
      </c>
      <c r="K68" s="24" t="s">
        <v>459</v>
      </c>
      <c r="L68" s="23" t="str">
        <f>IFERROR(VLOOKUP(K68,scenario!$B$2:$C$13,2,FALSE),"")</f>
        <v>To be clarified with customs authorities</v>
      </c>
      <c r="M68" s="20" t="str">
        <f>IFERROR(VLOOKUP(K68,scenario!$B$2:$G$13,3,FALSE),"")</f>
        <v>n/a</v>
      </c>
      <c r="N68" s="20" t="str">
        <f>IFERROR(VLOOKUP(K68,scenario!$B$2:$G$13,4,FALSE),"")</f>
        <v>n/a</v>
      </c>
      <c r="O68" s="20" t="str">
        <f>IFERROR(VLOOKUP(K68,scenario!$B$2:$G$13,5,FALSE),"")</f>
        <v>n/a</v>
      </c>
      <c r="P68" s="20" t="str">
        <f>IFERROR(VLOOKUP(K68,scenario!$B$2:$G$13,6,FALSE),"")</f>
        <v>n/a</v>
      </c>
      <c r="Q68" s="24" t="s">
        <v>459</v>
      </c>
      <c r="R68" s="23" t="str">
        <f>IFERROR(VLOOKUP(Q68,scenario!$B$2:$C$13,2,FALSE),"")</f>
        <v>To be clarified with customs authorities</v>
      </c>
      <c r="S68" s="20" t="str">
        <f>IFERROR(VLOOKUP(Q68,scenario!$B$2:$G$13,3,FALSE),"")</f>
        <v>n/a</v>
      </c>
      <c r="T68" s="20" t="str">
        <f>IFERROR(VLOOKUP(Q68,scenario!$B$2:$G$13,4,FALSE),"")</f>
        <v>n/a</v>
      </c>
      <c r="U68" s="20" t="str">
        <f>IFERROR(VLOOKUP(Q68,scenario!$B$2:$G$13,5,FALSE),"")</f>
        <v>n/a</v>
      </c>
      <c r="V68" s="20" t="str">
        <f>IFERROR(VLOOKUP(Q68,scenario!$B$2:$G$13,6,FALSE),"")</f>
        <v>n/a</v>
      </c>
      <c r="W68" s="24" t="s">
        <v>459</v>
      </c>
      <c r="X68" s="23" t="str">
        <f>IFERROR(VLOOKUP(W68,scenario!$B$2:$C$13,2,FALSE),"")</f>
        <v>To be clarified with customs authorities</v>
      </c>
      <c r="Y68" s="20" t="str">
        <f>IFERROR(VLOOKUP(W68,scenario!$B$2:$G$13,3,FALSE),"")</f>
        <v>n/a</v>
      </c>
      <c r="Z68" s="20" t="str">
        <f>IFERROR(VLOOKUP(W68,scenario!$B$2:$G$13,4,FALSE),"")</f>
        <v>n/a</v>
      </c>
      <c r="AA68" s="20" t="str">
        <f>IFERROR(VLOOKUP(W68,scenario!$B$2:$G$13,5,FALSE),"")</f>
        <v>n/a</v>
      </c>
      <c r="AB68" s="20" t="str">
        <f>IFERROR(VLOOKUP(W68,scenario!$B$2:$G$13,6,FALSE),"")</f>
        <v>n/a</v>
      </c>
    </row>
    <row r="69" spans="2:28" ht="48.75" customHeight="1" x14ac:dyDescent="0.25">
      <c r="B69" s="14" t="s">
        <v>27</v>
      </c>
      <c r="C69" s="15" t="s">
        <v>122</v>
      </c>
      <c r="D69" s="45" t="s">
        <v>121</v>
      </c>
      <c r="E69" s="24" t="s">
        <v>428</v>
      </c>
      <c r="F69" s="23" t="str">
        <f>IFERROR(VLOOKUP(E69,scenario!$B$2:$C$13,2,FALSE),"")</f>
        <v>The traditional AWB is mandatory</v>
      </c>
      <c r="G69" s="20" t="str">
        <f>IFERROR(VLOOKUP(E69,scenario!$B$2:$G$13,3,FALSE),"")</f>
        <v>Yes</v>
      </c>
      <c r="H69" s="20" t="str">
        <f>IFERROR(VLOOKUP(E69,scenario!$B$2:$G$13,4,FALSE),"")</f>
        <v>n/a</v>
      </c>
      <c r="I69" s="20" t="str">
        <f>IFERROR(VLOOKUP(E69,scenario!$B$2:$G$13,5,FALSE),"")</f>
        <v>n/a</v>
      </c>
      <c r="J69" s="20" t="str">
        <f>IFERROR(VLOOKUP(E69,scenario!$B$2:$G$13,6,FALSE),"")</f>
        <v>No</v>
      </c>
      <c r="K69" s="24" t="s">
        <v>428</v>
      </c>
      <c r="L69" s="23" t="str">
        <f>IFERROR(VLOOKUP(K69,scenario!$B$2:$C$13,2,FALSE),"")</f>
        <v>The traditional AWB is mandatory</v>
      </c>
      <c r="M69" s="20" t="str">
        <f>IFERROR(VLOOKUP(K69,scenario!$B$2:$G$13,3,FALSE),"")</f>
        <v>Yes</v>
      </c>
      <c r="N69" s="20" t="str">
        <f>IFERROR(VLOOKUP(K69,scenario!$B$2:$G$13,4,FALSE),"")</f>
        <v>n/a</v>
      </c>
      <c r="O69" s="20" t="str">
        <f>IFERROR(VLOOKUP(K69,scenario!$B$2:$G$13,5,FALSE),"")</f>
        <v>n/a</v>
      </c>
      <c r="P69" s="20" t="str">
        <f>IFERROR(VLOOKUP(K69,scenario!$B$2:$G$13,6,FALSE),"")</f>
        <v>No</v>
      </c>
      <c r="Q69" s="24" t="s">
        <v>428</v>
      </c>
      <c r="R69" s="23" t="str">
        <f>IFERROR(VLOOKUP(Q69,scenario!$B$2:$C$13,2,FALSE),"")</f>
        <v>The traditional AWB is mandatory</v>
      </c>
      <c r="S69" s="20" t="str">
        <f>IFERROR(VLOOKUP(Q69,scenario!$B$2:$G$13,3,FALSE),"")</f>
        <v>Yes</v>
      </c>
      <c r="T69" s="20" t="str">
        <f>IFERROR(VLOOKUP(Q69,scenario!$B$2:$G$13,4,FALSE),"")</f>
        <v>n/a</v>
      </c>
      <c r="U69" s="20" t="str">
        <f>IFERROR(VLOOKUP(Q69,scenario!$B$2:$G$13,5,FALSE),"")</f>
        <v>n/a</v>
      </c>
      <c r="V69" s="20" t="str">
        <f>IFERROR(VLOOKUP(Q69,scenario!$B$2:$G$13,6,FALSE),"")</f>
        <v>No</v>
      </c>
      <c r="W69" s="24" t="s">
        <v>459</v>
      </c>
      <c r="X69" s="23" t="str">
        <f>IFERROR(VLOOKUP(W69,scenario!$B$2:$C$13,2,FALSE),"")</f>
        <v>To be clarified with customs authorities</v>
      </c>
      <c r="Y69" s="20" t="str">
        <f>IFERROR(VLOOKUP(W69,scenario!$B$2:$G$13,3,FALSE),"")</f>
        <v>n/a</v>
      </c>
      <c r="Z69" s="20" t="str">
        <f>IFERROR(VLOOKUP(W69,scenario!$B$2:$G$13,4,FALSE),"")</f>
        <v>n/a</v>
      </c>
      <c r="AA69" s="20" t="str">
        <f>IFERROR(VLOOKUP(W69,scenario!$B$2:$G$13,5,FALSE),"")</f>
        <v>n/a</v>
      </c>
      <c r="AB69" s="20" t="str">
        <f>IFERROR(VLOOKUP(W69,scenario!$B$2:$G$13,6,FALSE),"")</f>
        <v>n/a</v>
      </c>
    </row>
    <row r="70" spans="2:28" ht="48.75" customHeight="1" x14ac:dyDescent="0.25">
      <c r="B70" s="14" t="s">
        <v>5</v>
      </c>
      <c r="C70" s="15" t="s">
        <v>118</v>
      </c>
      <c r="D70" s="45" t="s">
        <v>117</v>
      </c>
      <c r="E70" s="24" t="s">
        <v>430</v>
      </c>
      <c r="F70" s="23" t="str">
        <f>IFERROR(VLOOKUP(E70,scenario!$B$2:$C$13,2,FALSE),"")</f>
        <v>The traditional AWB is not mandatory and the customs accept laser print AWB (front+reverse)</v>
      </c>
      <c r="G70" s="20" t="str">
        <f>IFERROR(VLOOKUP(E70,scenario!$B$2:$G$13,3,FALSE),"")</f>
        <v>No</v>
      </c>
      <c r="H70" s="20" t="str">
        <f>IFERROR(VLOOKUP(E70,scenario!$B$2:$G$13,4,FALSE),"")</f>
        <v>Accepted</v>
      </c>
      <c r="I70" s="20" t="str">
        <f>IFERROR(VLOOKUP(E70,scenario!$B$2:$G$13,5,FALSE),"")</f>
        <v>No</v>
      </c>
      <c r="J70" s="20" t="str">
        <f>IFERROR(VLOOKUP(E70,scenario!$B$2:$G$13,6,FALSE),"")</f>
        <v>n/a</v>
      </c>
      <c r="K70" s="24" t="s">
        <v>430</v>
      </c>
      <c r="L70" s="23" t="str">
        <f>IFERROR(VLOOKUP(K70,scenario!$B$2:$C$13,2,FALSE),"")</f>
        <v>The traditional AWB is not mandatory and the customs accept laser print AWB (front+reverse)</v>
      </c>
      <c r="M70" s="20" t="str">
        <f>IFERROR(VLOOKUP(K70,scenario!$B$2:$G$13,3,FALSE),"")</f>
        <v>No</v>
      </c>
      <c r="N70" s="20" t="str">
        <f>IFERROR(VLOOKUP(K70,scenario!$B$2:$G$13,4,FALSE),"")</f>
        <v>Accepted</v>
      </c>
      <c r="O70" s="20" t="str">
        <f>IFERROR(VLOOKUP(K70,scenario!$B$2:$G$13,5,FALSE),"")</f>
        <v>No</v>
      </c>
      <c r="P70" s="20" t="str">
        <f>IFERROR(VLOOKUP(K70,scenario!$B$2:$G$13,6,FALSE),"")</f>
        <v>n/a</v>
      </c>
      <c r="Q70" s="24" t="s">
        <v>459</v>
      </c>
      <c r="R70" s="23" t="str">
        <f>IFERROR(VLOOKUP(Q70,scenario!$B$2:$C$13,2,FALSE),"")</f>
        <v>To be clarified with customs authorities</v>
      </c>
      <c r="S70" s="20" t="str">
        <f>IFERROR(VLOOKUP(Q70,scenario!$B$2:$G$13,3,FALSE),"")</f>
        <v>n/a</v>
      </c>
      <c r="T70" s="20" t="str">
        <f>IFERROR(VLOOKUP(Q70,scenario!$B$2:$G$13,4,FALSE),"")</f>
        <v>n/a</v>
      </c>
      <c r="U70" s="20" t="str">
        <f>IFERROR(VLOOKUP(Q70,scenario!$B$2:$G$13,5,FALSE),"")</f>
        <v>n/a</v>
      </c>
      <c r="V70" s="20" t="str">
        <f>IFERROR(VLOOKUP(Q70,scenario!$B$2:$G$13,6,FALSE),"")</f>
        <v>n/a</v>
      </c>
      <c r="W70" s="24" t="s">
        <v>459</v>
      </c>
      <c r="X70" s="23" t="str">
        <f>IFERROR(VLOOKUP(W70,scenario!$B$2:$C$13,2,FALSE),"")</f>
        <v>To be clarified with customs authorities</v>
      </c>
      <c r="Y70" s="20" t="str">
        <f>IFERROR(VLOOKUP(W70,scenario!$B$2:$G$13,3,FALSE),"")</f>
        <v>n/a</v>
      </c>
      <c r="Z70" s="20" t="str">
        <f>IFERROR(VLOOKUP(W70,scenario!$B$2:$G$13,4,FALSE),"")</f>
        <v>n/a</v>
      </c>
      <c r="AA70" s="20" t="str">
        <f>IFERROR(VLOOKUP(W70,scenario!$B$2:$G$13,5,FALSE),"")</f>
        <v>n/a</v>
      </c>
      <c r="AB70" s="20" t="str">
        <f>IFERROR(VLOOKUP(W70,scenario!$B$2:$G$13,6,FALSE),"")</f>
        <v>n/a</v>
      </c>
    </row>
    <row r="71" spans="2:28" ht="48.75" customHeight="1" x14ac:dyDescent="0.25">
      <c r="B71" s="14" t="s">
        <v>27</v>
      </c>
      <c r="C71" s="15" t="s">
        <v>126</v>
      </c>
      <c r="D71" s="45" t="s">
        <v>125</v>
      </c>
      <c r="E71" s="24" t="s">
        <v>434</v>
      </c>
      <c r="F71" s="23" t="str">
        <f>IFERROR(VLOOKUP(E71,scenario!$B$2:$C$13,2,FALSE),"")</f>
        <v>The traditional AWB is not mandatory and the customs accept printed image AWB (front only) but also require electronic data</v>
      </c>
      <c r="G71" s="20" t="str">
        <f>IFERROR(VLOOKUP(E71,scenario!$B$2:$G$13,3,FALSE),"")</f>
        <v>No</v>
      </c>
      <c r="H71" s="20" t="str">
        <f>IFERROR(VLOOKUP(E71,scenario!$B$2:$G$13,4,FALSE),"")</f>
        <v>Accepted</v>
      </c>
      <c r="I71" s="20" t="str">
        <f>IFERROR(VLOOKUP(E71,scenario!$B$2:$G$13,5,FALSE),"")</f>
        <v>Accepted</v>
      </c>
      <c r="J71" s="20" t="str">
        <f>IFERROR(VLOOKUP(E71,scenario!$B$2:$G$13,6,FALSE),"")</f>
        <v>Required</v>
      </c>
      <c r="K71" s="24" t="s">
        <v>434</v>
      </c>
      <c r="L71" s="23" t="str">
        <f>IFERROR(VLOOKUP(K71,scenario!$B$2:$C$13,2,FALSE),"")</f>
        <v>The traditional AWB is not mandatory and the customs accept printed image AWB (front only) but also require electronic data</v>
      </c>
      <c r="M71" s="20" t="str">
        <f>IFERROR(VLOOKUP(K71,scenario!$B$2:$G$13,3,FALSE),"")</f>
        <v>No</v>
      </c>
      <c r="N71" s="20" t="str">
        <f>IFERROR(VLOOKUP(K71,scenario!$B$2:$G$13,4,FALSE),"")</f>
        <v>Accepted</v>
      </c>
      <c r="O71" s="20" t="str">
        <f>IFERROR(VLOOKUP(K71,scenario!$B$2:$G$13,5,FALSE),"")</f>
        <v>Accepted</v>
      </c>
      <c r="P71" s="20" t="str">
        <f>IFERROR(VLOOKUP(K71,scenario!$B$2:$G$13,6,FALSE),"")</f>
        <v>Required</v>
      </c>
      <c r="Q71" s="24" t="s">
        <v>434</v>
      </c>
      <c r="R71" s="23" t="str">
        <f>IFERROR(VLOOKUP(Q71,scenario!$B$2:$C$13,2,FALSE),"")</f>
        <v>The traditional AWB is not mandatory and the customs accept printed image AWB (front only) but also require electronic data</v>
      </c>
      <c r="S71" s="20" t="str">
        <f>IFERROR(VLOOKUP(Q71,scenario!$B$2:$G$13,3,FALSE),"")</f>
        <v>No</v>
      </c>
      <c r="T71" s="20" t="str">
        <f>IFERROR(VLOOKUP(Q71,scenario!$B$2:$G$13,4,FALSE),"")</f>
        <v>Accepted</v>
      </c>
      <c r="U71" s="20" t="str">
        <f>IFERROR(VLOOKUP(Q71,scenario!$B$2:$G$13,5,FALSE),"")</f>
        <v>Accepted</v>
      </c>
      <c r="V71" s="20" t="str">
        <f>IFERROR(VLOOKUP(Q71,scenario!$B$2:$G$13,6,FALSE),"")</f>
        <v>Required</v>
      </c>
      <c r="W71" s="24" t="s">
        <v>434</v>
      </c>
      <c r="X71" s="23" t="str">
        <f>IFERROR(VLOOKUP(W71,scenario!$B$2:$C$13,2,FALSE),"")</f>
        <v>The traditional AWB is not mandatory and the customs accept printed image AWB (front only) but also require electronic data</v>
      </c>
      <c r="Y71" s="20" t="str">
        <f>IFERROR(VLOOKUP(W71,scenario!$B$2:$G$13,3,FALSE),"")</f>
        <v>No</v>
      </c>
      <c r="Z71" s="20" t="str">
        <f>IFERROR(VLOOKUP(W71,scenario!$B$2:$G$13,4,FALSE),"")</f>
        <v>Accepted</v>
      </c>
      <c r="AA71" s="20" t="str">
        <f>IFERROR(VLOOKUP(W71,scenario!$B$2:$G$13,5,FALSE),"")</f>
        <v>Accepted</v>
      </c>
      <c r="AB71" s="20" t="str">
        <f>IFERROR(VLOOKUP(W71,scenario!$B$2:$G$13,6,FALSE),"")</f>
        <v>Required</v>
      </c>
    </row>
    <row r="72" spans="2:28" ht="48.75" customHeight="1" x14ac:dyDescent="0.25">
      <c r="B72" s="14" t="s">
        <v>17</v>
      </c>
      <c r="C72" s="15" t="s">
        <v>130</v>
      </c>
      <c r="D72" s="45" t="s">
        <v>129</v>
      </c>
      <c r="E72" s="24" t="s">
        <v>428</v>
      </c>
      <c r="F72" s="23" t="str">
        <f>IFERROR(VLOOKUP(E72,scenario!$B$2:$C$13,2,FALSE),"")</f>
        <v>The traditional AWB is mandatory</v>
      </c>
      <c r="G72" s="20" t="str">
        <f>IFERROR(VLOOKUP(E72,scenario!$B$2:$G$13,3,FALSE),"")</f>
        <v>Yes</v>
      </c>
      <c r="H72" s="20" t="str">
        <f>IFERROR(VLOOKUP(E72,scenario!$B$2:$G$13,4,FALSE),"")</f>
        <v>n/a</v>
      </c>
      <c r="I72" s="20" t="str">
        <f>IFERROR(VLOOKUP(E72,scenario!$B$2:$G$13,5,FALSE),"")</f>
        <v>n/a</v>
      </c>
      <c r="J72" s="20" t="str">
        <f>IFERROR(VLOOKUP(E72,scenario!$B$2:$G$13,6,FALSE),"")</f>
        <v>No</v>
      </c>
      <c r="K72" s="24" t="s">
        <v>428</v>
      </c>
      <c r="L72" s="23" t="str">
        <f>IFERROR(VLOOKUP(K72,scenario!$B$2:$C$13,2,FALSE),"")</f>
        <v>The traditional AWB is mandatory</v>
      </c>
      <c r="M72" s="20" t="str">
        <f>IFERROR(VLOOKUP(K72,scenario!$B$2:$G$13,3,FALSE),"")</f>
        <v>Yes</v>
      </c>
      <c r="N72" s="20" t="str">
        <f>IFERROR(VLOOKUP(K72,scenario!$B$2:$G$13,4,FALSE),"")</f>
        <v>n/a</v>
      </c>
      <c r="O72" s="20" t="str">
        <f>IFERROR(VLOOKUP(K72,scenario!$B$2:$G$13,5,FALSE),"")</f>
        <v>n/a</v>
      </c>
      <c r="P72" s="20" t="str">
        <f>IFERROR(VLOOKUP(K72,scenario!$B$2:$G$13,6,FALSE),"")</f>
        <v>No</v>
      </c>
      <c r="Q72" s="24" t="s">
        <v>428</v>
      </c>
      <c r="R72" s="23" t="str">
        <f>IFERROR(VLOOKUP(Q72,scenario!$B$2:$C$13,2,FALSE),"")</f>
        <v>The traditional AWB is mandatory</v>
      </c>
      <c r="S72" s="20" t="str">
        <f>IFERROR(VLOOKUP(Q72,scenario!$B$2:$G$13,3,FALSE),"")</f>
        <v>Yes</v>
      </c>
      <c r="T72" s="20" t="str">
        <f>IFERROR(VLOOKUP(Q72,scenario!$B$2:$G$13,4,FALSE),"")</f>
        <v>n/a</v>
      </c>
      <c r="U72" s="20" t="str">
        <f>IFERROR(VLOOKUP(Q72,scenario!$B$2:$G$13,5,FALSE),"")</f>
        <v>n/a</v>
      </c>
      <c r="V72" s="20" t="str">
        <f>IFERROR(VLOOKUP(Q72,scenario!$B$2:$G$13,6,FALSE),"")</f>
        <v>No</v>
      </c>
      <c r="W72" s="24" t="s">
        <v>428</v>
      </c>
      <c r="X72" s="23" t="str">
        <f>IFERROR(VLOOKUP(W72,scenario!$B$2:$C$13,2,FALSE),"")</f>
        <v>The traditional AWB is mandatory</v>
      </c>
      <c r="Y72" s="20" t="str">
        <f>IFERROR(VLOOKUP(W72,scenario!$B$2:$G$13,3,FALSE),"")</f>
        <v>Yes</v>
      </c>
      <c r="Z72" s="20" t="str">
        <f>IFERROR(VLOOKUP(W72,scenario!$B$2:$G$13,4,FALSE),"")</f>
        <v>n/a</v>
      </c>
      <c r="AA72" s="20" t="str">
        <f>IFERROR(VLOOKUP(W72,scenario!$B$2:$G$13,5,FALSE),"")</f>
        <v>n/a</v>
      </c>
      <c r="AB72" s="20" t="str">
        <f>IFERROR(VLOOKUP(W72,scenario!$B$2:$G$13,6,FALSE),"")</f>
        <v>No</v>
      </c>
    </row>
    <row r="73" spans="2:28" ht="48.75" customHeight="1" x14ac:dyDescent="0.25">
      <c r="B73" s="14" t="s">
        <v>5</v>
      </c>
      <c r="C73" s="15" t="s">
        <v>128</v>
      </c>
      <c r="D73" s="45" t="s">
        <v>127</v>
      </c>
      <c r="E73" s="24" t="s">
        <v>431</v>
      </c>
      <c r="F73" s="23" t="str">
        <f>IFERROR(VLOOKUP(E73,scenario!$B$2:$C$13,2,FALSE),"")</f>
        <v>The traditional AWB is not mandatory and the customs accept  laser print AWB (front+reverse) but also require electronic data</v>
      </c>
      <c r="G73" s="20" t="str">
        <f>IFERROR(VLOOKUP(E73,scenario!$B$2:$G$13,3,FALSE),"")</f>
        <v>No</v>
      </c>
      <c r="H73" s="20" t="str">
        <f>IFERROR(VLOOKUP(E73,scenario!$B$2:$G$13,4,FALSE),"")</f>
        <v>Accepted</v>
      </c>
      <c r="I73" s="20" t="str">
        <f>IFERROR(VLOOKUP(E73,scenario!$B$2:$G$13,5,FALSE),"")</f>
        <v>No</v>
      </c>
      <c r="J73" s="20" t="str">
        <f>IFERROR(VLOOKUP(E73,scenario!$B$2:$G$13,6,FALSE),"")</f>
        <v>Required</v>
      </c>
      <c r="K73" s="24" t="s">
        <v>431</v>
      </c>
      <c r="L73" s="23" t="str">
        <f>IFERROR(VLOOKUP(K73,scenario!$B$2:$C$13,2,FALSE),"")</f>
        <v>The traditional AWB is not mandatory and the customs accept  laser print AWB (front+reverse) but also require electronic data</v>
      </c>
      <c r="M73" s="20" t="str">
        <f>IFERROR(VLOOKUP(K73,scenario!$B$2:$G$13,3,FALSE),"")</f>
        <v>No</v>
      </c>
      <c r="N73" s="20" t="str">
        <f>IFERROR(VLOOKUP(K73,scenario!$B$2:$G$13,4,FALSE),"")</f>
        <v>Accepted</v>
      </c>
      <c r="O73" s="20" t="str">
        <f>IFERROR(VLOOKUP(K73,scenario!$B$2:$G$13,5,FALSE),"")</f>
        <v>No</v>
      </c>
      <c r="P73" s="20" t="str">
        <f>IFERROR(VLOOKUP(K73,scenario!$B$2:$G$13,6,FALSE),"")</f>
        <v>Required</v>
      </c>
      <c r="Q73" s="24" t="s">
        <v>431</v>
      </c>
      <c r="R73" s="23" t="str">
        <f>IFERROR(VLOOKUP(Q73,scenario!$B$2:$C$13,2,FALSE),"")</f>
        <v>The traditional AWB is not mandatory and the customs accept  laser print AWB (front+reverse) but also require electronic data</v>
      </c>
      <c r="S73" s="20" t="str">
        <f>IFERROR(VLOOKUP(Q73,scenario!$B$2:$G$13,3,FALSE),"")</f>
        <v>No</v>
      </c>
      <c r="T73" s="20" t="str">
        <f>IFERROR(VLOOKUP(Q73,scenario!$B$2:$G$13,4,FALSE),"")</f>
        <v>Accepted</v>
      </c>
      <c r="U73" s="20" t="str">
        <f>IFERROR(VLOOKUP(Q73,scenario!$B$2:$G$13,5,FALSE),"")</f>
        <v>No</v>
      </c>
      <c r="V73" s="20" t="str">
        <f>IFERROR(VLOOKUP(Q73,scenario!$B$2:$G$13,6,FALSE),"")</f>
        <v>Required</v>
      </c>
      <c r="W73" s="24" t="s">
        <v>431</v>
      </c>
      <c r="X73" s="23" t="str">
        <f>IFERROR(VLOOKUP(W73,scenario!$B$2:$C$13,2,FALSE),"")</f>
        <v>The traditional AWB is not mandatory and the customs accept  laser print AWB (front+reverse) but also require electronic data</v>
      </c>
      <c r="Y73" s="20" t="str">
        <f>IFERROR(VLOOKUP(W73,scenario!$B$2:$G$13,3,FALSE),"")</f>
        <v>No</v>
      </c>
      <c r="Z73" s="20" t="str">
        <f>IFERROR(VLOOKUP(W73,scenario!$B$2:$G$13,4,FALSE),"")</f>
        <v>Accepted</v>
      </c>
      <c r="AA73" s="20" t="str">
        <f>IFERROR(VLOOKUP(W73,scenario!$B$2:$G$13,5,FALSE),"")</f>
        <v>No</v>
      </c>
      <c r="AB73" s="20" t="str">
        <f>IFERROR(VLOOKUP(W73,scenario!$B$2:$G$13,6,FALSE),"")</f>
        <v>Required</v>
      </c>
    </row>
    <row r="74" spans="2:28" ht="48.75" customHeight="1" x14ac:dyDescent="0.25">
      <c r="B74" s="14" t="s">
        <v>5</v>
      </c>
      <c r="C74" s="15" t="s">
        <v>134</v>
      </c>
      <c r="D74" s="45" t="s">
        <v>133</v>
      </c>
      <c r="E74" s="24" t="s">
        <v>432</v>
      </c>
      <c r="F74" s="23" t="str">
        <f>IFERROR(VLOOKUP(E74,scenario!$B$2:$C$13,2,FALSE),"")</f>
        <v>The traditional AWB is not required and either  laser print AWB (front+reverse) or electronic data can be submitted</v>
      </c>
      <c r="G74" s="20" t="str">
        <f>IFERROR(VLOOKUP(E74,scenario!$B$2:$G$13,3,FALSE),"")</f>
        <v>No</v>
      </c>
      <c r="H74" s="20" t="str">
        <f>IFERROR(VLOOKUP(E74,scenario!$B$2:$G$13,4,FALSE),"")</f>
        <v>Accepted</v>
      </c>
      <c r="I74" s="20" t="str">
        <f>IFERROR(VLOOKUP(E74,scenario!$B$2:$G$13,5,FALSE),"")</f>
        <v>No</v>
      </c>
      <c r="J74" s="20" t="str">
        <f>IFERROR(VLOOKUP(E74,scenario!$B$2:$G$13,6,FALSE),"")</f>
        <v>Accepted</v>
      </c>
      <c r="K74" s="24" t="s">
        <v>432</v>
      </c>
      <c r="L74" s="23" t="str">
        <f>IFERROR(VLOOKUP(K74,scenario!$B$2:$C$13,2,FALSE),"")</f>
        <v>The traditional AWB is not required and either  laser print AWB (front+reverse) or electronic data can be submitted</v>
      </c>
      <c r="M74" s="20" t="str">
        <f>IFERROR(VLOOKUP(K74,scenario!$B$2:$G$13,3,FALSE),"")</f>
        <v>No</v>
      </c>
      <c r="N74" s="20" t="str">
        <f>IFERROR(VLOOKUP(K74,scenario!$B$2:$G$13,4,FALSE),"")</f>
        <v>Accepted</v>
      </c>
      <c r="O74" s="20" t="str">
        <f>IFERROR(VLOOKUP(K74,scenario!$B$2:$G$13,5,FALSE),"")</f>
        <v>No</v>
      </c>
      <c r="P74" s="20" t="str">
        <f>IFERROR(VLOOKUP(K74,scenario!$B$2:$G$13,6,FALSE),"")</f>
        <v>Accepted</v>
      </c>
      <c r="Q74" s="24" t="s">
        <v>432</v>
      </c>
      <c r="R74" s="23" t="str">
        <f>IFERROR(VLOOKUP(Q74,scenario!$B$2:$C$13,2,FALSE),"")</f>
        <v>The traditional AWB is not required and either  laser print AWB (front+reverse) or electronic data can be submitted</v>
      </c>
      <c r="S74" s="20" t="str">
        <f>IFERROR(VLOOKUP(Q74,scenario!$B$2:$G$13,3,FALSE),"")</f>
        <v>No</v>
      </c>
      <c r="T74" s="20" t="str">
        <f>IFERROR(VLOOKUP(Q74,scenario!$B$2:$G$13,4,FALSE),"")</f>
        <v>Accepted</v>
      </c>
      <c r="U74" s="20" t="str">
        <f>IFERROR(VLOOKUP(Q74,scenario!$B$2:$G$13,5,FALSE),"")</f>
        <v>No</v>
      </c>
      <c r="V74" s="20" t="str">
        <f>IFERROR(VLOOKUP(Q74,scenario!$B$2:$G$13,6,FALSE),"")</f>
        <v>Accepted</v>
      </c>
      <c r="W74" s="24" t="s">
        <v>430</v>
      </c>
      <c r="X74" s="23" t="str">
        <f>IFERROR(VLOOKUP(W74,scenario!$B$2:$C$13,2,FALSE),"")</f>
        <v>The traditional AWB is not mandatory and the customs accept laser print AWB (front+reverse)</v>
      </c>
      <c r="Y74" s="20" t="str">
        <f>IFERROR(VLOOKUP(W74,scenario!$B$2:$G$13,3,FALSE),"")</f>
        <v>No</v>
      </c>
      <c r="Z74" s="20" t="str">
        <f>IFERROR(VLOOKUP(W74,scenario!$B$2:$G$13,4,FALSE),"")</f>
        <v>Accepted</v>
      </c>
      <c r="AA74" s="20" t="str">
        <f>IFERROR(VLOOKUP(W74,scenario!$B$2:$G$13,5,FALSE),"")</f>
        <v>No</v>
      </c>
      <c r="AB74" s="20" t="str">
        <f>IFERROR(VLOOKUP(W74,scenario!$B$2:$G$13,6,FALSE),"")</f>
        <v>n/a</v>
      </c>
    </row>
    <row r="75" spans="2:28" ht="48.75" customHeight="1" x14ac:dyDescent="0.25">
      <c r="B75" s="14" t="s">
        <v>5</v>
      </c>
      <c r="C75" s="15" t="s">
        <v>243</v>
      </c>
      <c r="D75" s="45" t="s">
        <v>242</v>
      </c>
      <c r="E75" s="24" t="s">
        <v>459</v>
      </c>
      <c r="F75" s="23" t="str">
        <f>IFERROR(VLOOKUP(E75,scenario!$B$2:$C$13,2,FALSE),"")</f>
        <v>To be clarified with customs authorities</v>
      </c>
      <c r="G75" s="20" t="str">
        <f>IFERROR(VLOOKUP(E75,scenario!$B$2:$G$13,3,FALSE),"")</f>
        <v>n/a</v>
      </c>
      <c r="H75" s="20" t="str">
        <f>IFERROR(VLOOKUP(E75,scenario!$B$2:$G$13,4,FALSE),"")</f>
        <v>n/a</v>
      </c>
      <c r="I75" s="20" t="str">
        <f>IFERROR(VLOOKUP(E75,scenario!$B$2:$G$13,5,FALSE),"")</f>
        <v>n/a</v>
      </c>
      <c r="J75" s="20" t="str">
        <f>IFERROR(VLOOKUP(E75,scenario!$B$2:$G$13,6,FALSE),"")</f>
        <v>n/a</v>
      </c>
      <c r="K75" s="24" t="s">
        <v>459</v>
      </c>
      <c r="L75" s="23" t="str">
        <f>IFERROR(VLOOKUP(K75,scenario!$B$2:$C$13,2,FALSE),"")</f>
        <v>To be clarified with customs authorities</v>
      </c>
      <c r="M75" s="20" t="str">
        <f>IFERROR(VLOOKUP(K75,scenario!$B$2:$G$13,3,FALSE),"")</f>
        <v>n/a</v>
      </c>
      <c r="N75" s="20" t="str">
        <f>IFERROR(VLOOKUP(K75,scenario!$B$2:$G$13,4,FALSE),"")</f>
        <v>n/a</v>
      </c>
      <c r="O75" s="20" t="str">
        <f>IFERROR(VLOOKUP(K75,scenario!$B$2:$G$13,5,FALSE),"")</f>
        <v>n/a</v>
      </c>
      <c r="P75" s="20" t="str">
        <f>IFERROR(VLOOKUP(K75,scenario!$B$2:$G$13,6,FALSE),"")</f>
        <v>n/a</v>
      </c>
      <c r="Q75" s="24" t="s">
        <v>459</v>
      </c>
      <c r="R75" s="23" t="str">
        <f>IFERROR(VLOOKUP(Q75,scenario!$B$2:$C$13,2,FALSE),"")</f>
        <v>To be clarified with customs authorities</v>
      </c>
      <c r="S75" s="20" t="str">
        <f>IFERROR(VLOOKUP(Q75,scenario!$B$2:$G$13,3,FALSE),"")</f>
        <v>n/a</v>
      </c>
      <c r="T75" s="20" t="str">
        <f>IFERROR(VLOOKUP(Q75,scenario!$B$2:$G$13,4,FALSE),"")</f>
        <v>n/a</v>
      </c>
      <c r="U75" s="20" t="str">
        <f>IFERROR(VLOOKUP(Q75,scenario!$B$2:$G$13,5,FALSE),"")</f>
        <v>n/a</v>
      </c>
      <c r="V75" s="20" t="str">
        <f>IFERROR(VLOOKUP(Q75,scenario!$B$2:$G$13,6,FALSE),"")</f>
        <v>n/a</v>
      </c>
      <c r="W75" s="24" t="s">
        <v>459</v>
      </c>
      <c r="X75" s="23" t="str">
        <f>IFERROR(VLOOKUP(W75,scenario!$B$2:$C$13,2,FALSE),"")</f>
        <v>To be clarified with customs authorities</v>
      </c>
      <c r="Y75" s="20" t="str">
        <f>IFERROR(VLOOKUP(W75,scenario!$B$2:$G$13,3,FALSE),"")</f>
        <v>n/a</v>
      </c>
      <c r="Z75" s="20" t="str">
        <f>IFERROR(VLOOKUP(W75,scenario!$B$2:$G$13,4,FALSE),"")</f>
        <v>n/a</v>
      </c>
      <c r="AA75" s="20" t="str">
        <f>IFERROR(VLOOKUP(W75,scenario!$B$2:$G$13,5,FALSE),"")</f>
        <v>n/a</v>
      </c>
      <c r="AB75" s="20" t="str">
        <f>IFERROR(VLOOKUP(W75,scenario!$B$2:$G$13,6,FALSE),"")</f>
        <v>n/a</v>
      </c>
    </row>
    <row r="76" spans="2:28" ht="48.75" customHeight="1" x14ac:dyDescent="0.25">
      <c r="B76" s="14" t="s">
        <v>27</v>
      </c>
      <c r="C76" s="15" t="s">
        <v>136</v>
      </c>
      <c r="D76" s="45" t="s">
        <v>135</v>
      </c>
      <c r="E76" s="24" t="s">
        <v>459</v>
      </c>
      <c r="F76" s="23" t="str">
        <f>IFERROR(VLOOKUP(E76,scenario!$B$2:$C$13,2,FALSE),"")</f>
        <v>To be clarified with customs authorities</v>
      </c>
      <c r="G76" s="20" t="str">
        <f>IFERROR(VLOOKUP(E76,scenario!$B$2:$G$13,3,FALSE),"")</f>
        <v>n/a</v>
      </c>
      <c r="H76" s="20" t="str">
        <f>IFERROR(VLOOKUP(E76,scenario!$B$2:$G$13,4,FALSE),"")</f>
        <v>n/a</v>
      </c>
      <c r="I76" s="20" t="str">
        <f>IFERROR(VLOOKUP(E76,scenario!$B$2:$G$13,5,FALSE),"")</f>
        <v>n/a</v>
      </c>
      <c r="J76" s="20" t="str">
        <f>IFERROR(VLOOKUP(E76,scenario!$B$2:$G$13,6,FALSE),"")</f>
        <v>n/a</v>
      </c>
      <c r="K76" s="24" t="s">
        <v>433</v>
      </c>
      <c r="L76" s="23" t="str">
        <f>IFERROR(VLOOKUP(K76,scenario!$B$2:$C$13,2,FALSE),"")</f>
        <v>The traditional AWB is not mandatory and the customs accept printed image AWB (front only)</v>
      </c>
      <c r="M76" s="20" t="str">
        <f>IFERROR(VLOOKUP(K76,scenario!$B$2:$G$13,3,FALSE),"")</f>
        <v>No</v>
      </c>
      <c r="N76" s="20" t="str">
        <f>IFERROR(VLOOKUP(K76,scenario!$B$2:$G$13,4,FALSE),"")</f>
        <v>Accepted</v>
      </c>
      <c r="O76" s="20" t="str">
        <f>IFERROR(VLOOKUP(K76,scenario!$B$2:$G$13,5,FALSE),"")</f>
        <v>Accepted</v>
      </c>
      <c r="P76" s="20" t="str">
        <f>IFERROR(VLOOKUP(K76,scenario!$B$2:$G$13,6,FALSE),"")</f>
        <v>n/a</v>
      </c>
      <c r="Q76" s="24" t="s">
        <v>459</v>
      </c>
      <c r="R76" s="23" t="str">
        <f>IFERROR(VLOOKUP(Q76,scenario!$B$2:$C$13,2,FALSE),"")</f>
        <v>To be clarified with customs authorities</v>
      </c>
      <c r="S76" s="20" t="str">
        <f>IFERROR(VLOOKUP(Q76,scenario!$B$2:$G$13,3,FALSE),"")</f>
        <v>n/a</v>
      </c>
      <c r="T76" s="20" t="str">
        <f>IFERROR(VLOOKUP(Q76,scenario!$B$2:$G$13,4,FALSE),"")</f>
        <v>n/a</v>
      </c>
      <c r="U76" s="20" t="str">
        <f>IFERROR(VLOOKUP(Q76,scenario!$B$2:$G$13,5,FALSE),"")</f>
        <v>n/a</v>
      </c>
      <c r="V76" s="20" t="str">
        <f>IFERROR(VLOOKUP(Q76,scenario!$B$2:$G$13,6,FALSE),"")</f>
        <v>n/a</v>
      </c>
      <c r="W76" s="24" t="s">
        <v>459</v>
      </c>
      <c r="X76" s="23" t="str">
        <f>IFERROR(VLOOKUP(W76,scenario!$B$2:$C$13,2,FALSE),"")</f>
        <v>To be clarified with customs authorities</v>
      </c>
      <c r="Y76" s="20" t="str">
        <f>IFERROR(VLOOKUP(W76,scenario!$B$2:$G$13,3,FALSE),"")</f>
        <v>n/a</v>
      </c>
      <c r="Z76" s="20" t="str">
        <f>IFERROR(VLOOKUP(W76,scenario!$B$2:$G$13,4,FALSE),"")</f>
        <v>n/a</v>
      </c>
      <c r="AA76" s="20" t="str">
        <f>IFERROR(VLOOKUP(W76,scenario!$B$2:$G$13,5,FALSE),"")</f>
        <v>n/a</v>
      </c>
      <c r="AB76" s="20" t="str">
        <f>IFERROR(VLOOKUP(W76,scenario!$B$2:$G$13,6,FALSE),"")</f>
        <v>n/a</v>
      </c>
    </row>
    <row r="77" spans="2:28" ht="48.75" customHeight="1" x14ac:dyDescent="0.25">
      <c r="B77" s="14" t="s">
        <v>27</v>
      </c>
      <c r="C77" s="15" t="s">
        <v>146</v>
      </c>
      <c r="D77" s="45" t="s">
        <v>145</v>
      </c>
      <c r="E77" s="24" t="s">
        <v>459</v>
      </c>
      <c r="F77" s="23" t="str">
        <f>IFERROR(VLOOKUP(E77,scenario!$B$2:$C$13,2,FALSE),"")</f>
        <v>To be clarified with customs authorities</v>
      </c>
      <c r="G77" s="20" t="str">
        <f>IFERROR(VLOOKUP(E77,scenario!$B$2:$G$13,3,FALSE),"")</f>
        <v>n/a</v>
      </c>
      <c r="H77" s="20" t="str">
        <f>IFERROR(VLOOKUP(E77,scenario!$B$2:$G$13,4,FALSE),"")</f>
        <v>n/a</v>
      </c>
      <c r="I77" s="20" t="str">
        <f>IFERROR(VLOOKUP(E77,scenario!$B$2:$G$13,5,FALSE),"")</f>
        <v>n/a</v>
      </c>
      <c r="J77" s="20" t="str">
        <f>IFERROR(VLOOKUP(E77,scenario!$B$2:$G$13,6,FALSE),"")</f>
        <v>n/a</v>
      </c>
      <c r="K77" s="24" t="s">
        <v>459</v>
      </c>
      <c r="L77" s="23" t="str">
        <f>IFERROR(VLOOKUP(K77,scenario!$B$2:$C$13,2,FALSE),"")</f>
        <v>To be clarified with customs authorities</v>
      </c>
      <c r="M77" s="20" t="str">
        <f>IFERROR(VLOOKUP(K77,scenario!$B$2:$G$13,3,FALSE),"")</f>
        <v>n/a</v>
      </c>
      <c r="N77" s="20" t="str">
        <f>IFERROR(VLOOKUP(K77,scenario!$B$2:$G$13,4,FALSE),"")</f>
        <v>n/a</v>
      </c>
      <c r="O77" s="20" t="str">
        <f>IFERROR(VLOOKUP(K77,scenario!$B$2:$G$13,5,FALSE),"")</f>
        <v>n/a</v>
      </c>
      <c r="P77" s="20" t="str">
        <f>IFERROR(VLOOKUP(K77,scenario!$B$2:$G$13,6,FALSE),"")</f>
        <v>n/a</v>
      </c>
      <c r="Q77" s="24" t="s">
        <v>459</v>
      </c>
      <c r="R77" s="23" t="str">
        <f>IFERROR(VLOOKUP(Q77,scenario!$B$2:$C$13,2,FALSE),"")</f>
        <v>To be clarified with customs authorities</v>
      </c>
      <c r="S77" s="20" t="str">
        <f>IFERROR(VLOOKUP(Q77,scenario!$B$2:$G$13,3,FALSE),"")</f>
        <v>n/a</v>
      </c>
      <c r="T77" s="20" t="str">
        <f>IFERROR(VLOOKUP(Q77,scenario!$B$2:$G$13,4,FALSE),"")</f>
        <v>n/a</v>
      </c>
      <c r="U77" s="20" t="str">
        <f>IFERROR(VLOOKUP(Q77,scenario!$B$2:$G$13,5,FALSE),"")</f>
        <v>n/a</v>
      </c>
      <c r="V77" s="20" t="str">
        <f>IFERROR(VLOOKUP(Q77,scenario!$B$2:$G$13,6,FALSE),"")</f>
        <v>n/a</v>
      </c>
      <c r="W77" s="24" t="s">
        <v>459</v>
      </c>
      <c r="X77" s="23" t="str">
        <f>IFERROR(VLOOKUP(W77,scenario!$B$2:$C$13,2,FALSE),"")</f>
        <v>To be clarified with customs authorities</v>
      </c>
      <c r="Y77" s="20" t="str">
        <f>IFERROR(VLOOKUP(W77,scenario!$B$2:$G$13,3,FALSE),"")</f>
        <v>n/a</v>
      </c>
      <c r="Z77" s="20" t="str">
        <f>IFERROR(VLOOKUP(W77,scenario!$B$2:$G$13,4,FALSE),"")</f>
        <v>n/a</v>
      </c>
      <c r="AA77" s="20" t="str">
        <f>IFERROR(VLOOKUP(W77,scenario!$B$2:$G$13,5,FALSE),"")</f>
        <v>n/a</v>
      </c>
      <c r="AB77" s="20" t="str">
        <f>IFERROR(VLOOKUP(W77,scenario!$B$2:$G$13,6,FALSE),"")</f>
        <v>n/a</v>
      </c>
    </row>
    <row r="78" spans="2:28" ht="48.75" customHeight="1" x14ac:dyDescent="0.25">
      <c r="B78" s="14" t="s">
        <v>5</v>
      </c>
      <c r="C78" s="15" t="s">
        <v>142</v>
      </c>
      <c r="D78" s="45" t="s">
        <v>141</v>
      </c>
      <c r="E78" s="24" t="s">
        <v>459</v>
      </c>
      <c r="F78" s="23" t="str">
        <f>IFERROR(VLOOKUP(E78,scenario!$B$2:$C$13,2,FALSE),"")</f>
        <v>To be clarified with customs authorities</v>
      </c>
      <c r="G78" s="20" t="str">
        <f>IFERROR(VLOOKUP(E78,scenario!$B$2:$G$13,3,FALSE),"")</f>
        <v>n/a</v>
      </c>
      <c r="H78" s="20" t="str">
        <f>IFERROR(VLOOKUP(E78,scenario!$B$2:$G$13,4,FALSE),"")</f>
        <v>n/a</v>
      </c>
      <c r="I78" s="20" t="str">
        <f>IFERROR(VLOOKUP(E78,scenario!$B$2:$G$13,5,FALSE),"")</f>
        <v>n/a</v>
      </c>
      <c r="J78" s="20" t="str">
        <f>IFERROR(VLOOKUP(E78,scenario!$B$2:$G$13,6,FALSE),"")</f>
        <v>n/a</v>
      </c>
      <c r="K78" s="24" t="s">
        <v>459</v>
      </c>
      <c r="L78" s="23" t="str">
        <f>IFERROR(VLOOKUP(K78,scenario!$B$2:$C$13,2,FALSE),"")</f>
        <v>To be clarified with customs authorities</v>
      </c>
      <c r="M78" s="20" t="str">
        <f>IFERROR(VLOOKUP(K78,scenario!$B$2:$G$13,3,FALSE),"")</f>
        <v>n/a</v>
      </c>
      <c r="N78" s="20" t="str">
        <f>IFERROR(VLOOKUP(K78,scenario!$B$2:$G$13,4,FALSE),"")</f>
        <v>n/a</v>
      </c>
      <c r="O78" s="20" t="str">
        <f>IFERROR(VLOOKUP(K78,scenario!$B$2:$G$13,5,FALSE),"")</f>
        <v>n/a</v>
      </c>
      <c r="P78" s="20" t="str">
        <f>IFERROR(VLOOKUP(K78,scenario!$B$2:$G$13,6,FALSE),"")</f>
        <v>n/a</v>
      </c>
      <c r="Q78" s="24" t="s">
        <v>459</v>
      </c>
      <c r="R78" s="23" t="str">
        <f>IFERROR(VLOOKUP(Q78,scenario!$B$2:$C$13,2,FALSE),"")</f>
        <v>To be clarified with customs authorities</v>
      </c>
      <c r="S78" s="20" t="str">
        <f>IFERROR(VLOOKUP(Q78,scenario!$B$2:$G$13,3,FALSE),"")</f>
        <v>n/a</v>
      </c>
      <c r="T78" s="20" t="str">
        <f>IFERROR(VLOOKUP(Q78,scenario!$B$2:$G$13,4,FALSE),"")</f>
        <v>n/a</v>
      </c>
      <c r="U78" s="20" t="str">
        <f>IFERROR(VLOOKUP(Q78,scenario!$B$2:$G$13,5,FALSE),"")</f>
        <v>n/a</v>
      </c>
      <c r="V78" s="20" t="str">
        <f>IFERROR(VLOOKUP(Q78,scenario!$B$2:$G$13,6,FALSE),"")</f>
        <v>n/a</v>
      </c>
      <c r="W78" s="24" t="s">
        <v>459</v>
      </c>
      <c r="X78" s="23" t="str">
        <f>IFERROR(VLOOKUP(W78,scenario!$B$2:$C$13,2,FALSE),"")</f>
        <v>To be clarified with customs authorities</v>
      </c>
      <c r="Y78" s="20" t="str">
        <f>IFERROR(VLOOKUP(W78,scenario!$B$2:$G$13,3,FALSE),"")</f>
        <v>n/a</v>
      </c>
      <c r="Z78" s="20" t="str">
        <f>IFERROR(VLOOKUP(W78,scenario!$B$2:$G$13,4,FALSE),"")</f>
        <v>n/a</v>
      </c>
      <c r="AA78" s="20" t="str">
        <f>IFERROR(VLOOKUP(W78,scenario!$B$2:$G$13,5,FALSE),"")</f>
        <v>n/a</v>
      </c>
      <c r="AB78" s="20" t="str">
        <f>IFERROR(VLOOKUP(W78,scenario!$B$2:$G$13,6,FALSE),"")</f>
        <v>n/a</v>
      </c>
    </row>
    <row r="79" spans="2:28" ht="48.75" customHeight="1" x14ac:dyDescent="0.25">
      <c r="B79" s="14" t="s">
        <v>5</v>
      </c>
      <c r="C79" s="15" t="s">
        <v>104</v>
      </c>
      <c r="D79" s="45" t="s">
        <v>103</v>
      </c>
      <c r="E79" s="24" t="s">
        <v>432</v>
      </c>
      <c r="F79" s="23" t="str">
        <f>IFERROR(VLOOKUP(E79,scenario!$B$2:$C$13,2,FALSE),"")</f>
        <v>The traditional AWB is not required and either  laser print AWB (front+reverse) or electronic data can be submitted</v>
      </c>
      <c r="G79" s="20" t="str">
        <f>IFERROR(VLOOKUP(E79,scenario!$B$2:$G$13,3,FALSE),"")</f>
        <v>No</v>
      </c>
      <c r="H79" s="20" t="str">
        <f>IFERROR(VLOOKUP(E79,scenario!$B$2:$G$13,4,FALSE),"")</f>
        <v>Accepted</v>
      </c>
      <c r="I79" s="20" t="str">
        <f>IFERROR(VLOOKUP(E79,scenario!$B$2:$G$13,5,FALSE),"")</f>
        <v>No</v>
      </c>
      <c r="J79" s="20" t="str">
        <f>IFERROR(VLOOKUP(E79,scenario!$B$2:$G$13,6,FALSE),"")</f>
        <v>Accepted</v>
      </c>
      <c r="K79" s="24" t="s">
        <v>432</v>
      </c>
      <c r="L79" s="23" t="str">
        <f>IFERROR(VLOOKUP(K79,scenario!$B$2:$C$13,2,FALSE),"")</f>
        <v>The traditional AWB is not required and either  laser print AWB (front+reverse) or electronic data can be submitted</v>
      </c>
      <c r="M79" s="20" t="str">
        <f>IFERROR(VLOOKUP(K79,scenario!$B$2:$G$13,3,FALSE),"")</f>
        <v>No</v>
      </c>
      <c r="N79" s="20" t="str">
        <f>IFERROR(VLOOKUP(K79,scenario!$B$2:$G$13,4,FALSE),"")</f>
        <v>Accepted</v>
      </c>
      <c r="O79" s="20" t="str">
        <f>IFERROR(VLOOKUP(K79,scenario!$B$2:$G$13,5,FALSE),"")</f>
        <v>No</v>
      </c>
      <c r="P79" s="20" t="str">
        <f>IFERROR(VLOOKUP(K79,scenario!$B$2:$G$13,6,FALSE),"")</f>
        <v>Accepted</v>
      </c>
      <c r="Q79" s="24" t="s">
        <v>459</v>
      </c>
      <c r="R79" s="23" t="str">
        <f>IFERROR(VLOOKUP(Q79,scenario!$B$2:$C$13,2,FALSE),"")</f>
        <v>To be clarified with customs authorities</v>
      </c>
      <c r="S79" s="20" t="str">
        <f>IFERROR(VLOOKUP(Q79,scenario!$B$2:$G$13,3,FALSE),"")</f>
        <v>n/a</v>
      </c>
      <c r="T79" s="20" t="str">
        <f>IFERROR(VLOOKUP(Q79,scenario!$B$2:$G$13,4,FALSE),"")</f>
        <v>n/a</v>
      </c>
      <c r="U79" s="20" t="str">
        <f>IFERROR(VLOOKUP(Q79,scenario!$B$2:$G$13,5,FALSE),"")</f>
        <v>n/a</v>
      </c>
      <c r="V79" s="20" t="str">
        <f>IFERROR(VLOOKUP(Q79,scenario!$B$2:$G$13,6,FALSE),"")</f>
        <v>n/a</v>
      </c>
      <c r="W79" s="24" t="s">
        <v>459</v>
      </c>
      <c r="X79" s="23" t="str">
        <f>IFERROR(VLOOKUP(W79,scenario!$B$2:$C$13,2,FALSE),"")</f>
        <v>To be clarified with customs authorities</v>
      </c>
      <c r="Y79" s="20" t="str">
        <f>IFERROR(VLOOKUP(W79,scenario!$B$2:$G$13,3,FALSE),"")</f>
        <v>n/a</v>
      </c>
      <c r="Z79" s="20" t="str">
        <f>IFERROR(VLOOKUP(W79,scenario!$B$2:$G$13,4,FALSE),"")</f>
        <v>n/a</v>
      </c>
      <c r="AA79" s="20" t="str">
        <f>IFERROR(VLOOKUP(W79,scenario!$B$2:$G$13,5,FALSE),"")</f>
        <v>n/a</v>
      </c>
      <c r="AB79" s="20" t="str">
        <f>IFERROR(VLOOKUP(W79,scenario!$B$2:$G$13,6,FALSE),"")</f>
        <v>n/a</v>
      </c>
    </row>
    <row r="80" spans="2:28" ht="48.75" customHeight="1" x14ac:dyDescent="0.25">
      <c r="B80" s="14" t="s">
        <v>27</v>
      </c>
      <c r="C80" s="15" t="s">
        <v>144</v>
      </c>
      <c r="D80" s="45" t="s">
        <v>143</v>
      </c>
      <c r="E80" s="24" t="s">
        <v>434</v>
      </c>
      <c r="F80" s="23" t="str">
        <f>IFERROR(VLOOKUP(E80,scenario!$B$2:$C$13,2,FALSE),"")</f>
        <v>The traditional AWB is not mandatory and the customs accept printed image AWB (front only) but also require electronic data</v>
      </c>
      <c r="G80" s="20" t="str">
        <f>IFERROR(VLOOKUP(E80,scenario!$B$2:$G$13,3,FALSE),"")</f>
        <v>No</v>
      </c>
      <c r="H80" s="20" t="str">
        <f>IFERROR(VLOOKUP(E80,scenario!$B$2:$G$13,4,FALSE),"")</f>
        <v>Accepted</v>
      </c>
      <c r="I80" s="20" t="str">
        <f>IFERROR(VLOOKUP(E80,scenario!$B$2:$G$13,5,FALSE),"")</f>
        <v>Accepted</v>
      </c>
      <c r="J80" s="20" t="str">
        <f>IFERROR(VLOOKUP(E80,scenario!$B$2:$G$13,6,FALSE),"")</f>
        <v>Required</v>
      </c>
      <c r="K80" s="24" t="s">
        <v>433</v>
      </c>
      <c r="L80" s="23" t="str">
        <f>IFERROR(VLOOKUP(K80,scenario!$B$2:$C$13,2,FALSE),"")</f>
        <v>The traditional AWB is not mandatory and the customs accept printed image AWB (front only)</v>
      </c>
      <c r="M80" s="20" t="str">
        <f>IFERROR(VLOOKUP(K80,scenario!$B$2:$G$13,3,FALSE),"")</f>
        <v>No</v>
      </c>
      <c r="N80" s="20" t="str">
        <f>IFERROR(VLOOKUP(K80,scenario!$B$2:$G$13,4,FALSE),"")</f>
        <v>Accepted</v>
      </c>
      <c r="O80" s="20" t="str">
        <f>IFERROR(VLOOKUP(K80,scenario!$B$2:$G$13,5,FALSE),"")</f>
        <v>Accepted</v>
      </c>
      <c r="P80" s="20" t="str">
        <f>IFERROR(VLOOKUP(K80,scenario!$B$2:$G$13,6,FALSE),"")</f>
        <v>n/a</v>
      </c>
      <c r="Q80" s="24" t="s">
        <v>459</v>
      </c>
      <c r="R80" s="23" t="str">
        <f>IFERROR(VLOOKUP(Q80,scenario!$B$2:$C$13,2,FALSE),"")</f>
        <v>To be clarified with customs authorities</v>
      </c>
      <c r="S80" s="20" t="str">
        <f>IFERROR(VLOOKUP(Q80,scenario!$B$2:$G$13,3,FALSE),"")</f>
        <v>n/a</v>
      </c>
      <c r="T80" s="20" t="str">
        <f>IFERROR(VLOOKUP(Q80,scenario!$B$2:$G$13,4,FALSE),"")</f>
        <v>n/a</v>
      </c>
      <c r="U80" s="20" t="str">
        <f>IFERROR(VLOOKUP(Q80,scenario!$B$2:$G$13,5,FALSE),"")</f>
        <v>n/a</v>
      </c>
      <c r="V80" s="20" t="str">
        <f>IFERROR(VLOOKUP(Q80,scenario!$B$2:$G$13,6,FALSE),"")</f>
        <v>n/a</v>
      </c>
      <c r="W80" s="24" t="s">
        <v>459</v>
      </c>
      <c r="X80" s="23" t="str">
        <f>IFERROR(VLOOKUP(W80,scenario!$B$2:$C$13,2,FALSE),"")</f>
        <v>To be clarified with customs authorities</v>
      </c>
      <c r="Y80" s="20" t="str">
        <f>IFERROR(VLOOKUP(W80,scenario!$B$2:$G$13,3,FALSE),"")</f>
        <v>n/a</v>
      </c>
      <c r="Z80" s="20" t="str">
        <f>IFERROR(VLOOKUP(W80,scenario!$B$2:$G$13,4,FALSE),"")</f>
        <v>n/a</v>
      </c>
      <c r="AA80" s="20" t="str">
        <f>IFERROR(VLOOKUP(W80,scenario!$B$2:$G$13,5,FALSE),"")</f>
        <v>n/a</v>
      </c>
      <c r="AB80" s="20" t="str">
        <f>IFERROR(VLOOKUP(W80,scenario!$B$2:$G$13,6,FALSE),"")</f>
        <v>n/a</v>
      </c>
    </row>
    <row r="81" spans="2:28" ht="48.75" customHeight="1" x14ac:dyDescent="0.25">
      <c r="B81" s="14" t="s">
        <v>5</v>
      </c>
      <c r="C81" s="15" t="s">
        <v>152</v>
      </c>
      <c r="D81" s="45" t="s">
        <v>151</v>
      </c>
      <c r="E81" s="24" t="s">
        <v>430</v>
      </c>
      <c r="F81" s="23" t="str">
        <f>IFERROR(VLOOKUP(E81,scenario!$B$2:$C$13,2,FALSE),"")</f>
        <v>The traditional AWB is not mandatory and the customs accept laser print AWB (front+reverse)</v>
      </c>
      <c r="G81" s="20" t="str">
        <f>IFERROR(VLOOKUP(E81,scenario!$B$2:$G$13,3,FALSE),"")</f>
        <v>No</v>
      </c>
      <c r="H81" s="20" t="str">
        <f>IFERROR(VLOOKUP(E81,scenario!$B$2:$G$13,4,FALSE),"")</f>
        <v>Accepted</v>
      </c>
      <c r="I81" s="20" t="str">
        <f>IFERROR(VLOOKUP(E81,scenario!$B$2:$G$13,5,FALSE),"")</f>
        <v>No</v>
      </c>
      <c r="J81" s="20" t="str">
        <f>IFERROR(VLOOKUP(E81,scenario!$B$2:$G$13,6,FALSE),"")</f>
        <v>n/a</v>
      </c>
      <c r="K81" s="24" t="s">
        <v>430</v>
      </c>
      <c r="L81" s="23" t="str">
        <f>IFERROR(VLOOKUP(K81,scenario!$B$2:$C$13,2,FALSE),"")</f>
        <v>The traditional AWB is not mandatory and the customs accept laser print AWB (front+reverse)</v>
      </c>
      <c r="M81" s="20" t="str">
        <f>IFERROR(VLOOKUP(K81,scenario!$B$2:$G$13,3,FALSE),"")</f>
        <v>No</v>
      </c>
      <c r="N81" s="20" t="str">
        <f>IFERROR(VLOOKUP(K81,scenario!$B$2:$G$13,4,FALSE),"")</f>
        <v>Accepted</v>
      </c>
      <c r="O81" s="20" t="str">
        <f>IFERROR(VLOOKUP(K81,scenario!$B$2:$G$13,5,FALSE),"")</f>
        <v>No</v>
      </c>
      <c r="P81" s="20" t="str">
        <f>IFERROR(VLOOKUP(K81,scenario!$B$2:$G$13,6,FALSE),"")</f>
        <v>n/a</v>
      </c>
      <c r="Q81" s="24" t="s">
        <v>430</v>
      </c>
      <c r="R81" s="23" t="str">
        <f>IFERROR(VLOOKUP(Q81,scenario!$B$2:$C$13,2,FALSE),"")</f>
        <v>The traditional AWB is not mandatory and the customs accept laser print AWB (front+reverse)</v>
      </c>
      <c r="S81" s="20" t="str">
        <f>IFERROR(VLOOKUP(Q81,scenario!$B$2:$G$13,3,FALSE),"")</f>
        <v>No</v>
      </c>
      <c r="T81" s="20" t="str">
        <f>IFERROR(VLOOKUP(Q81,scenario!$B$2:$G$13,4,FALSE),"")</f>
        <v>Accepted</v>
      </c>
      <c r="U81" s="20" t="str">
        <f>IFERROR(VLOOKUP(Q81,scenario!$B$2:$G$13,5,FALSE),"")</f>
        <v>No</v>
      </c>
      <c r="V81" s="20" t="str">
        <f>IFERROR(VLOOKUP(Q81,scenario!$B$2:$G$13,6,FALSE),"")</f>
        <v>n/a</v>
      </c>
      <c r="W81" s="24" t="s">
        <v>430</v>
      </c>
      <c r="X81" s="23" t="str">
        <f>IFERROR(VLOOKUP(W81,scenario!$B$2:$C$13,2,FALSE),"")</f>
        <v>The traditional AWB is not mandatory and the customs accept laser print AWB (front+reverse)</v>
      </c>
      <c r="Y81" s="20" t="str">
        <f>IFERROR(VLOOKUP(W81,scenario!$B$2:$G$13,3,FALSE),"")</f>
        <v>No</v>
      </c>
      <c r="Z81" s="20" t="str">
        <f>IFERROR(VLOOKUP(W81,scenario!$B$2:$G$13,4,FALSE),"")</f>
        <v>Accepted</v>
      </c>
      <c r="AA81" s="20" t="str">
        <f>IFERROR(VLOOKUP(W81,scenario!$B$2:$G$13,5,FALSE),"")</f>
        <v>No</v>
      </c>
      <c r="AB81" s="20" t="str">
        <f>IFERROR(VLOOKUP(W81,scenario!$B$2:$G$13,6,FALSE),"")</f>
        <v>n/a</v>
      </c>
    </row>
    <row r="82" spans="2:28" ht="48.75" customHeight="1" x14ac:dyDescent="0.25">
      <c r="B82" s="14" t="s">
        <v>20</v>
      </c>
      <c r="C82" s="15" t="s">
        <v>140</v>
      </c>
      <c r="D82" s="45" t="s">
        <v>139</v>
      </c>
      <c r="E82" s="24" t="s">
        <v>459</v>
      </c>
      <c r="F82" s="23" t="str">
        <f>IFERROR(VLOOKUP(E82,scenario!$B$2:$C$13,2,FALSE),"")</f>
        <v>To be clarified with customs authorities</v>
      </c>
      <c r="G82" s="20" t="str">
        <f>IFERROR(VLOOKUP(E82,scenario!$B$2:$G$13,3,FALSE),"")</f>
        <v>n/a</v>
      </c>
      <c r="H82" s="20" t="str">
        <f>IFERROR(VLOOKUP(E82,scenario!$B$2:$G$13,4,FALSE),"")</f>
        <v>n/a</v>
      </c>
      <c r="I82" s="20" t="str">
        <f>IFERROR(VLOOKUP(E82,scenario!$B$2:$G$13,5,FALSE),"")</f>
        <v>n/a</v>
      </c>
      <c r="J82" s="20" t="str">
        <f>IFERROR(VLOOKUP(E82,scenario!$B$2:$G$13,6,FALSE),"")</f>
        <v>n/a</v>
      </c>
      <c r="K82" s="24" t="s">
        <v>459</v>
      </c>
      <c r="L82" s="23" t="str">
        <f>IFERROR(VLOOKUP(K82,scenario!$B$2:$C$13,2,FALSE),"")</f>
        <v>To be clarified with customs authorities</v>
      </c>
      <c r="M82" s="20" t="str">
        <f>IFERROR(VLOOKUP(K82,scenario!$B$2:$G$13,3,FALSE),"")</f>
        <v>n/a</v>
      </c>
      <c r="N82" s="20" t="str">
        <f>IFERROR(VLOOKUP(K82,scenario!$B$2:$G$13,4,FALSE),"")</f>
        <v>n/a</v>
      </c>
      <c r="O82" s="20" t="str">
        <f>IFERROR(VLOOKUP(K82,scenario!$B$2:$G$13,5,FALSE),"")</f>
        <v>n/a</v>
      </c>
      <c r="P82" s="20" t="str">
        <f>IFERROR(VLOOKUP(K82,scenario!$B$2:$G$13,6,FALSE),"")</f>
        <v>n/a</v>
      </c>
      <c r="Q82" s="24" t="s">
        <v>459</v>
      </c>
      <c r="R82" s="23" t="str">
        <f>IFERROR(VLOOKUP(Q82,scenario!$B$2:$C$13,2,FALSE),"")</f>
        <v>To be clarified with customs authorities</v>
      </c>
      <c r="S82" s="20" t="str">
        <f>IFERROR(VLOOKUP(Q82,scenario!$B$2:$G$13,3,FALSE),"")</f>
        <v>n/a</v>
      </c>
      <c r="T82" s="20" t="str">
        <f>IFERROR(VLOOKUP(Q82,scenario!$B$2:$G$13,4,FALSE),"")</f>
        <v>n/a</v>
      </c>
      <c r="U82" s="20" t="str">
        <f>IFERROR(VLOOKUP(Q82,scenario!$B$2:$G$13,5,FALSE),"")</f>
        <v>n/a</v>
      </c>
      <c r="V82" s="20" t="str">
        <f>IFERROR(VLOOKUP(Q82,scenario!$B$2:$G$13,6,FALSE),"")</f>
        <v>n/a</v>
      </c>
      <c r="W82" s="24" t="s">
        <v>459</v>
      </c>
      <c r="X82" s="23" t="str">
        <f>IFERROR(VLOOKUP(W82,scenario!$B$2:$C$13,2,FALSE),"")</f>
        <v>To be clarified with customs authorities</v>
      </c>
      <c r="Y82" s="20" t="str">
        <f>IFERROR(VLOOKUP(W82,scenario!$B$2:$G$13,3,FALSE),"")</f>
        <v>n/a</v>
      </c>
      <c r="Z82" s="20" t="str">
        <f>IFERROR(VLOOKUP(W82,scenario!$B$2:$G$13,4,FALSE),"")</f>
        <v>n/a</v>
      </c>
      <c r="AA82" s="20" t="str">
        <f>IFERROR(VLOOKUP(W82,scenario!$B$2:$G$13,5,FALSE),"")</f>
        <v>n/a</v>
      </c>
      <c r="AB82" s="20" t="str">
        <f>IFERROR(VLOOKUP(W82,scenario!$B$2:$G$13,6,FALSE),"")</f>
        <v>n/a</v>
      </c>
    </row>
    <row r="83" spans="2:28" ht="48.75" customHeight="1" x14ac:dyDescent="0.25">
      <c r="B83" s="14" t="s">
        <v>20</v>
      </c>
      <c r="C83" s="15" t="s">
        <v>154</v>
      </c>
      <c r="D83" s="45" t="s">
        <v>153</v>
      </c>
      <c r="E83" s="24" t="s">
        <v>431</v>
      </c>
      <c r="F83" s="23" t="str">
        <f>IFERROR(VLOOKUP(E83,scenario!$B$2:$C$13,2,FALSE),"")</f>
        <v>The traditional AWB is not mandatory and the customs accept  laser print AWB (front+reverse) but also require electronic data</v>
      </c>
      <c r="G83" s="20" t="str">
        <f>IFERROR(VLOOKUP(E83,scenario!$B$2:$G$13,3,FALSE),"")</f>
        <v>No</v>
      </c>
      <c r="H83" s="20" t="str">
        <f>IFERROR(VLOOKUP(E83,scenario!$B$2:$G$13,4,FALSE),"")</f>
        <v>Accepted</v>
      </c>
      <c r="I83" s="20" t="str">
        <f>IFERROR(VLOOKUP(E83,scenario!$B$2:$G$13,5,FALSE),"")</f>
        <v>No</v>
      </c>
      <c r="J83" s="20" t="str">
        <f>IFERROR(VLOOKUP(E83,scenario!$B$2:$G$13,6,FALSE),"")</f>
        <v>Required</v>
      </c>
      <c r="K83" s="24" t="s">
        <v>431</v>
      </c>
      <c r="L83" s="23" t="str">
        <f>IFERROR(VLOOKUP(K83,scenario!$B$2:$C$13,2,FALSE),"")</f>
        <v>The traditional AWB is not mandatory and the customs accept  laser print AWB (front+reverse) but also require electronic data</v>
      </c>
      <c r="M83" s="20" t="str">
        <f>IFERROR(VLOOKUP(K83,scenario!$B$2:$G$13,3,FALSE),"")</f>
        <v>No</v>
      </c>
      <c r="N83" s="20" t="str">
        <f>IFERROR(VLOOKUP(K83,scenario!$B$2:$G$13,4,FALSE),"")</f>
        <v>Accepted</v>
      </c>
      <c r="O83" s="20" t="str">
        <f>IFERROR(VLOOKUP(K83,scenario!$B$2:$G$13,5,FALSE),"")</f>
        <v>No</v>
      </c>
      <c r="P83" s="20" t="str">
        <f>IFERROR(VLOOKUP(K83,scenario!$B$2:$G$13,6,FALSE),"")</f>
        <v>Required</v>
      </c>
      <c r="Q83" s="24" t="s">
        <v>431</v>
      </c>
      <c r="R83" s="23" t="str">
        <f>IFERROR(VLOOKUP(Q83,scenario!$B$2:$C$13,2,FALSE),"")</f>
        <v>The traditional AWB is not mandatory and the customs accept  laser print AWB (front+reverse) but also require electronic data</v>
      </c>
      <c r="S83" s="20" t="str">
        <f>IFERROR(VLOOKUP(Q83,scenario!$B$2:$G$13,3,FALSE),"")</f>
        <v>No</v>
      </c>
      <c r="T83" s="20" t="str">
        <f>IFERROR(VLOOKUP(Q83,scenario!$B$2:$G$13,4,FALSE),"")</f>
        <v>Accepted</v>
      </c>
      <c r="U83" s="20" t="str">
        <f>IFERROR(VLOOKUP(Q83,scenario!$B$2:$G$13,5,FALSE),"")</f>
        <v>No</v>
      </c>
      <c r="V83" s="20" t="str">
        <f>IFERROR(VLOOKUP(Q83,scenario!$B$2:$G$13,6,FALSE),"")</f>
        <v>Required</v>
      </c>
      <c r="W83" s="24" t="s">
        <v>431</v>
      </c>
      <c r="X83" s="23" t="str">
        <f>IFERROR(VLOOKUP(W83,scenario!$B$2:$C$13,2,FALSE),"")</f>
        <v>The traditional AWB is not mandatory and the customs accept  laser print AWB (front+reverse) but also require electronic data</v>
      </c>
      <c r="Y83" s="20" t="str">
        <f>IFERROR(VLOOKUP(W83,scenario!$B$2:$G$13,3,FALSE),"")</f>
        <v>No</v>
      </c>
      <c r="Z83" s="20" t="str">
        <f>IFERROR(VLOOKUP(W83,scenario!$B$2:$G$13,4,FALSE),"")</f>
        <v>Accepted</v>
      </c>
      <c r="AA83" s="20" t="str">
        <f>IFERROR(VLOOKUP(W83,scenario!$B$2:$G$13,5,FALSE),"")</f>
        <v>No</v>
      </c>
      <c r="AB83" s="20" t="str">
        <f>IFERROR(VLOOKUP(W83,scenario!$B$2:$G$13,6,FALSE),"")</f>
        <v>Required</v>
      </c>
    </row>
    <row r="84" spans="2:28" ht="48.75" customHeight="1" x14ac:dyDescent="0.25">
      <c r="B84" s="14" t="s">
        <v>27</v>
      </c>
      <c r="C84" s="15" t="s">
        <v>148</v>
      </c>
      <c r="D84" s="45" t="s">
        <v>147</v>
      </c>
      <c r="E84" s="24" t="s">
        <v>459</v>
      </c>
      <c r="F84" s="23" t="str">
        <f>IFERROR(VLOOKUP(E84,scenario!$B$2:$C$13,2,FALSE),"")</f>
        <v>To be clarified with customs authorities</v>
      </c>
      <c r="G84" s="20" t="str">
        <f>IFERROR(VLOOKUP(E84,scenario!$B$2:$G$13,3,FALSE),"")</f>
        <v>n/a</v>
      </c>
      <c r="H84" s="20" t="str">
        <f>IFERROR(VLOOKUP(E84,scenario!$B$2:$G$13,4,FALSE),"")</f>
        <v>n/a</v>
      </c>
      <c r="I84" s="20" t="str">
        <f>IFERROR(VLOOKUP(E84,scenario!$B$2:$G$13,5,FALSE),"")</f>
        <v>n/a</v>
      </c>
      <c r="J84" s="20" t="str">
        <f>IFERROR(VLOOKUP(E84,scenario!$B$2:$G$13,6,FALSE),"")</f>
        <v>n/a</v>
      </c>
      <c r="K84" s="24" t="s">
        <v>459</v>
      </c>
      <c r="L84" s="23" t="str">
        <f>IFERROR(VLOOKUP(K84,scenario!$B$2:$C$13,2,FALSE),"")</f>
        <v>To be clarified with customs authorities</v>
      </c>
      <c r="M84" s="20" t="str">
        <f>IFERROR(VLOOKUP(K84,scenario!$B$2:$G$13,3,FALSE),"")</f>
        <v>n/a</v>
      </c>
      <c r="N84" s="20" t="str">
        <f>IFERROR(VLOOKUP(K84,scenario!$B$2:$G$13,4,FALSE),"")</f>
        <v>n/a</v>
      </c>
      <c r="O84" s="20" t="str">
        <f>IFERROR(VLOOKUP(K84,scenario!$B$2:$G$13,5,FALSE),"")</f>
        <v>n/a</v>
      </c>
      <c r="P84" s="20" t="str">
        <f>IFERROR(VLOOKUP(K84,scenario!$B$2:$G$13,6,FALSE),"")</f>
        <v>n/a</v>
      </c>
      <c r="Q84" s="24" t="s">
        <v>459</v>
      </c>
      <c r="R84" s="23" t="str">
        <f>IFERROR(VLOOKUP(Q84,scenario!$B$2:$C$13,2,FALSE),"")</f>
        <v>To be clarified with customs authorities</v>
      </c>
      <c r="S84" s="20" t="str">
        <f>IFERROR(VLOOKUP(Q84,scenario!$B$2:$G$13,3,FALSE),"")</f>
        <v>n/a</v>
      </c>
      <c r="T84" s="20" t="str">
        <f>IFERROR(VLOOKUP(Q84,scenario!$B$2:$G$13,4,FALSE),"")</f>
        <v>n/a</v>
      </c>
      <c r="U84" s="20" t="str">
        <f>IFERROR(VLOOKUP(Q84,scenario!$B$2:$G$13,5,FALSE),"")</f>
        <v>n/a</v>
      </c>
      <c r="V84" s="20" t="str">
        <f>IFERROR(VLOOKUP(Q84,scenario!$B$2:$G$13,6,FALSE),"")</f>
        <v>n/a</v>
      </c>
      <c r="W84" s="24" t="s">
        <v>459</v>
      </c>
      <c r="X84" s="23" t="str">
        <f>IFERROR(VLOOKUP(W84,scenario!$B$2:$C$13,2,FALSE),"")</f>
        <v>To be clarified with customs authorities</v>
      </c>
      <c r="Y84" s="20" t="str">
        <f>IFERROR(VLOOKUP(W84,scenario!$B$2:$G$13,3,FALSE),"")</f>
        <v>n/a</v>
      </c>
      <c r="Z84" s="20" t="str">
        <f>IFERROR(VLOOKUP(W84,scenario!$B$2:$G$13,4,FALSE),"")</f>
        <v>n/a</v>
      </c>
      <c r="AA84" s="20" t="str">
        <f>IFERROR(VLOOKUP(W84,scenario!$B$2:$G$13,5,FALSE),"")</f>
        <v>n/a</v>
      </c>
      <c r="AB84" s="20" t="str">
        <f>IFERROR(VLOOKUP(W84,scenario!$B$2:$G$13,6,FALSE),"")</f>
        <v>n/a</v>
      </c>
    </row>
    <row r="85" spans="2:28" ht="48.75" customHeight="1" x14ac:dyDescent="0.25">
      <c r="B85" s="14" t="s">
        <v>27</v>
      </c>
      <c r="C85" s="15" t="s">
        <v>156</v>
      </c>
      <c r="D85" s="45" t="s">
        <v>155</v>
      </c>
      <c r="E85" s="24" t="s">
        <v>459</v>
      </c>
      <c r="F85" s="23" t="str">
        <f>IFERROR(VLOOKUP(E85,scenario!$B$2:$C$13,2,FALSE),"")</f>
        <v>To be clarified with customs authorities</v>
      </c>
      <c r="G85" s="20" t="str">
        <f>IFERROR(VLOOKUP(E85,scenario!$B$2:$G$13,3,FALSE),"")</f>
        <v>n/a</v>
      </c>
      <c r="H85" s="20" t="str">
        <f>IFERROR(VLOOKUP(E85,scenario!$B$2:$G$13,4,FALSE),"")</f>
        <v>n/a</v>
      </c>
      <c r="I85" s="20" t="str">
        <f>IFERROR(VLOOKUP(E85,scenario!$B$2:$G$13,5,FALSE),"")</f>
        <v>n/a</v>
      </c>
      <c r="J85" s="20" t="str">
        <f>IFERROR(VLOOKUP(E85,scenario!$B$2:$G$13,6,FALSE),"")</f>
        <v>n/a</v>
      </c>
      <c r="K85" s="24" t="s">
        <v>459</v>
      </c>
      <c r="L85" s="23" t="str">
        <f>IFERROR(VLOOKUP(K85,scenario!$B$2:$C$13,2,FALSE),"")</f>
        <v>To be clarified with customs authorities</v>
      </c>
      <c r="M85" s="20" t="str">
        <f>IFERROR(VLOOKUP(K85,scenario!$B$2:$G$13,3,FALSE),"")</f>
        <v>n/a</v>
      </c>
      <c r="N85" s="20" t="str">
        <f>IFERROR(VLOOKUP(K85,scenario!$B$2:$G$13,4,FALSE),"")</f>
        <v>n/a</v>
      </c>
      <c r="O85" s="20" t="str">
        <f>IFERROR(VLOOKUP(K85,scenario!$B$2:$G$13,5,FALSE),"")</f>
        <v>n/a</v>
      </c>
      <c r="P85" s="20" t="str">
        <f>IFERROR(VLOOKUP(K85,scenario!$B$2:$G$13,6,FALSE),"")</f>
        <v>n/a</v>
      </c>
      <c r="Q85" s="24" t="s">
        <v>459</v>
      </c>
      <c r="R85" s="23" t="str">
        <f>IFERROR(VLOOKUP(Q85,scenario!$B$2:$C$13,2,FALSE),"")</f>
        <v>To be clarified with customs authorities</v>
      </c>
      <c r="S85" s="20" t="str">
        <f>IFERROR(VLOOKUP(Q85,scenario!$B$2:$G$13,3,FALSE),"")</f>
        <v>n/a</v>
      </c>
      <c r="T85" s="20" t="str">
        <f>IFERROR(VLOOKUP(Q85,scenario!$B$2:$G$13,4,FALSE),"")</f>
        <v>n/a</v>
      </c>
      <c r="U85" s="20" t="str">
        <f>IFERROR(VLOOKUP(Q85,scenario!$B$2:$G$13,5,FALSE),"")</f>
        <v>n/a</v>
      </c>
      <c r="V85" s="20" t="str">
        <f>IFERROR(VLOOKUP(Q85,scenario!$B$2:$G$13,6,FALSE),"")</f>
        <v>n/a</v>
      </c>
      <c r="W85" s="24" t="s">
        <v>459</v>
      </c>
      <c r="X85" s="23" t="str">
        <f>IFERROR(VLOOKUP(W85,scenario!$B$2:$C$13,2,FALSE),"")</f>
        <v>To be clarified with customs authorities</v>
      </c>
      <c r="Y85" s="20" t="str">
        <f>IFERROR(VLOOKUP(W85,scenario!$B$2:$G$13,3,FALSE),"")</f>
        <v>n/a</v>
      </c>
      <c r="Z85" s="20" t="str">
        <f>IFERROR(VLOOKUP(W85,scenario!$B$2:$G$13,4,FALSE),"")</f>
        <v>n/a</v>
      </c>
      <c r="AA85" s="20" t="str">
        <f>IFERROR(VLOOKUP(W85,scenario!$B$2:$G$13,5,FALSE),"")</f>
        <v>n/a</v>
      </c>
      <c r="AB85" s="20" t="str">
        <f>IFERROR(VLOOKUP(W85,scenario!$B$2:$G$13,6,FALSE),"")</f>
        <v>n/a</v>
      </c>
    </row>
    <row r="86" spans="2:28" ht="48.75" customHeight="1" x14ac:dyDescent="0.25">
      <c r="B86" s="14" t="s">
        <v>20</v>
      </c>
      <c r="C86" s="15" t="s">
        <v>158</v>
      </c>
      <c r="D86" s="45" t="s">
        <v>157</v>
      </c>
      <c r="E86" s="24" t="s">
        <v>430</v>
      </c>
      <c r="F86" s="23" t="str">
        <f>IFERROR(VLOOKUP(E86,scenario!$B$2:$C$13,2,FALSE),"")</f>
        <v>The traditional AWB is not mandatory and the customs accept laser print AWB (front+reverse)</v>
      </c>
      <c r="G86" s="20" t="str">
        <f>IFERROR(VLOOKUP(E86,scenario!$B$2:$G$13,3,FALSE),"")</f>
        <v>No</v>
      </c>
      <c r="H86" s="20" t="str">
        <f>IFERROR(VLOOKUP(E86,scenario!$B$2:$G$13,4,FALSE),"")</f>
        <v>Accepted</v>
      </c>
      <c r="I86" s="20" t="str">
        <f>IFERROR(VLOOKUP(E86,scenario!$B$2:$G$13,5,FALSE),"")</f>
        <v>No</v>
      </c>
      <c r="J86" s="20" t="str">
        <f>IFERROR(VLOOKUP(E86,scenario!$B$2:$G$13,6,FALSE),"")</f>
        <v>n/a</v>
      </c>
      <c r="K86" s="24" t="s">
        <v>430</v>
      </c>
      <c r="L86" s="23" t="str">
        <f>IFERROR(VLOOKUP(K86,scenario!$B$2:$C$13,2,FALSE),"")</f>
        <v>The traditional AWB is not mandatory and the customs accept laser print AWB (front+reverse)</v>
      </c>
      <c r="M86" s="20" t="str">
        <f>IFERROR(VLOOKUP(K86,scenario!$B$2:$G$13,3,FALSE),"")</f>
        <v>No</v>
      </c>
      <c r="N86" s="20" t="str">
        <f>IFERROR(VLOOKUP(K86,scenario!$B$2:$G$13,4,FALSE),"")</f>
        <v>Accepted</v>
      </c>
      <c r="O86" s="20" t="str">
        <f>IFERROR(VLOOKUP(K86,scenario!$B$2:$G$13,5,FALSE),"")</f>
        <v>No</v>
      </c>
      <c r="P86" s="20" t="str">
        <f>IFERROR(VLOOKUP(K86,scenario!$B$2:$G$13,6,FALSE),"")</f>
        <v>n/a</v>
      </c>
      <c r="Q86" s="24" t="s">
        <v>430</v>
      </c>
      <c r="R86" s="23" t="str">
        <f>IFERROR(VLOOKUP(Q86,scenario!$B$2:$C$13,2,FALSE),"")</f>
        <v>The traditional AWB is not mandatory and the customs accept laser print AWB (front+reverse)</v>
      </c>
      <c r="S86" s="20" t="str">
        <f>IFERROR(VLOOKUP(Q86,scenario!$B$2:$G$13,3,FALSE),"")</f>
        <v>No</v>
      </c>
      <c r="T86" s="20" t="str">
        <f>IFERROR(VLOOKUP(Q86,scenario!$B$2:$G$13,4,FALSE),"")</f>
        <v>Accepted</v>
      </c>
      <c r="U86" s="20" t="str">
        <f>IFERROR(VLOOKUP(Q86,scenario!$B$2:$G$13,5,FALSE),"")</f>
        <v>No</v>
      </c>
      <c r="V86" s="20" t="str">
        <f>IFERROR(VLOOKUP(Q86,scenario!$B$2:$G$13,6,FALSE),"")</f>
        <v>n/a</v>
      </c>
      <c r="W86" s="24" t="s">
        <v>430</v>
      </c>
      <c r="X86" s="23" t="str">
        <f>IFERROR(VLOOKUP(W86,scenario!$B$2:$C$13,2,FALSE),"")</f>
        <v>The traditional AWB is not mandatory and the customs accept laser print AWB (front+reverse)</v>
      </c>
      <c r="Y86" s="20" t="str">
        <f>IFERROR(VLOOKUP(W86,scenario!$B$2:$G$13,3,FALSE),"")</f>
        <v>No</v>
      </c>
      <c r="Z86" s="20" t="str">
        <f>IFERROR(VLOOKUP(W86,scenario!$B$2:$G$13,4,FALSE),"")</f>
        <v>Accepted</v>
      </c>
      <c r="AA86" s="20" t="str">
        <f>IFERROR(VLOOKUP(W86,scenario!$B$2:$G$13,5,FALSE),"")</f>
        <v>No</v>
      </c>
      <c r="AB86" s="20" t="str">
        <f>IFERROR(VLOOKUP(W86,scenario!$B$2:$G$13,6,FALSE),"")</f>
        <v>n/a</v>
      </c>
    </row>
    <row r="87" spans="2:28" ht="48.75" customHeight="1" x14ac:dyDescent="0.25">
      <c r="B87" s="14" t="s">
        <v>20</v>
      </c>
      <c r="C87" s="15" t="s">
        <v>166</v>
      </c>
      <c r="D87" s="45" t="s">
        <v>165</v>
      </c>
      <c r="E87" s="24" t="s">
        <v>430</v>
      </c>
      <c r="F87" s="23" t="str">
        <f>IFERROR(VLOOKUP(E87,scenario!$B$2:$C$13,2,FALSE),"")</f>
        <v>The traditional AWB is not mandatory and the customs accept laser print AWB (front+reverse)</v>
      </c>
      <c r="G87" s="20" t="str">
        <f>IFERROR(VLOOKUP(E87,scenario!$B$2:$G$13,3,FALSE),"")</f>
        <v>No</v>
      </c>
      <c r="H87" s="20" t="str">
        <f>IFERROR(VLOOKUP(E87,scenario!$B$2:$G$13,4,FALSE),"")</f>
        <v>Accepted</v>
      </c>
      <c r="I87" s="20" t="str">
        <f>IFERROR(VLOOKUP(E87,scenario!$B$2:$G$13,5,FALSE),"")</f>
        <v>No</v>
      </c>
      <c r="J87" s="20" t="str">
        <f>IFERROR(VLOOKUP(E87,scenario!$B$2:$G$13,6,FALSE),"")</f>
        <v>n/a</v>
      </c>
      <c r="K87" s="24" t="s">
        <v>430</v>
      </c>
      <c r="L87" s="23" t="str">
        <f>IFERROR(VLOOKUP(K87,scenario!$B$2:$C$13,2,FALSE),"")</f>
        <v>The traditional AWB is not mandatory and the customs accept laser print AWB (front+reverse)</v>
      </c>
      <c r="M87" s="20" t="str">
        <f>IFERROR(VLOOKUP(K87,scenario!$B$2:$G$13,3,FALSE),"")</f>
        <v>No</v>
      </c>
      <c r="N87" s="20" t="str">
        <f>IFERROR(VLOOKUP(K87,scenario!$B$2:$G$13,4,FALSE),"")</f>
        <v>Accepted</v>
      </c>
      <c r="O87" s="20" t="str">
        <f>IFERROR(VLOOKUP(K87,scenario!$B$2:$G$13,5,FALSE),"")</f>
        <v>No</v>
      </c>
      <c r="P87" s="20" t="str">
        <f>IFERROR(VLOOKUP(K87,scenario!$B$2:$G$13,6,FALSE),"")</f>
        <v>n/a</v>
      </c>
      <c r="Q87" s="24" t="s">
        <v>430</v>
      </c>
      <c r="R87" s="23" t="str">
        <f>IFERROR(VLOOKUP(Q87,scenario!$B$2:$C$13,2,FALSE),"")</f>
        <v>The traditional AWB is not mandatory and the customs accept laser print AWB (front+reverse)</v>
      </c>
      <c r="S87" s="20" t="str">
        <f>IFERROR(VLOOKUP(Q87,scenario!$B$2:$G$13,3,FALSE),"")</f>
        <v>No</v>
      </c>
      <c r="T87" s="20" t="str">
        <f>IFERROR(VLOOKUP(Q87,scenario!$B$2:$G$13,4,FALSE),"")</f>
        <v>Accepted</v>
      </c>
      <c r="U87" s="20" t="str">
        <f>IFERROR(VLOOKUP(Q87,scenario!$B$2:$G$13,5,FALSE),"")</f>
        <v>No</v>
      </c>
      <c r="V87" s="20" t="str">
        <f>IFERROR(VLOOKUP(Q87,scenario!$B$2:$G$13,6,FALSE),"")</f>
        <v>n/a</v>
      </c>
      <c r="W87" s="24" t="s">
        <v>430</v>
      </c>
      <c r="X87" s="23" t="str">
        <f>IFERROR(VLOOKUP(W87,scenario!$B$2:$C$13,2,FALSE),"")</f>
        <v>The traditional AWB is not mandatory and the customs accept laser print AWB (front+reverse)</v>
      </c>
      <c r="Y87" s="20" t="str">
        <f>IFERROR(VLOOKUP(W87,scenario!$B$2:$G$13,3,FALSE),"")</f>
        <v>No</v>
      </c>
      <c r="Z87" s="20" t="str">
        <f>IFERROR(VLOOKUP(W87,scenario!$B$2:$G$13,4,FALSE),"")</f>
        <v>Accepted</v>
      </c>
      <c r="AA87" s="20" t="str">
        <f>IFERROR(VLOOKUP(W87,scenario!$B$2:$G$13,5,FALSE),"")</f>
        <v>No</v>
      </c>
      <c r="AB87" s="20" t="str">
        <f>IFERROR(VLOOKUP(W87,scenario!$B$2:$G$13,6,FALSE),"")</f>
        <v>n/a</v>
      </c>
    </row>
    <row r="88" spans="2:28" ht="48.75" customHeight="1" x14ac:dyDescent="0.25">
      <c r="B88" s="14" t="s">
        <v>5</v>
      </c>
      <c r="C88" s="15" t="s">
        <v>389</v>
      </c>
      <c r="D88" s="45" t="s">
        <v>388</v>
      </c>
      <c r="E88" s="24" t="s">
        <v>459</v>
      </c>
      <c r="F88" s="23" t="str">
        <f>IFERROR(VLOOKUP(E88,scenario!$B$2:$C$13,2,FALSE),"")</f>
        <v>To be clarified with customs authorities</v>
      </c>
      <c r="G88" s="20" t="str">
        <f>IFERROR(VLOOKUP(E88,scenario!$B$2:$G$13,3,FALSE),"")</f>
        <v>n/a</v>
      </c>
      <c r="H88" s="20" t="str">
        <f>IFERROR(VLOOKUP(E88,scenario!$B$2:$G$13,4,FALSE),"")</f>
        <v>n/a</v>
      </c>
      <c r="I88" s="20" t="str">
        <f>IFERROR(VLOOKUP(E88,scenario!$B$2:$G$13,5,FALSE),"")</f>
        <v>n/a</v>
      </c>
      <c r="J88" s="20" t="str">
        <f>IFERROR(VLOOKUP(E88,scenario!$B$2:$G$13,6,FALSE),"")</f>
        <v>n/a</v>
      </c>
      <c r="K88" s="24" t="s">
        <v>459</v>
      </c>
      <c r="L88" s="23" t="str">
        <f>IFERROR(VLOOKUP(K88,scenario!$B$2:$C$13,2,FALSE),"")</f>
        <v>To be clarified with customs authorities</v>
      </c>
      <c r="M88" s="20" t="str">
        <f>IFERROR(VLOOKUP(K88,scenario!$B$2:$G$13,3,FALSE),"")</f>
        <v>n/a</v>
      </c>
      <c r="N88" s="20" t="str">
        <f>IFERROR(VLOOKUP(K88,scenario!$B$2:$G$13,4,FALSE),"")</f>
        <v>n/a</v>
      </c>
      <c r="O88" s="20" t="str">
        <f>IFERROR(VLOOKUP(K88,scenario!$B$2:$G$13,5,FALSE),"")</f>
        <v>n/a</v>
      </c>
      <c r="P88" s="20" t="str">
        <f>IFERROR(VLOOKUP(K88,scenario!$B$2:$G$13,6,FALSE),"")</f>
        <v>n/a</v>
      </c>
      <c r="Q88" s="24" t="s">
        <v>459</v>
      </c>
      <c r="R88" s="23" t="str">
        <f>IFERROR(VLOOKUP(Q88,scenario!$B$2:$C$13,2,FALSE),"")</f>
        <v>To be clarified with customs authorities</v>
      </c>
      <c r="S88" s="20" t="str">
        <f>IFERROR(VLOOKUP(Q88,scenario!$B$2:$G$13,3,FALSE),"")</f>
        <v>n/a</v>
      </c>
      <c r="T88" s="20" t="str">
        <f>IFERROR(VLOOKUP(Q88,scenario!$B$2:$G$13,4,FALSE),"")</f>
        <v>n/a</v>
      </c>
      <c r="U88" s="20" t="str">
        <f>IFERROR(VLOOKUP(Q88,scenario!$B$2:$G$13,5,FALSE),"")</f>
        <v>n/a</v>
      </c>
      <c r="V88" s="20" t="str">
        <f>IFERROR(VLOOKUP(Q88,scenario!$B$2:$G$13,6,FALSE),"")</f>
        <v>n/a</v>
      </c>
      <c r="W88" s="24" t="s">
        <v>459</v>
      </c>
      <c r="X88" s="23" t="str">
        <f>IFERROR(VLOOKUP(W88,scenario!$B$2:$C$13,2,FALSE),"")</f>
        <v>To be clarified with customs authorities</v>
      </c>
      <c r="Y88" s="20" t="str">
        <f>IFERROR(VLOOKUP(W88,scenario!$B$2:$G$13,3,FALSE),"")</f>
        <v>n/a</v>
      </c>
      <c r="Z88" s="20" t="str">
        <f>IFERROR(VLOOKUP(W88,scenario!$B$2:$G$13,4,FALSE),"")</f>
        <v>n/a</v>
      </c>
      <c r="AA88" s="20" t="str">
        <f>IFERROR(VLOOKUP(W88,scenario!$B$2:$G$13,5,FALSE),"")</f>
        <v>n/a</v>
      </c>
      <c r="AB88" s="20" t="str">
        <f>IFERROR(VLOOKUP(W88,scenario!$B$2:$G$13,6,FALSE),"")</f>
        <v>n/a</v>
      </c>
    </row>
    <row r="89" spans="2:28" ht="48.75" customHeight="1" x14ac:dyDescent="0.25">
      <c r="B89" s="14" t="s">
        <v>20</v>
      </c>
      <c r="C89" s="15" t="s">
        <v>162</v>
      </c>
      <c r="D89" s="45" t="s">
        <v>161</v>
      </c>
      <c r="E89" s="24" t="s">
        <v>429</v>
      </c>
      <c r="F89" s="23" t="str">
        <f>IFERROR(VLOOKUP(E89,scenario!$B$2:$C$13,2,FALSE),"")</f>
        <v>The customs require both traditional AWB and electronic data</v>
      </c>
      <c r="G89" s="20" t="str">
        <f>IFERROR(VLOOKUP(E89,scenario!$B$2:$G$13,3,FALSE),"")</f>
        <v>Yes</v>
      </c>
      <c r="H89" s="20" t="str">
        <f>IFERROR(VLOOKUP(E89,scenario!$B$2:$G$13,4,FALSE),"")</f>
        <v>n/a</v>
      </c>
      <c r="I89" s="20" t="str">
        <f>IFERROR(VLOOKUP(E89,scenario!$B$2:$G$13,5,FALSE),"")</f>
        <v>n/a</v>
      </c>
      <c r="J89" s="20" t="str">
        <f>IFERROR(VLOOKUP(E89,scenario!$B$2:$G$13,6,FALSE),"")</f>
        <v>Required</v>
      </c>
      <c r="K89" s="24" t="s">
        <v>429</v>
      </c>
      <c r="L89" s="23" t="str">
        <f>IFERROR(VLOOKUP(K89,scenario!$B$2:$C$13,2,FALSE),"")</f>
        <v>The customs require both traditional AWB and electronic data</v>
      </c>
      <c r="M89" s="20" t="str">
        <f>IFERROR(VLOOKUP(K89,scenario!$B$2:$G$13,3,FALSE),"")</f>
        <v>Yes</v>
      </c>
      <c r="N89" s="20" t="str">
        <f>IFERROR(VLOOKUP(K89,scenario!$B$2:$G$13,4,FALSE),"")</f>
        <v>n/a</v>
      </c>
      <c r="O89" s="20" t="str">
        <f>IFERROR(VLOOKUP(K89,scenario!$B$2:$G$13,5,FALSE),"")</f>
        <v>n/a</v>
      </c>
      <c r="P89" s="20" t="str">
        <f>IFERROR(VLOOKUP(K89,scenario!$B$2:$G$13,6,FALSE),"")</f>
        <v>Required</v>
      </c>
      <c r="Q89" s="24" t="s">
        <v>429</v>
      </c>
      <c r="R89" s="23" t="str">
        <f>IFERROR(VLOOKUP(Q89,scenario!$B$2:$C$13,2,FALSE),"")</f>
        <v>The customs require both traditional AWB and electronic data</v>
      </c>
      <c r="S89" s="20" t="str">
        <f>IFERROR(VLOOKUP(Q89,scenario!$B$2:$G$13,3,FALSE),"")</f>
        <v>Yes</v>
      </c>
      <c r="T89" s="20" t="str">
        <f>IFERROR(VLOOKUP(Q89,scenario!$B$2:$G$13,4,FALSE),"")</f>
        <v>n/a</v>
      </c>
      <c r="U89" s="20" t="str">
        <f>IFERROR(VLOOKUP(Q89,scenario!$B$2:$G$13,5,FALSE),"")</f>
        <v>n/a</v>
      </c>
      <c r="V89" s="20" t="str">
        <f>IFERROR(VLOOKUP(Q89,scenario!$B$2:$G$13,6,FALSE),"")</f>
        <v>Required</v>
      </c>
      <c r="W89" s="24" t="s">
        <v>429</v>
      </c>
      <c r="X89" s="23" t="str">
        <f>IFERROR(VLOOKUP(W89,scenario!$B$2:$C$13,2,FALSE),"")</f>
        <v>The customs require both traditional AWB and electronic data</v>
      </c>
      <c r="Y89" s="20" t="str">
        <f>IFERROR(VLOOKUP(W89,scenario!$B$2:$G$13,3,FALSE),"")</f>
        <v>Yes</v>
      </c>
      <c r="Z89" s="20" t="str">
        <f>IFERROR(VLOOKUP(W89,scenario!$B$2:$G$13,4,FALSE),"")</f>
        <v>n/a</v>
      </c>
      <c r="AA89" s="20" t="str">
        <f>IFERROR(VLOOKUP(W89,scenario!$B$2:$G$13,5,FALSE),"")</f>
        <v>n/a</v>
      </c>
      <c r="AB89" s="20" t="str">
        <f>IFERROR(VLOOKUP(W89,scenario!$B$2:$G$13,6,FALSE),"")</f>
        <v>Required</v>
      </c>
    </row>
    <row r="90" spans="2:28" ht="48.75" customHeight="1" x14ac:dyDescent="0.25">
      <c r="B90" s="14" t="s">
        <v>90</v>
      </c>
      <c r="C90" s="15" t="s">
        <v>160</v>
      </c>
      <c r="D90" s="45" t="s">
        <v>159</v>
      </c>
      <c r="E90" s="24" t="s">
        <v>435</v>
      </c>
      <c r="F90" s="23" t="str">
        <f>IFERROR(VLOOKUP(E90,scenario!$B$2:$C$13,2,FALSE),"")</f>
        <v>The traditional AWB is not required and either printed image AWB (front only) or electronic data can be submitted</v>
      </c>
      <c r="G90" s="20" t="str">
        <f>IFERROR(VLOOKUP(E90,scenario!$B$2:$G$13,3,FALSE),"")</f>
        <v>No</v>
      </c>
      <c r="H90" s="20" t="str">
        <f>IFERROR(VLOOKUP(E90,scenario!$B$2:$G$13,4,FALSE),"")</f>
        <v>Accepted</v>
      </c>
      <c r="I90" s="20" t="str">
        <f>IFERROR(VLOOKUP(E90,scenario!$B$2:$G$13,5,FALSE),"")</f>
        <v>Accepted</v>
      </c>
      <c r="J90" s="20" t="str">
        <f>IFERROR(VLOOKUP(E90,scenario!$B$2:$G$13,6,FALSE),"")</f>
        <v>Accepted</v>
      </c>
      <c r="K90" s="24" t="s">
        <v>435</v>
      </c>
      <c r="L90" s="23" t="str">
        <f>IFERROR(VLOOKUP(K90,scenario!$B$2:$C$13,2,FALSE),"")</f>
        <v>The traditional AWB is not required and either printed image AWB (front only) or electronic data can be submitted</v>
      </c>
      <c r="M90" s="20" t="str">
        <f>IFERROR(VLOOKUP(K90,scenario!$B$2:$G$13,3,FALSE),"")</f>
        <v>No</v>
      </c>
      <c r="N90" s="20" t="str">
        <f>IFERROR(VLOOKUP(K90,scenario!$B$2:$G$13,4,FALSE),"")</f>
        <v>Accepted</v>
      </c>
      <c r="O90" s="20" t="str">
        <f>IFERROR(VLOOKUP(K90,scenario!$B$2:$G$13,5,FALSE),"")</f>
        <v>Accepted</v>
      </c>
      <c r="P90" s="20" t="str">
        <f>IFERROR(VLOOKUP(K90,scenario!$B$2:$G$13,6,FALSE),"")</f>
        <v>Accepted</v>
      </c>
      <c r="Q90" s="24" t="s">
        <v>435</v>
      </c>
      <c r="R90" s="23" t="str">
        <f>IFERROR(VLOOKUP(Q90,scenario!$B$2:$C$13,2,FALSE),"")</f>
        <v>The traditional AWB is not required and either printed image AWB (front only) or electronic data can be submitted</v>
      </c>
      <c r="S90" s="20" t="str">
        <f>IFERROR(VLOOKUP(Q90,scenario!$B$2:$G$13,3,FALSE),"")</f>
        <v>No</v>
      </c>
      <c r="T90" s="20" t="str">
        <f>IFERROR(VLOOKUP(Q90,scenario!$B$2:$G$13,4,FALSE),"")</f>
        <v>Accepted</v>
      </c>
      <c r="U90" s="20" t="str">
        <f>IFERROR(VLOOKUP(Q90,scenario!$B$2:$G$13,5,FALSE),"")</f>
        <v>Accepted</v>
      </c>
      <c r="V90" s="20" t="str">
        <f>IFERROR(VLOOKUP(Q90,scenario!$B$2:$G$13,6,FALSE),"")</f>
        <v>Accepted</v>
      </c>
      <c r="W90" s="24" t="s">
        <v>435</v>
      </c>
      <c r="X90" s="23" t="str">
        <f>IFERROR(VLOOKUP(W90,scenario!$B$2:$C$13,2,FALSE),"")</f>
        <v>The traditional AWB is not required and either printed image AWB (front only) or electronic data can be submitted</v>
      </c>
      <c r="Y90" s="20" t="str">
        <f>IFERROR(VLOOKUP(W90,scenario!$B$2:$G$13,3,FALSE),"")</f>
        <v>No</v>
      </c>
      <c r="Z90" s="20" t="str">
        <f>IFERROR(VLOOKUP(W90,scenario!$B$2:$G$13,4,FALSE),"")</f>
        <v>Accepted</v>
      </c>
      <c r="AA90" s="20" t="str">
        <f>IFERROR(VLOOKUP(W90,scenario!$B$2:$G$13,5,FALSE),"")</f>
        <v>Accepted</v>
      </c>
      <c r="AB90" s="20" t="str">
        <f>IFERROR(VLOOKUP(W90,scenario!$B$2:$G$13,6,FALSE),"")</f>
        <v>Accepted</v>
      </c>
    </row>
    <row r="91" spans="2:28" ht="48.75" customHeight="1" x14ac:dyDescent="0.25">
      <c r="B91" s="14" t="s">
        <v>5</v>
      </c>
      <c r="C91" s="15" t="s">
        <v>168</v>
      </c>
      <c r="D91" s="45" t="s">
        <v>167</v>
      </c>
      <c r="E91" s="24" t="s">
        <v>432</v>
      </c>
      <c r="F91" s="23" t="str">
        <f>IFERROR(VLOOKUP(E91,scenario!$B$2:$C$13,2,FALSE),"")</f>
        <v>The traditional AWB is not required and either  laser print AWB (front+reverse) or electronic data can be submitted</v>
      </c>
      <c r="G91" s="20" t="str">
        <f>IFERROR(VLOOKUP(E91,scenario!$B$2:$G$13,3,FALSE),"")</f>
        <v>No</v>
      </c>
      <c r="H91" s="20" t="str">
        <f>IFERROR(VLOOKUP(E91,scenario!$B$2:$G$13,4,FALSE),"")</f>
        <v>Accepted</v>
      </c>
      <c r="I91" s="20" t="str">
        <f>IFERROR(VLOOKUP(E91,scenario!$B$2:$G$13,5,FALSE),"")</f>
        <v>No</v>
      </c>
      <c r="J91" s="20" t="str">
        <f>IFERROR(VLOOKUP(E91,scenario!$B$2:$G$13,6,FALSE),"")</f>
        <v>Accepted</v>
      </c>
      <c r="K91" s="24" t="s">
        <v>432</v>
      </c>
      <c r="L91" s="23" t="str">
        <f>IFERROR(VLOOKUP(K91,scenario!$B$2:$C$13,2,FALSE),"")</f>
        <v>The traditional AWB is not required and either  laser print AWB (front+reverse) or electronic data can be submitted</v>
      </c>
      <c r="M91" s="20" t="str">
        <f>IFERROR(VLOOKUP(K91,scenario!$B$2:$G$13,3,FALSE),"")</f>
        <v>No</v>
      </c>
      <c r="N91" s="20" t="str">
        <f>IFERROR(VLOOKUP(K91,scenario!$B$2:$G$13,4,FALSE),"")</f>
        <v>Accepted</v>
      </c>
      <c r="O91" s="20" t="str">
        <f>IFERROR(VLOOKUP(K91,scenario!$B$2:$G$13,5,FALSE),"")</f>
        <v>No</v>
      </c>
      <c r="P91" s="20" t="str">
        <f>IFERROR(VLOOKUP(K91,scenario!$B$2:$G$13,6,FALSE),"")</f>
        <v>Accepted</v>
      </c>
      <c r="Q91" s="24" t="s">
        <v>459</v>
      </c>
      <c r="R91" s="23" t="str">
        <f>IFERROR(VLOOKUP(Q91,scenario!$B$2:$C$13,2,FALSE),"")</f>
        <v>To be clarified with customs authorities</v>
      </c>
      <c r="S91" s="20" t="str">
        <f>IFERROR(VLOOKUP(Q91,scenario!$B$2:$G$13,3,FALSE),"")</f>
        <v>n/a</v>
      </c>
      <c r="T91" s="20" t="str">
        <f>IFERROR(VLOOKUP(Q91,scenario!$B$2:$G$13,4,FALSE),"")</f>
        <v>n/a</v>
      </c>
      <c r="U91" s="20" t="str">
        <f>IFERROR(VLOOKUP(Q91,scenario!$B$2:$G$13,5,FALSE),"")</f>
        <v>n/a</v>
      </c>
      <c r="V91" s="20" t="str">
        <f>IFERROR(VLOOKUP(Q91,scenario!$B$2:$G$13,6,FALSE),"")</f>
        <v>n/a</v>
      </c>
      <c r="W91" s="24" t="s">
        <v>432</v>
      </c>
      <c r="X91" s="23" t="str">
        <f>IFERROR(VLOOKUP(W91,scenario!$B$2:$C$13,2,FALSE),"")</f>
        <v>The traditional AWB is not required and either  laser print AWB (front+reverse) or electronic data can be submitted</v>
      </c>
      <c r="Y91" s="20" t="str">
        <f>IFERROR(VLOOKUP(W91,scenario!$B$2:$G$13,3,FALSE),"")</f>
        <v>No</v>
      </c>
      <c r="Z91" s="20" t="str">
        <f>IFERROR(VLOOKUP(W91,scenario!$B$2:$G$13,4,FALSE),"")</f>
        <v>Accepted</v>
      </c>
      <c r="AA91" s="20" t="str">
        <f>IFERROR(VLOOKUP(W91,scenario!$B$2:$G$13,5,FALSE),"")</f>
        <v>No</v>
      </c>
      <c r="AB91" s="20" t="str">
        <f>IFERROR(VLOOKUP(W91,scenario!$B$2:$G$13,6,FALSE),"")</f>
        <v>Accepted</v>
      </c>
    </row>
    <row r="92" spans="2:28" ht="48.75" customHeight="1" x14ac:dyDescent="0.25">
      <c r="B92" s="14" t="s">
        <v>5</v>
      </c>
      <c r="C92" s="15" t="s">
        <v>182</v>
      </c>
      <c r="D92" s="45" t="s">
        <v>181</v>
      </c>
      <c r="E92" s="24" t="s">
        <v>430</v>
      </c>
      <c r="F92" s="23" t="str">
        <f>IFERROR(VLOOKUP(E92,scenario!$B$2:$C$13,2,FALSE),"")</f>
        <v>The traditional AWB is not mandatory and the customs accept laser print AWB (front+reverse)</v>
      </c>
      <c r="G92" s="20" t="str">
        <f>IFERROR(VLOOKUP(E92,scenario!$B$2:$G$13,3,FALSE),"")</f>
        <v>No</v>
      </c>
      <c r="H92" s="20" t="str">
        <f>IFERROR(VLOOKUP(E92,scenario!$B$2:$G$13,4,FALSE),"")</f>
        <v>Accepted</v>
      </c>
      <c r="I92" s="20" t="str">
        <f>IFERROR(VLOOKUP(E92,scenario!$B$2:$G$13,5,FALSE),"")</f>
        <v>No</v>
      </c>
      <c r="J92" s="20" t="str">
        <f>IFERROR(VLOOKUP(E92,scenario!$B$2:$G$13,6,FALSE),"")</f>
        <v>n/a</v>
      </c>
      <c r="K92" s="24" t="s">
        <v>430</v>
      </c>
      <c r="L92" s="23" t="str">
        <f>IFERROR(VLOOKUP(K92,scenario!$B$2:$C$13,2,FALSE),"")</f>
        <v>The traditional AWB is not mandatory and the customs accept laser print AWB (front+reverse)</v>
      </c>
      <c r="M92" s="20" t="str">
        <f>IFERROR(VLOOKUP(K92,scenario!$B$2:$G$13,3,FALSE),"")</f>
        <v>No</v>
      </c>
      <c r="N92" s="20" t="str">
        <f>IFERROR(VLOOKUP(K92,scenario!$B$2:$G$13,4,FALSE),"")</f>
        <v>Accepted</v>
      </c>
      <c r="O92" s="20" t="str">
        <f>IFERROR(VLOOKUP(K92,scenario!$B$2:$G$13,5,FALSE),"")</f>
        <v>No</v>
      </c>
      <c r="P92" s="20" t="str">
        <f>IFERROR(VLOOKUP(K92,scenario!$B$2:$G$13,6,FALSE),"")</f>
        <v>n/a</v>
      </c>
      <c r="Q92" s="24" t="s">
        <v>459</v>
      </c>
      <c r="R92" s="23" t="str">
        <f>IFERROR(VLOOKUP(Q92,scenario!$B$2:$C$13,2,FALSE),"")</f>
        <v>To be clarified with customs authorities</v>
      </c>
      <c r="S92" s="20" t="str">
        <f>IFERROR(VLOOKUP(Q92,scenario!$B$2:$G$13,3,FALSE),"")</f>
        <v>n/a</v>
      </c>
      <c r="T92" s="20" t="str">
        <f>IFERROR(VLOOKUP(Q92,scenario!$B$2:$G$13,4,FALSE),"")</f>
        <v>n/a</v>
      </c>
      <c r="U92" s="20" t="str">
        <f>IFERROR(VLOOKUP(Q92,scenario!$B$2:$G$13,5,FALSE),"")</f>
        <v>n/a</v>
      </c>
      <c r="V92" s="20" t="str">
        <f>IFERROR(VLOOKUP(Q92,scenario!$B$2:$G$13,6,FALSE),"")</f>
        <v>n/a</v>
      </c>
      <c r="W92" s="24" t="s">
        <v>459</v>
      </c>
      <c r="X92" s="23" t="str">
        <f>IFERROR(VLOOKUP(W92,scenario!$B$2:$C$13,2,FALSE),"")</f>
        <v>To be clarified with customs authorities</v>
      </c>
      <c r="Y92" s="20" t="str">
        <f>IFERROR(VLOOKUP(W92,scenario!$B$2:$G$13,3,FALSE),"")</f>
        <v>n/a</v>
      </c>
      <c r="Z92" s="20" t="str">
        <f>IFERROR(VLOOKUP(W92,scenario!$B$2:$G$13,4,FALSE),"")</f>
        <v>n/a</v>
      </c>
      <c r="AA92" s="20" t="str">
        <f>IFERROR(VLOOKUP(W92,scenario!$B$2:$G$13,5,FALSE),"")</f>
        <v>n/a</v>
      </c>
      <c r="AB92" s="20" t="str">
        <f>IFERROR(VLOOKUP(W92,scenario!$B$2:$G$13,6,FALSE),"")</f>
        <v>n/a</v>
      </c>
    </row>
    <row r="93" spans="2:28" ht="48.75" customHeight="1" x14ac:dyDescent="0.25">
      <c r="B93" s="14" t="s">
        <v>17</v>
      </c>
      <c r="C93" s="15" t="s">
        <v>176</v>
      </c>
      <c r="D93" s="45" t="s">
        <v>175</v>
      </c>
      <c r="E93" s="24" t="s">
        <v>434</v>
      </c>
      <c r="F93" s="23" t="str">
        <f>IFERROR(VLOOKUP(E93,scenario!$B$2:$C$13,2,FALSE),"")</f>
        <v>The traditional AWB is not mandatory and the customs accept printed image AWB (front only) but also require electronic data</v>
      </c>
      <c r="G93" s="20" t="str">
        <f>IFERROR(VLOOKUP(E93,scenario!$B$2:$G$13,3,FALSE),"")</f>
        <v>No</v>
      </c>
      <c r="H93" s="20" t="str">
        <f>IFERROR(VLOOKUP(E93,scenario!$B$2:$G$13,4,FALSE),"")</f>
        <v>Accepted</v>
      </c>
      <c r="I93" s="20" t="str">
        <f>IFERROR(VLOOKUP(E93,scenario!$B$2:$G$13,5,FALSE),"")</f>
        <v>Accepted</v>
      </c>
      <c r="J93" s="20" t="str">
        <f>IFERROR(VLOOKUP(E93,scenario!$B$2:$G$13,6,FALSE),"")</f>
        <v>Required</v>
      </c>
      <c r="K93" s="24" t="s">
        <v>434</v>
      </c>
      <c r="L93" s="23" t="str">
        <f>IFERROR(VLOOKUP(K93,scenario!$B$2:$C$13,2,FALSE),"")</f>
        <v>The traditional AWB is not mandatory and the customs accept printed image AWB (front only) but also require electronic data</v>
      </c>
      <c r="M93" s="20" t="str">
        <f>IFERROR(VLOOKUP(K93,scenario!$B$2:$G$13,3,FALSE),"")</f>
        <v>No</v>
      </c>
      <c r="N93" s="20" t="str">
        <f>IFERROR(VLOOKUP(K93,scenario!$B$2:$G$13,4,FALSE),"")</f>
        <v>Accepted</v>
      </c>
      <c r="O93" s="20" t="str">
        <f>IFERROR(VLOOKUP(K93,scenario!$B$2:$G$13,5,FALSE),"")</f>
        <v>Accepted</v>
      </c>
      <c r="P93" s="20" t="str">
        <f>IFERROR(VLOOKUP(K93,scenario!$B$2:$G$13,6,FALSE),"")</f>
        <v>Required</v>
      </c>
      <c r="Q93" s="24" t="s">
        <v>433</v>
      </c>
      <c r="R93" s="23" t="str">
        <f>IFERROR(VLOOKUP(Q93,scenario!$B$2:$C$13,2,FALSE),"")</f>
        <v>The traditional AWB is not mandatory and the customs accept printed image AWB (front only)</v>
      </c>
      <c r="S93" s="20" t="str">
        <f>IFERROR(VLOOKUP(Q93,scenario!$B$2:$G$13,3,FALSE),"")</f>
        <v>No</v>
      </c>
      <c r="T93" s="20" t="str">
        <f>IFERROR(VLOOKUP(Q93,scenario!$B$2:$G$13,4,FALSE),"")</f>
        <v>Accepted</v>
      </c>
      <c r="U93" s="20" t="str">
        <f>IFERROR(VLOOKUP(Q93,scenario!$B$2:$G$13,5,FALSE),"")</f>
        <v>Accepted</v>
      </c>
      <c r="V93" s="20" t="str">
        <f>IFERROR(VLOOKUP(Q93,scenario!$B$2:$G$13,6,FALSE),"")</f>
        <v>n/a</v>
      </c>
      <c r="W93" s="24" t="s">
        <v>433</v>
      </c>
      <c r="X93" s="23" t="str">
        <f>IFERROR(VLOOKUP(W93,scenario!$B$2:$C$13,2,FALSE),"")</f>
        <v>The traditional AWB is not mandatory and the customs accept printed image AWB (front only)</v>
      </c>
      <c r="Y93" s="20" t="str">
        <f>IFERROR(VLOOKUP(W93,scenario!$B$2:$G$13,3,FALSE),"")</f>
        <v>No</v>
      </c>
      <c r="Z93" s="20" t="str">
        <f>IFERROR(VLOOKUP(W93,scenario!$B$2:$G$13,4,FALSE),"")</f>
        <v>Accepted</v>
      </c>
      <c r="AA93" s="20" t="str">
        <f>IFERROR(VLOOKUP(W93,scenario!$B$2:$G$13,5,FALSE),"")</f>
        <v>Accepted</v>
      </c>
      <c r="AB93" s="20" t="str">
        <f>IFERROR(VLOOKUP(W93,scenario!$B$2:$G$13,6,FALSE),"")</f>
        <v>n/a</v>
      </c>
    </row>
    <row r="94" spans="2:28" ht="48.75" customHeight="1" x14ac:dyDescent="0.25">
      <c r="B94" s="14" t="s">
        <v>17</v>
      </c>
      <c r="C94" s="15" t="s">
        <v>170</v>
      </c>
      <c r="D94" s="45" t="s">
        <v>169</v>
      </c>
      <c r="E94" s="24" t="s">
        <v>435</v>
      </c>
      <c r="F94" s="23" t="str">
        <f>IFERROR(VLOOKUP(E94,scenario!$B$2:$C$13,2,FALSE),"")</f>
        <v>The traditional AWB is not required and either printed image AWB (front only) or electronic data can be submitted</v>
      </c>
      <c r="G94" s="20" t="str">
        <f>IFERROR(VLOOKUP(E94,scenario!$B$2:$G$13,3,FALSE),"")</f>
        <v>No</v>
      </c>
      <c r="H94" s="20" t="str">
        <f>IFERROR(VLOOKUP(E94,scenario!$B$2:$G$13,4,FALSE),"")</f>
        <v>Accepted</v>
      </c>
      <c r="I94" s="20" t="str">
        <f>IFERROR(VLOOKUP(E94,scenario!$B$2:$G$13,5,FALSE),"")</f>
        <v>Accepted</v>
      </c>
      <c r="J94" s="20" t="str">
        <f>IFERROR(VLOOKUP(E94,scenario!$B$2:$G$13,6,FALSE),"")</f>
        <v>Accepted</v>
      </c>
      <c r="K94" s="24" t="s">
        <v>435</v>
      </c>
      <c r="L94" s="23" t="str">
        <f>IFERROR(VLOOKUP(K94,scenario!$B$2:$C$13,2,FALSE),"")</f>
        <v>The traditional AWB is not required and either printed image AWB (front only) or electronic data can be submitted</v>
      </c>
      <c r="M94" s="20" t="str">
        <f>IFERROR(VLOOKUP(K94,scenario!$B$2:$G$13,3,FALSE),"")</f>
        <v>No</v>
      </c>
      <c r="N94" s="20" t="str">
        <f>IFERROR(VLOOKUP(K94,scenario!$B$2:$G$13,4,FALSE),"")</f>
        <v>Accepted</v>
      </c>
      <c r="O94" s="20" t="str">
        <f>IFERROR(VLOOKUP(K94,scenario!$B$2:$G$13,5,FALSE),"")</f>
        <v>Accepted</v>
      </c>
      <c r="P94" s="20" t="str">
        <f>IFERROR(VLOOKUP(K94,scenario!$B$2:$G$13,6,FALSE),"")</f>
        <v>Accepted</v>
      </c>
      <c r="Q94" s="24" t="s">
        <v>435</v>
      </c>
      <c r="R94" s="23" t="str">
        <f>IFERROR(VLOOKUP(Q94,scenario!$B$2:$C$13,2,FALSE),"")</f>
        <v>The traditional AWB is not required and either printed image AWB (front only) or electronic data can be submitted</v>
      </c>
      <c r="S94" s="20" t="str">
        <f>IFERROR(VLOOKUP(Q94,scenario!$B$2:$G$13,3,FALSE),"")</f>
        <v>No</v>
      </c>
      <c r="T94" s="20" t="str">
        <f>IFERROR(VLOOKUP(Q94,scenario!$B$2:$G$13,4,FALSE),"")</f>
        <v>Accepted</v>
      </c>
      <c r="U94" s="20" t="str">
        <f>IFERROR(VLOOKUP(Q94,scenario!$B$2:$G$13,5,FALSE),"")</f>
        <v>Accepted</v>
      </c>
      <c r="V94" s="20" t="str">
        <f>IFERROR(VLOOKUP(Q94,scenario!$B$2:$G$13,6,FALSE),"")</f>
        <v>Accepted</v>
      </c>
      <c r="W94" s="24" t="s">
        <v>435</v>
      </c>
      <c r="X94" s="23" t="str">
        <f>IFERROR(VLOOKUP(W94,scenario!$B$2:$C$13,2,FALSE),"")</f>
        <v>The traditional AWB is not required and either printed image AWB (front only) or electronic data can be submitted</v>
      </c>
      <c r="Y94" s="20" t="str">
        <f>IFERROR(VLOOKUP(W94,scenario!$B$2:$G$13,3,FALSE),"")</f>
        <v>No</v>
      </c>
      <c r="Z94" s="20" t="str">
        <f>IFERROR(VLOOKUP(W94,scenario!$B$2:$G$13,4,FALSE),"")</f>
        <v>Accepted</v>
      </c>
      <c r="AA94" s="20" t="str">
        <f>IFERROR(VLOOKUP(W94,scenario!$B$2:$G$13,5,FALSE),"")</f>
        <v>Accepted</v>
      </c>
      <c r="AB94" s="20" t="str">
        <f>IFERROR(VLOOKUP(W94,scenario!$B$2:$G$13,6,FALSE),"")</f>
        <v>Accepted</v>
      </c>
    </row>
    <row r="95" spans="2:28" ht="48.75" customHeight="1" x14ac:dyDescent="0.25">
      <c r="B95" s="14" t="s">
        <v>8</v>
      </c>
      <c r="C95" s="15" t="s">
        <v>180</v>
      </c>
      <c r="D95" s="45" t="s">
        <v>179</v>
      </c>
      <c r="E95" s="24" t="s">
        <v>429</v>
      </c>
      <c r="F95" s="23" t="str">
        <f>IFERROR(VLOOKUP(E95,scenario!$B$2:$C$13,2,FALSE),"")</f>
        <v>The customs require both traditional AWB and electronic data</v>
      </c>
      <c r="G95" s="20" t="str">
        <f>IFERROR(VLOOKUP(E95,scenario!$B$2:$G$13,3,FALSE),"")</f>
        <v>Yes</v>
      </c>
      <c r="H95" s="20" t="str">
        <f>IFERROR(VLOOKUP(E95,scenario!$B$2:$G$13,4,FALSE),"")</f>
        <v>n/a</v>
      </c>
      <c r="I95" s="20" t="str">
        <f>IFERROR(VLOOKUP(E95,scenario!$B$2:$G$13,5,FALSE),"")</f>
        <v>n/a</v>
      </c>
      <c r="J95" s="20" t="str">
        <f>IFERROR(VLOOKUP(E95,scenario!$B$2:$G$13,6,FALSE),"")</f>
        <v>Required</v>
      </c>
      <c r="K95" s="24" t="s">
        <v>429</v>
      </c>
      <c r="L95" s="23" t="str">
        <f>IFERROR(VLOOKUP(K95,scenario!$B$2:$C$13,2,FALSE),"")</f>
        <v>The customs require both traditional AWB and electronic data</v>
      </c>
      <c r="M95" s="20" t="str">
        <f>IFERROR(VLOOKUP(K95,scenario!$B$2:$G$13,3,FALSE),"")</f>
        <v>Yes</v>
      </c>
      <c r="N95" s="20" t="str">
        <f>IFERROR(VLOOKUP(K95,scenario!$B$2:$G$13,4,FALSE),"")</f>
        <v>n/a</v>
      </c>
      <c r="O95" s="20" t="str">
        <f>IFERROR(VLOOKUP(K95,scenario!$B$2:$G$13,5,FALSE),"")</f>
        <v>n/a</v>
      </c>
      <c r="P95" s="20" t="str">
        <f>IFERROR(VLOOKUP(K95,scenario!$B$2:$G$13,6,FALSE),"")</f>
        <v>Required</v>
      </c>
      <c r="Q95" s="24" t="s">
        <v>428</v>
      </c>
      <c r="R95" s="23" t="str">
        <f>IFERROR(VLOOKUP(Q95,scenario!$B$2:$C$13,2,FALSE),"")</f>
        <v>The traditional AWB is mandatory</v>
      </c>
      <c r="S95" s="20" t="str">
        <f>IFERROR(VLOOKUP(Q95,scenario!$B$2:$G$13,3,FALSE),"")</f>
        <v>Yes</v>
      </c>
      <c r="T95" s="20" t="str">
        <f>IFERROR(VLOOKUP(Q95,scenario!$B$2:$G$13,4,FALSE),"")</f>
        <v>n/a</v>
      </c>
      <c r="U95" s="20" t="str">
        <f>IFERROR(VLOOKUP(Q95,scenario!$B$2:$G$13,5,FALSE),"")</f>
        <v>n/a</v>
      </c>
      <c r="V95" s="20" t="str">
        <f>IFERROR(VLOOKUP(Q95,scenario!$B$2:$G$13,6,FALSE),"")</f>
        <v>No</v>
      </c>
      <c r="W95" s="24" t="s">
        <v>429</v>
      </c>
      <c r="X95" s="23" t="str">
        <f>IFERROR(VLOOKUP(W95,scenario!$B$2:$C$13,2,FALSE),"")</f>
        <v>The customs require both traditional AWB and electronic data</v>
      </c>
      <c r="Y95" s="20" t="str">
        <f>IFERROR(VLOOKUP(W95,scenario!$B$2:$G$13,3,FALSE),"")</f>
        <v>Yes</v>
      </c>
      <c r="Z95" s="20" t="str">
        <f>IFERROR(VLOOKUP(W95,scenario!$B$2:$G$13,4,FALSE),"")</f>
        <v>n/a</v>
      </c>
      <c r="AA95" s="20" t="str">
        <f>IFERROR(VLOOKUP(W95,scenario!$B$2:$G$13,5,FALSE),"")</f>
        <v>n/a</v>
      </c>
      <c r="AB95" s="20" t="str">
        <f>IFERROR(VLOOKUP(W95,scenario!$B$2:$G$13,6,FALSE),"")</f>
        <v>Required</v>
      </c>
    </row>
    <row r="96" spans="2:28" ht="48.75" customHeight="1" x14ac:dyDescent="0.25">
      <c r="B96" s="14" t="s">
        <v>8</v>
      </c>
      <c r="C96" s="15" t="s">
        <v>178</v>
      </c>
      <c r="D96" s="45" t="s">
        <v>177</v>
      </c>
      <c r="E96" s="24" t="s">
        <v>428</v>
      </c>
      <c r="F96" s="23" t="str">
        <f>IFERROR(VLOOKUP(E96,scenario!$B$2:$C$13,2,FALSE),"")</f>
        <v>The traditional AWB is mandatory</v>
      </c>
      <c r="G96" s="20" t="str">
        <f>IFERROR(VLOOKUP(E96,scenario!$B$2:$G$13,3,FALSE),"")</f>
        <v>Yes</v>
      </c>
      <c r="H96" s="20" t="str">
        <f>IFERROR(VLOOKUP(E96,scenario!$B$2:$G$13,4,FALSE),"")</f>
        <v>n/a</v>
      </c>
      <c r="I96" s="20" t="str">
        <f>IFERROR(VLOOKUP(E96,scenario!$B$2:$G$13,5,FALSE),"")</f>
        <v>n/a</v>
      </c>
      <c r="J96" s="20" t="str">
        <f>IFERROR(VLOOKUP(E96,scenario!$B$2:$G$13,6,FALSE),"")</f>
        <v>No</v>
      </c>
      <c r="K96" s="24" t="s">
        <v>428</v>
      </c>
      <c r="L96" s="23" t="str">
        <f>IFERROR(VLOOKUP(K96,scenario!$B$2:$C$13,2,FALSE),"")</f>
        <v>The traditional AWB is mandatory</v>
      </c>
      <c r="M96" s="20" t="str">
        <f>IFERROR(VLOOKUP(K96,scenario!$B$2:$G$13,3,FALSE),"")</f>
        <v>Yes</v>
      </c>
      <c r="N96" s="20" t="str">
        <f>IFERROR(VLOOKUP(K96,scenario!$B$2:$G$13,4,FALSE),"")</f>
        <v>n/a</v>
      </c>
      <c r="O96" s="20" t="str">
        <f>IFERROR(VLOOKUP(K96,scenario!$B$2:$G$13,5,FALSE),"")</f>
        <v>n/a</v>
      </c>
      <c r="P96" s="20" t="str">
        <f>IFERROR(VLOOKUP(K96,scenario!$B$2:$G$13,6,FALSE),"")</f>
        <v>No</v>
      </c>
      <c r="Q96" s="24" t="s">
        <v>456</v>
      </c>
      <c r="R96" s="23" t="str">
        <f>IFERROR(VLOOKUP(Q96,scenario!$B$2:$C$13,2,FALSE),"")</f>
        <v>No document (paper or electronic) is required</v>
      </c>
      <c r="S96" s="20" t="str">
        <f>IFERROR(VLOOKUP(Q96,scenario!$B$2:$G$13,3,FALSE),"")</f>
        <v>No</v>
      </c>
      <c r="T96" s="20" t="str">
        <f>IFERROR(VLOOKUP(Q96,scenario!$B$2:$G$13,4,FALSE),"")</f>
        <v>No</v>
      </c>
      <c r="U96" s="20" t="str">
        <f>IFERROR(VLOOKUP(Q96,scenario!$B$2:$G$13,5,FALSE),"")</f>
        <v>No</v>
      </c>
      <c r="V96" s="20" t="str">
        <f>IFERROR(VLOOKUP(Q96,scenario!$B$2:$G$13,6,FALSE),"")</f>
        <v>No</v>
      </c>
      <c r="W96" s="24" t="s">
        <v>428</v>
      </c>
      <c r="X96" s="23" t="str">
        <f>IFERROR(VLOOKUP(W96,scenario!$B$2:$C$13,2,FALSE),"")</f>
        <v>The traditional AWB is mandatory</v>
      </c>
      <c r="Y96" s="20" t="str">
        <f>IFERROR(VLOOKUP(W96,scenario!$B$2:$G$13,3,FALSE),"")</f>
        <v>Yes</v>
      </c>
      <c r="Z96" s="20" t="str">
        <f>IFERROR(VLOOKUP(W96,scenario!$B$2:$G$13,4,FALSE),"")</f>
        <v>n/a</v>
      </c>
      <c r="AA96" s="20" t="str">
        <f>IFERROR(VLOOKUP(W96,scenario!$B$2:$G$13,5,FALSE),"")</f>
        <v>n/a</v>
      </c>
      <c r="AB96" s="20" t="str">
        <f>IFERROR(VLOOKUP(W96,scenario!$B$2:$G$13,6,FALSE),"")</f>
        <v>No</v>
      </c>
    </row>
    <row r="97" spans="2:28" ht="48.75" customHeight="1" x14ac:dyDescent="0.25">
      <c r="B97" s="14" t="s">
        <v>5</v>
      </c>
      <c r="C97" s="15" t="s">
        <v>172</v>
      </c>
      <c r="D97" s="45" t="s">
        <v>171</v>
      </c>
      <c r="E97" s="24" t="s">
        <v>432</v>
      </c>
      <c r="F97" s="23" t="str">
        <f>IFERROR(VLOOKUP(E97,scenario!$B$2:$C$13,2,FALSE),"")</f>
        <v>The traditional AWB is not required and either  laser print AWB (front+reverse) or electronic data can be submitted</v>
      </c>
      <c r="G97" s="20" t="str">
        <f>IFERROR(VLOOKUP(E97,scenario!$B$2:$G$13,3,FALSE),"")</f>
        <v>No</v>
      </c>
      <c r="H97" s="20" t="str">
        <f>IFERROR(VLOOKUP(E97,scenario!$B$2:$G$13,4,FALSE),"")</f>
        <v>Accepted</v>
      </c>
      <c r="I97" s="20" t="str">
        <f>IFERROR(VLOOKUP(E97,scenario!$B$2:$G$13,5,FALSE),"")</f>
        <v>No</v>
      </c>
      <c r="J97" s="20" t="str">
        <f>IFERROR(VLOOKUP(E97,scenario!$B$2:$G$13,6,FALSE),"")</f>
        <v>Accepted</v>
      </c>
      <c r="K97" s="24" t="s">
        <v>432</v>
      </c>
      <c r="L97" s="23" t="str">
        <f>IFERROR(VLOOKUP(K97,scenario!$B$2:$C$13,2,FALSE),"")</f>
        <v>The traditional AWB is not required and either  laser print AWB (front+reverse) or electronic data can be submitted</v>
      </c>
      <c r="M97" s="20" t="str">
        <f>IFERROR(VLOOKUP(K97,scenario!$B$2:$G$13,3,FALSE),"")</f>
        <v>No</v>
      </c>
      <c r="N97" s="20" t="str">
        <f>IFERROR(VLOOKUP(K97,scenario!$B$2:$G$13,4,FALSE),"")</f>
        <v>Accepted</v>
      </c>
      <c r="O97" s="20" t="str">
        <f>IFERROR(VLOOKUP(K97,scenario!$B$2:$G$13,5,FALSE),"")</f>
        <v>No</v>
      </c>
      <c r="P97" s="20" t="str">
        <f>IFERROR(VLOOKUP(K97,scenario!$B$2:$G$13,6,FALSE),"")</f>
        <v>Accepted</v>
      </c>
      <c r="Q97" s="24" t="s">
        <v>432</v>
      </c>
      <c r="R97" s="23" t="str">
        <f>IFERROR(VLOOKUP(Q97,scenario!$B$2:$C$13,2,FALSE),"")</f>
        <v>The traditional AWB is not required and either  laser print AWB (front+reverse) or electronic data can be submitted</v>
      </c>
      <c r="S97" s="20" t="str">
        <f>IFERROR(VLOOKUP(Q97,scenario!$B$2:$G$13,3,FALSE),"")</f>
        <v>No</v>
      </c>
      <c r="T97" s="20" t="str">
        <f>IFERROR(VLOOKUP(Q97,scenario!$B$2:$G$13,4,FALSE),"")</f>
        <v>Accepted</v>
      </c>
      <c r="U97" s="20" t="str">
        <f>IFERROR(VLOOKUP(Q97,scenario!$B$2:$G$13,5,FALSE),"")</f>
        <v>No</v>
      </c>
      <c r="V97" s="20" t="str">
        <f>IFERROR(VLOOKUP(Q97,scenario!$B$2:$G$13,6,FALSE),"")</f>
        <v>Accepted</v>
      </c>
      <c r="W97" s="24" t="s">
        <v>432</v>
      </c>
      <c r="X97" s="23" t="str">
        <f>IFERROR(VLOOKUP(W97,scenario!$B$2:$C$13,2,FALSE),"")</f>
        <v>The traditional AWB is not required and either  laser print AWB (front+reverse) or electronic data can be submitted</v>
      </c>
      <c r="Y97" s="20" t="str">
        <f>IFERROR(VLOOKUP(W97,scenario!$B$2:$G$13,3,FALSE),"")</f>
        <v>No</v>
      </c>
      <c r="Z97" s="20" t="str">
        <f>IFERROR(VLOOKUP(W97,scenario!$B$2:$G$13,4,FALSE),"")</f>
        <v>Accepted</v>
      </c>
      <c r="AA97" s="20" t="str">
        <f>IFERROR(VLOOKUP(W97,scenario!$B$2:$G$13,5,FALSE),"")</f>
        <v>No</v>
      </c>
      <c r="AB97" s="20" t="str">
        <f>IFERROR(VLOOKUP(W97,scenario!$B$2:$G$13,6,FALSE),"")</f>
        <v>Accepted</v>
      </c>
    </row>
    <row r="98" spans="2:28" ht="48.75" customHeight="1" x14ac:dyDescent="0.25">
      <c r="B98" s="14" t="s">
        <v>5</v>
      </c>
      <c r="C98" s="15" t="s">
        <v>174</v>
      </c>
      <c r="D98" s="45" t="s">
        <v>173</v>
      </c>
      <c r="E98" s="24" t="s">
        <v>432</v>
      </c>
      <c r="F98" s="23" t="str">
        <f>IFERROR(VLOOKUP(E98,scenario!$B$2:$C$13,2,FALSE),"")</f>
        <v>The traditional AWB is not required and either  laser print AWB (front+reverse) or electronic data can be submitted</v>
      </c>
      <c r="G98" s="20" t="str">
        <f>IFERROR(VLOOKUP(E98,scenario!$B$2:$G$13,3,FALSE),"")</f>
        <v>No</v>
      </c>
      <c r="H98" s="20" t="str">
        <f>IFERROR(VLOOKUP(E98,scenario!$B$2:$G$13,4,FALSE),"")</f>
        <v>Accepted</v>
      </c>
      <c r="I98" s="20" t="str">
        <f>IFERROR(VLOOKUP(E98,scenario!$B$2:$G$13,5,FALSE),"")</f>
        <v>No</v>
      </c>
      <c r="J98" s="20" t="str">
        <f>IFERROR(VLOOKUP(E98,scenario!$B$2:$G$13,6,FALSE),"")</f>
        <v>Accepted</v>
      </c>
      <c r="K98" s="24" t="s">
        <v>431</v>
      </c>
      <c r="L98" s="23" t="str">
        <f>IFERROR(VLOOKUP(K98,scenario!$B$2:$C$13,2,FALSE),"")</f>
        <v>The traditional AWB is not mandatory and the customs accept  laser print AWB (front+reverse) but also require electronic data</v>
      </c>
      <c r="M98" s="20" t="str">
        <f>IFERROR(VLOOKUP(K98,scenario!$B$2:$G$13,3,FALSE),"")</f>
        <v>No</v>
      </c>
      <c r="N98" s="20" t="str">
        <f>IFERROR(VLOOKUP(K98,scenario!$B$2:$G$13,4,FALSE),"")</f>
        <v>Accepted</v>
      </c>
      <c r="O98" s="20" t="str">
        <f>IFERROR(VLOOKUP(K98,scenario!$B$2:$G$13,5,FALSE),"")</f>
        <v>No</v>
      </c>
      <c r="P98" s="20" t="str">
        <f>IFERROR(VLOOKUP(K98,scenario!$B$2:$G$13,6,FALSE),"")</f>
        <v>Required</v>
      </c>
      <c r="Q98" s="24" t="s">
        <v>431</v>
      </c>
      <c r="R98" s="23" t="str">
        <f>IFERROR(VLOOKUP(Q98,scenario!$B$2:$C$13,2,FALSE),"")</f>
        <v>The traditional AWB is not mandatory and the customs accept  laser print AWB (front+reverse) but also require electronic data</v>
      </c>
      <c r="S98" s="20" t="str">
        <f>IFERROR(VLOOKUP(Q98,scenario!$B$2:$G$13,3,FALSE),"")</f>
        <v>No</v>
      </c>
      <c r="T98" s="20" t="str">
        <f>IFERROR(VLOOKUP(Q98,scenario!$B$2:$G$13,4,FALSE),"")</f>
        <v>Accepted</v>
      </c>
      <c r="U98" s="20" t="str">
        <f>IFERROR(VLOOKUP(Q98,scenario!$B$2:$G$13,5,FALSE),"")</f>
        <v>No</v>
      </c>
      <c r="V98" s="20" t="str">
        <f>IFERROR(VLOOKUP(Q98,scenario!$B$2:$G$13,6,FALSE),"")</f>
        <v>Required</v>
      </c>
      <c r="W98" s="24" t="s">
        <v>431</v>
      </c>
      <c r="X98" s="23" t="str">
        <f>IFERROR(VLOOKUP(W98,scenario!$B$2:$C$13,2,FALSE),"")</f>
        <v>The traditional AWB is not mandatory and the customs accept  laser print AWB (front+reverse) but also require electronic data</v>
      </c>
      <c r="Y98" s="20" t="str">
        <f>IFERROR(VLOOKUP(W98,scenario!$B$2:$G$13,3,FALSE),"")</f>
        <v>No</v>
      </c>
      <c r="Z98" s="20" t="str">
        <f>IFERROR(VLOOKUP(W98,scenario!$B$2:$G$13,4,FALSE),"")</f>
        <v>Accepted</v>
      </c>
      <c r="AA98" s="20" t="str">
        <f>IFERROR(VLOOKUP(W98,scenario!$B$2:$G$13,5,FALSE),"")</f>
        <v>No</v>
      </c>
      <c r="AB98" s="20" t="str">
        <f>IFERROR(VLOOKUP(W98,scenario!$B$2:$G$13,6,FALSE),"")</f>
        <v>Required</v>
      </c>
    </row>
    <row r="99" spans="2:28" ht="48.75" customHeight="1" x14ac:dyDescent="0.25">
      <c r="B99" s="14" t="s">
        <v>5</v>
      </c>
      <c r="C99" s="15" t="s">
        <v>184</v>
      </c>
      <c r="D99" s="45" t="s">
        <v>183</v>
      </c>
      <c r="E99" s="24" t="s">
        <v>430</v>
      </c>
      <c r="F99" s="23" t="str">
        <f>IFERROR(VLOOKUP(E99,scenario!$B$2:$C$13,2,FALSE),"")</f>
        <v>The traditional AWB is not mandatory and the customs accept laser print AWB (front+reverse)</v>
      </c>
      <c r="G99" s="20" t="str">
        <f>IFERROR(VLOOKUP(E99,scenario!$B$2:$G$13,3,FALSE),"")</f>
        <v>No</v>
      </c>
      <c r="H99" s="20" t="str">
        <f>IFERROR(VLOOKUP(E99,scenario!$B$2:$G$13,4,FALSE),"")</f>
        <v>Accepted</v>
      </c>
      <c r="I99" s="20" t="str">
        <f>IFERROR(VLOOKUP(E99,scenario!$B$2:$G$13,5,FALSE),"")</f>
        <v>No</v>
      </c>
      <c r="J99" s="20" t="str">
        <f>IFERROR(VLOOKUP(E99,scenario!$B$2:$G$13,6,FALSE),"")</f>
        <v>n/a</v>
      </c>
      <c r="K99" s="24" t="s">
        <v>430</v>
      </c>
      <c r="L99" s="23" t="str">
        <f>IFERROR(VLOOKUP(K99,scenario!$B$2:$C$13,2,FALSE),"")</f>
        <v>The traditional AWB is not mandatory and the customs accept laser print AWB (front+reverse)</v>
      </c>
      <c r="M99" s="20" t="str">
        <f>IFERROR(VLOOKUP(K99,scenario!$B$2:$G$13,3,FALSE),"")</f>
        <v>No</v>
      </c>
      <c r="N99" s="20" t="str">
        <f>IFERROR(VLOOKUP(K99,scenario!$B$2:$G$13,4,FALSE),"")</f>
        <v>Accepted</v>
      </c>
      <c r="O99" s="20" t="str">
        <f>IFERROR(VLOOKUP(K99,scenario!$B$2:$G$13,5,FALSE),"")</f>
        <v>No</v>
      </c>
      <c r="P99" s="20" t="str">
        <f>IFERROR(VLOOKUP(K99,scenario!$B$2:$G$13,6,FALSE),"")</f>
        <v>n/a</v>
      </c>
      <c r="Q99" s="24" t="s">
        <v>430</v>
      </c>
      <c r="R99" s="23" t="str">
        <f>IFERROR(VLOOKUP(Q99,scenario!$B$2:$C$13,2,FALSE),"")</f>
        <v>The traditional AWB is not mandatory and the customs accept laser print AWB (front+reverse)</v>
      </c>
      <c r="S99" s="20" t="str">
        <f>IFERROR(VLOOKUP(Q99,scenario!$B$2:$G$13,3,FALSE),"")</f>
        <v>No</v>
      </c>
      <c r="T99" s="20" t="str">
        <f>IFERROR(VLOOKUP(Q99,scenario!$B$2:$G$13,4,FALSE),"")</f>
        <v>Accepted</v>
      </c>
      <c r="U99" s="20" t="str">
        <f>IFERROR(VLOOKUP(Q99,scenario!$B$2:$G$13,5,FALSE),"")</f>
        <v>No</v>
      </c>
      <c r="V99" s="20" t="str">
        <f>IFERROR(VLOOKUP(Q99,scenario!$B$2:$G$13,6,FALSE),"")</f>
        <v>n/a</v>
      </c>
      <c r="W99" s="24" t="s">
        <v>430</v>
      </c>
      <c r="X99" s="23" t="str">
        <f>IFERROR(VLOOKUP(W99,scenario!$B$2:$C$13,2,FALSE),"")</f>
        <v>The traditional AWB is not mandatory and the customs accept laser print AWB (front+reverse)</v>
      </c>
      <c r="Y99" s="20" t="str">
        <f>IFERROR(VLOOKUP(W99,scenario!$B$2:$G$13,3,FALSE),"")</f>
        <v>No</v>
      </c>
      <c r="Z99" s="20" t="str">
        <f>IFERROR(VLOOKUP(W99,scenario!$B$2:$G$13,4,FALSE),"")</f>
        <v>Accepted</v>
      </c>
      <c r="AA99" s="20" t="str">
        <f>IFERROR(VLOOKUP(W99,scenario!$B$2:$G$13,5,FALSE),"")</f>
        <v>No</v>
      </c>
      <c r="AB99" s="20" t="str">
        <f>IFERROR(VLOOKUP(W99,scenario!$B$2:$G$13,6,FALSE),"")</f>
        <v>n/a</v>
      </c>
    </row>
    <row r="100" spans="2:28" ht="48.75" customHeight="1" x14ac:dyDescent="0.25">
      <c r="B100" s="14" t="s">
        <v>20</v>
      </c>
      <c r="C100" s="15" t="s">
        <v>186</v>
      </c>
      <c r="D100" s="45" t="s">
        <v>185</v>
      </c>
      <c r="E100" s="24" t="s">
        <v>430</v>
      </c>
      <c r="F100" s="23" t="str">
        <f>IFERROR(VLOOKUP(E100,scenario!$B$2:$C$13,2,FALSE),"")</f>
        <v>The traditional AWB is not mandatory and the customs accept laser print AWB (front+reverse)</v>
      </c>
      <c r="G100" s="20" t="str">
        <f>IFERROR(VLOOKUP(E100,scenario!$B$2:$G$13,3,FALSE),"")</f>
        <v>No</v>
      </c>
      <c r="H100" s="20" t="str">
        <f>IFERROR(VLOOKUP(E100,scenario!$B$2:$G$13,4,FALSE),"")</f>
        <v>Accepted</v>
      </c>
      <c r="I100" s="20" t="str">
        <f>IFERROR(VLOOKUP(E100,scenario!$B$2:$G$13,5,FALSE),"")</f>
        <v>No</v>
      </c>
      <c r="J100" s="20" t="str">
        <f>IFERROR(VLOOKUP(E100,scenario!$B$2:$G$13,6,FALSE),"")</f>
        <v>n/a</v>
      </c>
      <c r="K100" s="24" t="s">
        <v>430</v>
      </c>
      <c r="L100" s="23" t="str">
        <f>IFERROR(VLOOKUP(K100,scenario!$B$2:$C$13,2,FALSE),"")</f>
        <v>The traditional AWB is not mandatory and the customs accept laser print AWB (front+reverse)</v>
      </c>
      <c r="M100" s="20" t="str">
        <f>IFERROR(VLOOKUP(K100,scenario!$B$2:$G$13,3,FALSE),"")</f>
        <v>No</v>
      </c>
      <c r="N100" s="20" t="str">
        <f>IFERROR(VLOOKUP(K100,scenario!$B$2:$G$13,4,FALSE),"")</f>
        <v>Accepted</v>
      </c>
      <c r="O100" s="20" t="str">
        <f>IFERROR(VLOOKUP(K100,scenario!$B$2:$G$13,5,FALSE),"")</f>
        <v>No</v>
      </c>
      <c r="P100" s="20" t="str">
        <f>IFERROR(VLOOKUP(K100,scenario!$B$2:$G$13,6,FALSE),"")</f>
        <v>n/a</v>
      </c>
      <c r="Q100" s="24" t="s">
        <v>430</v>
      </c>
      <c r="R100" s="23" t="str">
        <f>IFERROR(VLOOKUP(Q100,scenario!$B$2:$C$13,2,FALSE),"")</f>
        <v>The traditional AWB is not mandatory and the customs accept laser print AWB (front+reverse)</v>
      </c>
      <c r="S100" s="20" t="str">
        <f>IFERROR(VLOOKUP(Q100,scenario!$B$2:$G$13,3,FALSE),"")</f>
        <v>No</v>
      </c>
      <c r="T100" s="20" t="str">
        <f>IFERROR(VLOOKUP(Q100,scenario!$B$2:$G$13,4,FALSE),"")</f>
        <v>Accepted</v>
      </c>
      <c r="U100" s="20" t="str">
        <f>IFERROR(VLOOKUP(Q100,scenario!$B$2:$G$13,5,FALSE),"")</f>
        <v>No</v>
      </c>
      <c r="V100" s="20" t="str">
        <f>IFERROR(VLOOKUP(Q100,scenario!$B$2:$G$13,6,FALSE),"")</f>
        <v>n/a</v>
      </c>
      <c r="W100" s="24" t="s">
        <v>430</v>
      </c>
      <c r="X100" s="23" t="str">
        <f>IFERROR(VLOOKUP(W100,scenario!$B$2:$C$13,2,FALSE),"")</f>
        <v>The traditional AWB is not mandatory and the customs accept laser print AWB (front+reverse)</v>
      </c>
      <c r="Y100" s="20" t="str">
        <f>IFERROR(VLOOKUP(W100,scenario!$B$2:$G$13,3,FALSE),"")</f>
        <v>No</v>
      </c>
      <c r="Z100" s="20" t="str">
        <f>IFERROR(VLOOKUP(W100,scenario!$B$2:$G$13,4,FALSE),"")</f>
        <v>Accepted</v>
      </c>
      <c r="AA100" s="20" t="str">
        <f>IFERROR(VLOOKUP(W100,scenario!$B$2:$G$13,5,FALSE),"")</f>
        <v>No</v>
      </c>
      <c r="AB100" s="20" t="str">
        <f>IFERROR(VLOOKUP(W100,scenario!$B$2:$G$13,6,FALSE),"")</f>
        <v>n/a</v>
      </c>
    </row>
    <row r="101" spans="2:28" ht="48.75" customHeight="1" x14ac:dyDescent="0.25">
      <c r="B101" s="14" t="s">
        <v>17</v>
      </c>
      <c r="C101" s="15" t="s">
        <v>190</v>
      </c>
      <c r="D101" s="45" t="s">
        <v>189</v>
      </c>
      <c r="E101" s="24" t="s">
        <v>434</v>
      </c>
      <c r="F101" s="23" t="str">
        <f>IFERROR(VLOOKUP(E101,scenario!$B$2:$C$13,2,FALSE),"")</f>
        <v>The traditional AWB is not mandatory and the customs accept printed image AWB (front only) but also require electronic data</v>
      </c>
      <c r="G101" s="20" t="str">
        <f>IFERROR(VLOOKUP(E101,scenario!$B$2:$G$13,3,FALSE),"")</f>
        <v>No</v>
      </c>
      <c r="H101" s="20" t="str">
        <f>IFERROR(VLOOKUP(E101,scenario!$B$2:$G$13,4,FALSE),"")</f>
        <v>Accepted</v>
      </c>
      <c r="I101" s="20" t="str">
        <f>IFERROR(VLOOKUP(E101,scenario!$B$2:$G$13,5,FALSE),"")</f>
        <v>Accepted</v>
      </c>
      <c r="J101" s="20" t="str">
        <f>IFERROR(VLOOKUP(E101,scenario!$B$2:$G$13,6,FALSE),"")</f>
        <v>Required</v>
      </c>
      <c r="K101" s="24" t="s">
        <v>434</v>
      </c>
      <c r="L101" s="23" t="str">
        <f>IFERROR(VLOOKUP(K101,scenario!$B$2:$C$13,2,FALSE),"")</f>
        <v>The traditional AWB is not mandatory and the customs accept printed image AWB (front only) but also require electronic data</v>
      </c>
      <c r="M101" s="20" t="str">
        <f>IFERROR(VLOOKUP(K101,scenario!$B$2:$G$13,3,FALSE),"")</f>
        <v>No</v>
      </c>
      <c r="N101" s="20" t="str">
        <f>IFERROR(VLOOKUP(K101,scenario!$B$2:$G$13,4,FALSE),"")</f>
        <v>Accepted</v>
      </c>
      <c r="O101" s="20" t="str">
        <f>IFERROR(VLOOKUP(K101,scenario!$B$2:$G$13,5,FALSE),"")</f>
        <v>Accepted</v>
      </c>
      <c r="P101" s="20" t="str">
        <f>IFERROR(VLOOKUP(K101,scenario!$B$2:$G$13,6,FALSE),"")</f>
        <v>Required</v>
      </c>
      <c r="Q101" s="24" t="s">
        <v>434</v>
      </c>
      <c r="R101" s="23" t="str">
        <f>IFERROR(VLOOKUP(Q101,scenario!$B$2:$C$13,2,FALSE),"")</f>
        <v>The traditional AWB is not mandatory and the customs accept printed image AWB (front only) but also require electronic data</v>
      </c>
      <c r="S101" s="20" t="str">
        <f>IFERROR(VLOOKUP(Q101,scenario!$B$2:$G$13,3,FALSE),"")</f>
        <v>No</v>
      </c>
      <c r="T101" s="20" t="str">
        <f>IFERROR(VLOOKUP(Q101,scenario!$B$2:$G$13,4,FALSE),"")</f>
        <v>Accepted</v>
      </c>
      <c r="U101" s="20" t="str">
        <f>IFERROR(VLOOKUP(Q101,scenario!$B$2:$G$13,5,FALSE),"")</f>
        <v>Accepted</v>
      </c>
      <c r="V101" s="20" t="str">
        <f>IFERROR(VLOOKUP(Q101,scenario!$B$2:$G$13,6,FALSE),"")</f>
        <v>Required</v>
      </c>
      <c r="W101" s="24" t="s">
        <v>434</v>
      </c>
      <c r="X101" s="23" t="str">
        <f>IFERROR(VLOOKUP(W101,scenario!$B$2:$C$13,2,FALSE),"")</f>
        <v>The traditional AWB is not mandatory and the customs accept printed image AWB (front only) but also require electronic data</v>
      </c>
      <c r="Y101" s="20" t="str">
        <f>IFERROR(VLOOKUP(W101,scenario!$B$2:$G$13,3,FALSE),"")</f>
        <v>No</v>
      </c>
      <c r="Z101" s="20" t="str">
        <f>IFERROR(VLOOKUP(W101,scenario!$B$2:$G$13,4,FALSE),"")</f>
        <v>Accepted</v>
      </c>
      <c r="AA101" s="20" t="str">
        <f>IFERROR(VLOOKUP(W101,scenario!$B$2:$G$13,5,FALSE),"")</f>
        <v>Accepted</v>
      </c>
      <c r="AB101" s="20" t="str">
        <f>IFERROR(VLOOKUP(W101,scenario!$B$2:$G$13,6,FALSE),"")</f>
        <v>Required</v>
      </c>
    </row>
    <row r="102" spans="2:28" ht="48.75" customHeight="1" x14ac:dyDescent="0.25">
      <c r="B102" s="14" t="s">
        <v>8</v>
      </c>
      <c r="C102" s="15" t="s">
        <v>188</v>
      </c>
      <c r="D102" s="45" t="s">
        <v>187</v>
      </c>
      <c r="E102" s="24" t="s">
        <v>429</v>
      </c>
      <c r="F102" s="23" t="str">
        <f>IFERROR(VLOOKUP(E102,scenario!$B$2:$C$13,2,FALSE),"")</f>
        <v>The customs require both traditional AWB and electronic data</v>
      </c>
      <c r="G102" s="20" t="str">
        <f>IFERROR(VLOOKUP(E102,scenario!$B$2:$G$13,3,FALSE),"")</f>
        <v>Yes</v>
      </c>
      <c r="H102" s="20" t="str">
        <f>IFERROR(VLOOKUP(E102,scenario!$B$2:$G$13,4,FALSE),"")</f>
        <v>n/a</v>
      </c>
      <c r="I102" s="20" t="str">
        <f>IFERROR(VLOOKUP(E102,scenario!$B$2:$G$13,5,FALSE),"")</f>
        <v>n/a</v>
      </c>
      <c r="J102" s="20" t="str">
        <f>IFERROR(VLOOKUP(E102,scenario!$B$2:$G$13,6,FALSE),"")</f>
        <v>Required</v>
      </c>
      <c r="K102" s="24" t="s">
        <v>429</v>
      </c>
      <c r="L102" s="23" t="str">
        <f>IFERROR(VLOOKUP(K102,scenario!$B$2:$C$13,2,FALSE),"")</f>
        <v>The customs require both traditional AWB and electronic data</v>
      </c>
      <c r="M102" s="20" t="str">
        <f>IFERROR(VLOOKUP(K102,scenario!$B$2:$G$13,3,FALSE),"")</f>
        <v>Yes</v>
      </c>
      <c r="N102" s="20" t="str">
        <f>IFERROR(VLOOKUP(K102,scenario!$B$2:$G$13,4,FALSE),"")</f>
        <v>n/a</v>
      </c>
      <c r="O102" s="20" t="str">
        <f>IFERROR(VLOOKUP(K102,scenario!$B$2:$G$13,5,FALSE),"")</f>
        <v>n/a</v>
      </c>
      <c r="P102" s="20" t="str">
        <f>IFERROR(VLOOKUP(K102,scenario!$B$2:$G$13,6,FALSE),"")</f>
        <v>Required</v>
      </c>
      <c r="Q102" s="24" t="s">
        <v>436</v>
      </c>
      <c r="R102" s="23" t="str">
        <f>IFERROR(VLOOKUP(Q102,scenario!$B$2:$C$13,2,FALSE),"")</f>
        <v>No paper AWB (neither traditional nor A4 printed AWB) is accepted, only electronic data is required</v>
      </c>
      <c r="S102" s="20" t="str">
        <f>IFERROR(VLOOKUP(Q102,scenario!$B$2:$G$13,3,FALSE),"")</f>
        <v>No</v>
      </c>
      <c r="T102" s="20" t="str">
        <f>IFERROR(VLOOKUP(Q102,scenario!$B$2:$G$13,4,FALSE),"")</f>
        <v>No</v>
      </c>
      <c r="U102" s="20" t="str">
        <f>IFERROR(VLOOKUP(Q102,scenario!$B$2:$G$13,5,FALSE),"")</f>
        <v>No</v>
      </c>
      <c r="V102" s="20" t="str">
        <f>IFERROR(VLOOKUP(Q102,scenario!$B$2:$G$13,6,FALSE),"")</f>
        <v>Required</v>
      </c>
      <c r="W102" s="24" t="s">
        <v>429</v>
      </c>
      <c r="X102" s="23" t="str">
        <f>IFERROR(VLOOKUP(W102,scenario!$B$2:$C$13,2,FALSE),"")</f>
        <v>The customs require both traditional AWB and electronic data</v>
      </c>
      <c r="Y102" s="20" t="str">
        <f>IFERROR(VLOOKUP(W102,scenario!$B$2:$G$13,3,FALSE),"")</f>
        <v>Yes</v>
      </c>
      <c r="Z102" s="20" t="str">
        <f>IFERROR(VLOOKUP(W102,scenario!$B$2:$G$13,4,FALSE),"")</f>
        <v>n/a</v>
      </c>
      <c r="AA102" s="20" t="str">
        <f>IFERROR(VLOOKUP(W102,scenario!$B$2:$G$13,5,FALSE),"")</f>
        <v>n/a</v>
      </c>
      <c r="AB102" s="20" t="str">
        <f>IFERROR(VLOOKUP(W102,scenario!$B$2:$G$13,6,FALSE),"")</f>
        <v>Required</v>
      </c>
    </row>
    <row r="103" spans="2:28" ht="48.75" customHeight="1" x14ac:dyDescent="0.25">
      <c r="B103" s="14" t="s">
        <v>5</v>
      </c>
      <c r="C103" s="15" t="s">
        <v>207</v>
      </c>
      <c r="D103" s="45" t="s">
        <v>206</v>
      </c>
      <c r="E103" s="24" t="s">
        <v>459</v>
      </c>
      <c r="F103" s="23" t="str">
        <f>IFERROR(VLOOKUP(E103,scenario!$B$2:$C$13,2,FALSE),"")</f>
        <v>To be clarified with customs authorities</v>
      </c>
      <c r="G103" s="20" t="str">
        <f>IFERROR(VLOOKUP(E103,scenario!$B$2:$G$13,3,FALSE),"")</f>
        <v>n/a</v>
      </c>
      <c r="H103" s="20" t="str">
        <f>IFERROR(VLOOKUP(E103,scenario!$B$2:$G$13,4,FALSE),"")</f>
        <v>n/a</v>
      </c>
      <c r="I103" s="20" t="str">
        <f>IFERROR(VLOOKUP(E103,scenario!$B$2:$G$13,5,FALSE),"")</f>
        <v>n/a</v>
      </c>
      <c r="J103" s="20" t="str">
        <f>IFERROR(VLOOKUP(E103,scenario!$B$2:$G$13,6,FALSE),"")</f>
        <v>n/a</v>
      </c>
      <c r="K103" s="24" t="s">
        <v>459</v>
      </c>
      <c r="L103" s="23" t="str">
        <f>IFERROR(VLOOKUP(K103,scenario!$B$2:$C$13,2,FALSE),"")</f>
        <v>To be clarified with customs authorities</v>
      </c>
      <c r="M103" s="20" t="str">
        <f>IFERROR(VLOOKUP(K103,scenario!$B$2:$G$13,3,FALSE),"")</f>
        <v>n/a</v>
      </c>
      <c r="N103" s="20" t="str">
        <f>IFERROR(VLOOKUP(K103,scenario!$B$2:$G$13,4,FALSE),"")</f>
        <v>n/a</v>
      </c>
      <c r="O103" s="20" t="str">
        <f>IFERROR(VLOOKUP(K103,scenario!$B$2:$G$13,5,FALSE),"")</f>
        <v>n/a</v>
      </c>
      <c r="P103" s="20" t="str">
        <f>IFERROR(VLOOKUP(K103,scenario!$B$2:$G$13,6,FALSE),"")</f>
        <v>n/a</v>
      </c>
      <c r="Q103" s="24" t="s">
        <v>459</v>
      </c>
      <c r="R103" s="23" t="str">
        <f>IFERROR(VLOOKUP(Q103,scenario!$B$2:$C$13,2,FALSE),"")</f>
        <v>To be clarified with customs authorities</v>
      </c>
      <c r="S103" s="20" t="str">
        <f>IFERROR(VLOOKUP(Q103,scenario!$B$2:$G$13,3,FALSE),"")</f>
        <v>n/a</v>
      </c>
      <c r="T103" s="20" t="str">
        <f>IFERROR(VLOOKUP(Q103,scenario!$B$2:$G$13,4,FALSE),"")</f>
        <v>n/a</v>
      </c>
      <c r="U103" s="20" t="str">
        <f>IFERROR(VLOOKUP(Q103,scenario!$B$2:$G$13,5,FALSE),"")</f>
        <v>n/a</v>
      </c>
      <c r="V103" s="20" t="str">
        <f>IFERROR(VLOOKUP(Q103,scenario!$B$2:$G$13,6,FALSE),"")</f>
        <v>n/a</v>
      </c>
      <c r="W103" s="24" t="s">
        <v>459</v>
      </c>
      <c r="X103" s="23" t="str">
        <f>IFERROR(VLOOKUP(W103,scenario!$B$2:$C$13,2,FALSE),"")</f>
        <v>To be clarified with customs authorities</v>
      </c>
      <c r="Y103" s="20" t="str">
        <f>IFERROR(VLOOKUP(W103,scenario!$B$2:$G$13,3,FALSE),"")</f>
        <v>n/a</v>
      </c>
      <c r="Z103" s="20" t="str">
        <f>IFERROR(VLOOKUP(W103,scenario!$B$2:$G$13,4,FALSE),"")</f>
        <v>n/a</v>
      </c>
      <c r="AA103" s="20" t="str">
        <f>IFERROR(VLOOKUP(W103,scenario!$B$2:$G$13,5,FALSE),"")</f>
        <v>n/a</v>
      </c>
      <c r="AB103" s="20" t="str">
        <f>IFERROR(VLOOKUP(W103,scenario!$B$2:$G$13,6,FALSE),"")</f>
        <v>n/a</v>
      </c>
    </row>
    <row r="104" spans="2:28" ht="48.75" customHeight="1" x14ac:dyDescent="0.25">
      <c r="B104" s="14" t="s">
        <v>27</v>
      </c>
      <c r="C104" s="15" t="s">
        <v>192</v>
      </c>
      <c r="D104" s="45" t="s">
        <v>191</v>
      </c>
      <c r="E104" s="24" t="s">
        <v>435</v>
      </c>
      <c r="F104" s="23" t="str">
        <f>IFERROR(VLOOKUP(E104,scenario!$B$2:$C$13,2,FALSE),"")</f>
        <v>The traditional AWB is not required and either printed image AWB (front only) or electronic data can be submitted</v>
      </c>
      <c r="G104" s="20" t="str">
        <f>IFERROR(VLOOKUP(E104,scenario!$B$2:$G$13,3,FALSE),"")</f>
        <v>No</v>
      </c>
      <c r="H104" s="20" t="str">
        <f>IFERROR(VLOOKUP(E104,scenario!$B$2:$G$13,4,FALSE),"")</f>
        <v>Accepted</v>
      </c>
      <c r="I104" s="20" t="str">
        <f>IFERROR(VLOOKUP(E104,scenario!$B$2:$G$13,5,FALSE),"")</f>
        <v>Accepted</v>
      </c>
      <c r="J104" s="20" t="str">
        <f>IFERROR(VLOOKUP(E104,scenario!$B$2:$G$13,6,FALSE),"")</f>
        <v>Accepted</v>
      </c>
      <c r="K104" s="24" t="s">
        <v>434</v>
      </c>
      <c r="L104" s="23" t="str">
        <f>IFERROR(VLOOKUP(K104,scenario!$B$2:$C$13,2,FALSE),"")</f>
        <v>The traditional AWB is not mandatory and the customs accept printed image AWB (front only) but also require electronic data</v>
      </c>
      <c r="M104" s="20" t="str">
        <f>IFERROR(VLOOKUP(K104,scenario!$B$2:$G$13,3,FALSE),"")</f>
        <v>No</v>
      </c>
      <c r="N104" s="20" t="str">
        <f>IFERROR(VLOOKUP(K104,scenario!$B$2:$G$13,4,FALSE),"")</f>
        <v>Accepted</v>
      </c>
      <c r="O104" s="20" t="str">
        <f>IFERROR(VLOOKUP(K104,scenario!$B$2:$G$13,5,FALSE),"")</f>
        <v>Accepted</v>
      </c>
      <c r="P104" s="20" t="str">
        <f>IFERROR(VLOOKUP(K104,scenario!$B$2:$G$13,6,FALSE),"")</f>
        <v>Required</v>
      </c>
      <c r="Q104" s="24" t="s">
        <v>435</v>
      </c>
      <c r="R104" s="23" t="str">
        <f>IFERROR(VLOOKUP(Q104,scenario!$B$2:$C$13,2,FALSE),"")</f>
        <v>The traditional AWB is not required and either printed image AWB (front only) or electronic data can be submitted</v>
      </c>
      <c r="S104" s="20" t="str">
        <f>IFERROR(VLOOKUP(Q104,scenario!$B$2:$G$13,3,FALSE),"")</f>
        <v>No</v>
      </c>
      <c r="T104" s="20" t="str">
        <f>IFERROR(VLOOKUP(Q104,scenario!$B$2:$G$13,4,FALSE),"")</f>
        <v>Accepted</v>
      </c>
      <c r="U104" s="20" t="str">
        <f>IFERROR(VLOOKUP(Q104,scenario!$B$2:$G$13,5,FALSE),"")</f>
        <v>Accepted</v>
      </c>
      <c r="V104" s="20" t="str">
        <f>IFERROR(VLOOKUP(Q104,scenario!$B$2:$G$13,6,FALSE),"")</f>
        <v>Accepted</v>
      </c>
      <c r="W104" s="24" t="s">
        <v>435</v>
      </c>
      <c r="X104" s="23" t="str">
        <f>IFERROR(VLOOKUP(W104,scenario!$B$2:$C$13,2,FALSE),"")</f>
        <v>The traditional AWB is not required and either printed image AWB (front only) or electronic data can be submitted</v>
      </c>
      <c r="Y104" s="20" t="str">
        <f>IFERROR(VLOOKUP(W104,scenario!$B$2:$G$13,3,FALSE),"")</f>
        <v>No</v>
      </c>
      <c r="Z104" s="20" t="str">
        <f>IFERROR(VLOOKUP(W104,scenario!$B$2:$G$13,4,FALSE),"")</f>
        <v>Accepted</v>
      </c>
      <c r="AA104" s="20" t="str">
        <f>IFERROR(VLOOKUP(W104,scenario!$B$2:$G$13,5,FALSE),"")</f>
        <v>Accepted</v>
      </c>
      <c r="AB104" s="20" t="str">
        <f>IFERROR(VLOOKUP(W104,scenario!$B$2:$G$13,6,FALSE),"")</f>
        <v>Accepted</v>
      </c>
    </row>
    <row r="105" spans="2:28" ht="48.75" customHeight="1" x14ac:dyDescent="0.25">
      <c r="B105" s="14" t="s">
        <v>17</v>
      </c>
      <c r="C105" s="15" t="s">
        <v>198</v>
      </c>
      <c r="D105" s="45" t="s">
        <v>197</v>
      </c>
      <c r="E105" s="24" t="s">
        <v>459</v>
      </c>
      <c r="F105" s="23" t="str">
        <f>IFERROR(VLOOKUP(E105,scenario!$B$2:$C$13,2,FALSE),"")</f>
        <v>To be clarified with customs authorities</v>
      </c>
      <c r="G105" s="20" t="str">
        <f>IFERROR(VLOOKUP(E105,scenario!$B$2:$G$13,3,FALSE),"")</f>
        <v>n/a</v>
      </c>
      <c r="H105" s="20" t="str">
        <f>IFERROR(VLOOKUP(E105,scenario!$B$2:$G$13,4,FALSE),"")</f>
        <v>n/a</v>
      </c>
      <c r="I105" s="20" t="str">
        <f>IFERROR(VLOOKUP(E105,scenario!$B$2:$G$13,5,FALSE),"")</f>
        <v>n/a</v>
      </c>
      <c r="J105" s="20" t="str">
        <f>IFERROR(VLOOKUP(E105,scenario!$B$2:$G$13,6,FALSE),"")</f>
        <v>n/a</v>
      </c>
      <c r="K105" s="24" t="s">
        <v>459</v>
      </c>
      <c r="L105" s="23" t="str">
        <f>IFERROR(VLOOKUP(K105,scenario!$B$2:$C$13,2,FALSE),"")</f>
        <v>To be clarified with customs authorities</v>
      </c>
      <c r="M105" s="20" t="str">
        <f>IFERROR(VLOOKUP(K105,scenario!$B$2:$G$13,3,FALSE),"")</f>
        <v>n/a</v>
      </c>
      <c r="N105" s="20" t="str">
        <f>IFERROR(VLOOKUP(K105,scenario!$B$2:$G$13,4,FALSE),"")</f>
        <v>n/a</v>
      </c>
      <c r="O105" s="20" t="str">
        <f>IFERROR(VLOOKUP(K105,scenario!$B$2:$G$13,5,FALSE),"")</f>
        <v>n/a</v>
      </c>
      <c r="P105" s="20" t="str">
        <f>IFERROR(VLOOKUP(K105,scenario!$B$2:$G$13,6,FALSE),"")</f>
        <v>n/a</v>
      </c>
      <c r="Q105" s="24" t="s">
        <v>459</v>
      </c>
      <c r="R105" s="23" t="str">
        <f>IFERROR(VLOOKUP(Q105,scenario!$B$2:$C$13,2,FALSE),"")</f>
        <v>To be clarified with customs authorities</v>
      </c>
      <c r="S105" s="20" t="str">
        <f>IFERROR(VLOOKUP(Q105,scenario!$B$2:$G$13,3,FALSE),"")</f>
        <v>n/a</v>
      </c>
      <c r="T105" s="20" t="str">
        <f>IFERROR(VLOOKUP(Q105,scenario!$B$2:$G$13,4,FALSE),"")</f>
        <v>n/a</v>
      </c>
      <c r="U105" s="20" t="str">
        <f>IFERROR(VLOOKUP(Q105,scenario!$B$2:$G$13,5,FALSE),"")</f>
        <v>n/a</v>
      </c>
      <c r="V105" s="20" t="str">
        <f>IFERROR(VLOOKUP(Q105,scenario!$B$2:$G$13,6,FALSE),"")</f>
        <v>n/a</v>
      </c>
      <c r="W105" s="24" t="s">
        <v>459</v>
      </c>
      <c r="X105" s="23" t="str">
        <f>IFERROR(VLOOKUP(W105,scenario!$B$2:$C$13,2,FALSE),"")</f>
        <v>To be clarified with customs authorities</v>
      </c>
      <c r="Y105" s="20" t="str">
        <f>IFERROR(VLOOKUP(W105,scenario!$B$2:$G$13,3,FALSE),"")</f>
        <v>n/a</v>
      </c>
      <c r="Z105" s="20" t="str">
        <f>IFERROR(VLOOKUP(W105,scenario!$B$2:$G$13,4,FALSE),"")</f>
        <v>n/a</v>
      </c>
      <c r="AA105" s="20" t="str">
        <f>IFERROR(VLOOKUP(W105,scenario!$B$2:$G$13,5,FALSE),"")</f>
        <v>n/a</v>
      </c>
      <c r="AB105" s="20" t="str">
        <f>IFERROR(VLOOKUP(W105,scenario!$B$2:$G$13,6,FALSE),"")</f>
        <v>n/a</v>
      </c>
    </row>
    <row r="106" spans="2:28" ht="48.75" customHeight="1" x14ac:dyDescent="0.25">
      <c r="B106" s="14" t="s">
        <v>17</v>
      </c>
      <c r="C106" s="15" t="s">
        <v>203</v>
      </c>
      <c r="D106" s="45" t="s">
        <v>202</v>
      </c>
      <c r="E106" s="24" t="s">
        <v>436</v>
      </c>
      <c r="F106" s="23" t="str">
        <f>IFERROR(VLOOKUP(E106,scenario!$B$2:$C$13,2,FALSE),"")</f>
        <v>No paper AWB (neither traditional nor A4 printed AWB) is accepted, only electronic data is required</v>
      </c>
      <c r="G106" s="20" t="str">
        <f>IFERROR(VLOOKUP(E106,scenario!$B$2:$G$13,3,FALSE),"")</f>
        <v>No</v>
      </c>
      <c r="H106" s="20" t="str">
        <f>IFERROR(VLOOKUP(E106,scenario!$B$2:$G$13,4,FALSE),"")</f>
        <v>No</v>
      </c>
      <c r="I106" s="20" t="str">
        <f>IFERROR(VLOOKUP(E106,scenario!$B$2:$G$13,5,FALSE),"")</f>
        <v>No</v>
      </c>
      <c r="J106" s="20" t="str">
        <f>IFERROR(VLOOKUP(E106,scenario!$B$2:$G$13,6,FALSE),"")</f>
        <v>Required</v>
      </c>
      <c r="K106" s="24" t="s">
        <v>436</v>
      </c>
      <c r="L106" s="23" t="str">
        <f>IFERROR(VLOOKUP(K106,scenario!$B$2:$C$13,2,FALSE),"")</f>
        <v>No paper AWB (neither traditional nor A4 printed AWB) is accepted, only electronic data is required</v>
      </c>
      <c r="M106" s="20" t="str">
        <f>IFERROR(VLOOKUP(K106,scenario!$B$2:$G$13,3,FALSE),"")</f>
        <v>No</v>
      </c>
      <c r="N106" s="20" t="str">
        <f>IFERROR(VLOOKUP(K106,scenario!$B$2:$G$13,4,FALSE),"")</f>
        <v>No</v>
      </c>
      <c r="O106" s="20" t="str">
        <f>IFERROR(VLOOKUP(K106,scenario!$B$2:$G$13,5,FALSE),"")</f>
        <v>No</v>
      </c>
      <c r="P106" s="20" t="str">
        <f>IFERROR(VLOOKUP(K106,scenario!$B$2:$G$13,6,FALSE),"")</f>
        <v>Required</v>
      </c>
      <c r="Q106" s="24" t="s">
        <v>436</v>
      </c>
      <c r="R106" s="23" t="str">
        <f>IFERROR(VLOOKUP(Q106,scenario!$B$2:$C$13,2,FALSE),"")</f>
        <v>No paper AWB (neither traditional nor A4 printed AWB) is accepted, only electronic data is required</v>
      </c>
      <c r="S106" s="20" t="str">
        <f>IFERROR(VLOOKUP(Q106,scenario!$B$2:$G$13,3,FALSE),"")</f>
        <v>No</v>
      </c>
      <c r="T106" s="20" t="str">
        <f>IFERROR(VLOOKUP(Q106,scenario!$B$2:$G$13,4,FALSE),"")</f>
        <v>No</v>
      </c>
      <c r="U106" s="20" t="str">
        <f>IFERROR(VLOOKUP(Q106,scenario!$B$2:$G$13,5,FALSE),"")</f>
        <v>No</v>
      </c>
      <c r="V106" s="20" t="str">
        <f>IFERROR(VLOOKUP(Q106,scenario!$B$2:$G$13,6,FALSE),"")</f>
        <v>Required</v>
      </c>
      <c r="W106" s="24" t="s">
        <v>436</v>
      </c>
      <c r="X106" s="23" t="str">
        <f>IFERROR(VLOOKUP(W106,scenario!$B$2:$C$13,2,FALSE),"")</f>
        <v>No paper AWB (neither traditional nor A4 printed AWB) is accepted, only electronic data is required</v>
      </c>
      <c r="Y106" s="20" t="str">
        <f>IFERROR(VLOOKUP(W106,scenario!$B$2:$G$13,3,FALSE),"")</f>
        <v>No</v>
      </c>
      <c r="Z106" s="20" t="str">
        <f>IFERROR(VLOOKUP(W106,scenario!$B$2:$G$13,4,FALSE),"")</f>
        <v>No</v>
      </c>
      <c r="AA106" s="20" t="str">
        <f>IFERROR(VLOOKUP(W106,scenario!$B$2:$G$13,5,FALSE),"")</f>
        <v>No</v>
      </c>
      <c r="AB106" s="20" t="str">
        <f>IFERROR(VLOOKUP(W106,scenario!$B$2:$G$13,6,FALSE),"")</f>
        <v>Required</v>
      </c>
    </row>
    <row r="107" spans="2:28" ht="48.75" customHeight="1" x14ac:dyDescent="0.25">
      <c r="B107" s="14" t="s">
        <v>8</v>
      </c>
      <c r="C107" s="15" t="s">
        <v>205</v>
      </c>
      <c r="D107" s="45" t="s">
        <v>204</v>
      </c>
      <c r="E107" s="24" t="s">
        <v>433</v>
      </c>
      <c r="F107" s="23" t="str">
        <f>IFERROR(VLOOKUP(E107,scenario!$B$2:$C$13,2,FALSE),"")</f>
        <v>The traditional AWB is not mandatory and the customs accept printed image AWB (front only)</v>
      </c>
      <c r="G107" s="20" t="str">
        <f>IFERROR(VLOOKUP(E107,scenario!$B$2:$G$13,3,FALSE),"")</f>
        <v>No</v>
      </c>
      <c r="H107" s="20" t="str">
        <f>IFERROR(VLOOKUP(E107,scenario!$B$2:$G$13,4,FALSE),"")</f>
        <v>Accepted</v>
      </c>
      <c r="I107" s="20" t="str">
        <f>IFERROR(VLOOKUP(E107,scenario!$B$2:$G$13,5,FALSE),"")</f>
        <v>Accepted</v>
      </c>
      <c r="J107" s="20" t="str">
        <f>IFERROR(VLOOKUP(E107,scenario!$B$2:$G$13,6,FALSE),"")</f>
        <v>n/a</v>
      </c>
      <c r="K107" s="24" t="s">
        <v>433</v>
      </c>
      <c r="L107" s="23" t="str">
        <f>IFERROR(VLOOKUP(K107,scenario!$B$2:$C$13,2,FALSE),"")</f>
        <v>The traditional AWB is not mandatory and the customs accept printed image AWB (front only)</v>
      </c>
      <c r="M107" s="20" t="str">
        <f>IFERROR(VLOOKUP(K107,scenario!$B$2:$G$13,3,FALSE),"")</f>
        <v>No</v>
      </c>
      <c r="N107" s="20" t="str">
        <f>IFERROR(VLOOKUP(K107,scenario!$B$2:$G$13,4,FALSE),"")</f>
        <v>Accepted</v>
      </c>
      <c r="O107" s="20" t="str">
        <f>IFERROR(VLOOKUP(K107,scenario!$B$2:$G$13,5,FALSE),"")</f>
        <v>Accepted</v>
      </c>
      <c r="P107" s="20" t="str">
        <f>IFERROR(VLOOKUP(K107,scenario!$B$2:$G$13,6,FALSE),"")</f>
        <v>n/a</v>
      </c>
      <c r="Q107" s="24" t="s">
        <v>459</v>
      </c>
      <c r="R107" s="23" t="str">
        <f>IFERROR(VLOOKUP(Q107,scenario!$B$2:$C$13,2,FALSE),"")</f>
        <v>To be clarified with customs authorities</v>
      </c>
      <c r="S107" s="20" t="str">
        <f>IFERROR(VLOOKUP(Q107,scenario!$B$2:$G$13,3,FALSE),"")</f>
        <v>n/a</v>
      </c>
      <c r="T107" s="20" t="str">
        <f>IFERROR(VLOOKUP(Q107,scenario!$B$2:$G$13,4,FALSE),"")</f>
        <v>n/a</v>
      </c>
      <c r="U107" s="20" t="str">
        <f>IFERROR(VLOOKUP(Q107,scenario!$B$2:$G$13,5,FALSE),"")</f>
        <v>n/a</v>
      </c>
      <c r="V107" s="20" t="str">
        <f>IFERROR(VLOOKUP(Q107,scenario!$B$2:$G$13,6,FALSE),"")</f>
        <v>n/a</v>
      </c>
      <c r="W107" s="24" t="s">
        <v>428</v>
      </c>
      <c r="X107" s="23" t="str">
        <f>IFERROR(VLOOKUP(W107,scenario!$B$2:$C$13,2,FALSE),"")</f>
        <v>The traditional AWB is mandatory</v>
      </c>
      <c r="Y107" s="20" t="str">
        <f>IFERROR(VLOOKUP(W107,scenario!$B$2:$G$13,3,FALSE),"")</f>
        <v>Yes</v>
      </c>
      <c r="Z107" s="20" t="str">
        <f>IFERROR(VLOOKUP(W107,scenario!$B$2:$G$13,4,FALSE),"")</f>
        <v>n/a</v>
      </c>
      <c r="AA107" s="20" t="str">
        <f>IFERROR(VLOOKUP(W107,scenario!$B$2:$G$13,5,FALSE),"")</f>
        <v>n/a</v>
      </c>
      <c r="AB107" s="20" t="str">
        <f>IFERROR(VLOOKUP(W107,scenario!$B$2:$G$13,6,FALSE),"")</f>
        <v>No</v>
      </c>
    </row>
    <row r="108" spans="2:28" ht="48.75" customHeight="1" x14ac:dyDescent="0.25">
      <c r="B108" s="14" t="s">
        <v>5</v>
      </c>
      <c r="C108" s="15" t="s">
        <v>194</v>
      </c>
      <c r="D108" s="45" t="s">
        <v>193</v>
      </c>
      <c r="E108" s="24" t="s">
        <v>459</v>
      </c>
      <c r="F108" s="23" t="str">
        <f>IFERROR(VLOOKUP(E108,scenario!$B$2:$C$13,2,FALSE),"")</f>
        <v>To be clarified with customs authorities</v>
      </c>
      <c r="G108" s="20" t="str">
        <f>IFERROR(VLOOKUP(E108,scenario!$B$2:$G$13,3,FALSE),"")</f>
        <v>n/a</v>
      </c>
      <c r="H108" s="20" t="str">
        <f>IFERROR(VLOOKUP(E108,scenario!$B$2:$G$13,4,FALSE),"")</f>
        <v>n/a</v>
      </c>
      <c r="I108" s="20" t="str">
        <f>IFERROR(VLOOKUP(E108,scenario!$B$2:$G$13,5,FALSE),"")</f>
        <v>n/a</v>
      </c>
      <c r="J108" s="20" t="str">
        <f>IFERROR(VLOOKUP(E108,scenario!$B$2:$G$13,6,FALSE),"")</f>
        <v>n/a</v>
      </c>
      <c r="K108" s="24" t="s">
        <v>459</v>
      </c>
      <c r="L108" s="23" t="str">
        <f>IFERROR(VLOOKUP(K108,scenario!$B$2:$C$13,2,FALSE),"")</f>
        <v>To be clarified with customs authorities</v>
      </c>
      <c r="M108" s="20" t="str">
        <f>IFERROR(VLOOKUP(K108,scenario!$B$2:$G$13,3,FALSE),"")</f>
        <v>n/a</v>
      </c>
      <c r="N108" s="20" t="str">
        <f>IFERROR(VLOOKUP(K108,scenario!$B$2:$G$13,4,FALSE),"")</f>
        <v>n/a</v>
      </c>
      <c r="O108" s="20" t="str">
        <f>IFERROR(VLOOKUP(K108,scenario!$B$2:$G$13,5,FALSE),"")</f>
        <v>n/a</v>
      </c>
      <c r="P108" s="20" t="str">
        <f>IFERROR(VLOOKUP(K108,scenario!$B$2:$G$13,6,FALSE),"")</f>
        <v>n/a</v>
      </c>
      <c r="Q108" s="24" t="s">
        <v>459</v>
      </c>
      <c r="R108" s="23" t="str">
        <f>IFERROR(VLOOKUP(Q108,scenario!$B$2:$C$13,2,FALSE),"")</f>
        <v>To be clarified with customs authorities</v>
      </c>
      <c r="S108" s="20" t="str">
        <f>IFERROR(VLOOKUP(Q108,scenario!$B$2:$G$13,3,FALSE),"")</f>
        <v>n/a</v>
      </c>
      <c r="T108" s="20" t="str">
        <f>IFERROR(VLOOKUP(Q108,scenario!$B$2:$G$13,4,FALSE),"")</f>
        <v>n/a</v>
      </c>
      <c r="U108" s="20" t="str">
        <f>IFERROR(VLOOKUP(Q108,scenario!$B$2:$G$13,5,FALSE),"")</f>
        <v>n/a</v>
      </c>
      <c r="V108" s="20" t="str">
        <f>IFERROR(VLOOKUP(Q108,scenario!$B$2:$G$13,6,FALSE),"")</f>
        <v>n/a</v>
      </c>
      <c r="W108" s="24" t="s">
        <v>459</v>
      </c>
      <c r="X108" s="23" t="str">
        <f>IFERROR(VLOOKUP(W108,scenario!$B$2:$C$13,2,FALSE),"")</f>
        <v>To be clarified with customs authorities</v>
      </c>
      <c r="Y108" s="20" t="str">
        <f>IFERROR(VLOOKUP(W108,scenario!$B$2:$G$13,3,FALSE),"")</f>
        <v>n/a</v>
      </c>
      <c r="Z108" s="20" t="str">
        <f>IFERROR(VLOOKUP(W108,scenario!$B$2:$G$13,4,FALSE),"")</f>
        <v>n/a</v>
      </c>
      <c r="AA108" s="20" t="str">
        <f>IFERROR(VLOOKUP(W108,scenario!$B$2:$G$13,5,FALSE),"")</f>
        <v>n/a</v>
      </c>
      <c r="AB108" s="20" t="str">
        <f>IFERROR(VLOOKUP(W108,scenario!$B$2:$G$13,6,FALSE),"")</f>
        <v>n/a</v>
      </c>
    </row>
    <row r="109" spans="2:28" ht="48.75" customHeight="1" x14ac:dyDescent="0.25">
      <c r="B109" s="14" t="s">
        <v>17</v>
      </c>
      <c r="C109" s="15" t="s">
        <v>209</v>
      </c>
      <c r="D109" s="45" t="s">
        <v>208</v>
      </c>
      <c r="E109" s="24" t="s">
        <v>428</v>
      </c>
      <c r="F109" s="23" t="str">
        <f>IFERROR(VLOOKUP(E109,scenario!$B$2:$C$13,2,FALSE),"")</f>
        <v>The traditional AWB is mandatory</v>
      </c>
      <c r="G109" s="20" t="str">
        <f>IFERROR(VLOOKUP(E109,scenario!$B$2:$G$13,3,FALSE),"")</f>
        <v>Yes</v>
      </c>
      <c r="H109" s="20" t="str">
        <f>IFERROR(VLOOKUP(E109,scenario!$B$2:$G$13,4,FALSE),"")</f>
        <v>n/a</v>
      </c>
      <c r="I109" s="20" t="str">
        <f>IFERROR(VLOOKUP(E109,scenario!$B$2:$G$13,5,FALSE),"")</f>
        <v>n/a</v>
      </c>
      <c r="J109" s="20" t="str">
        <f>IFERROR(VLOOKUP(E109,scenario!$B$2:$G$13,6,FALSE),"")</f>
        <v>No</v>
      </c>
      <c r="K109" s="24" t="s">
        <v>428</v>
      </c>
      <c r="L109" s="23" t="str">
        <f>IFERROR(VLOOKUP(K109,scenario!$B$2:$C$13,2,FALSE),"")</f>
        <v>The traditional AWB is mandatory</v>
      </c>
      <c r="M109" s="20" t="str">
        <f>IFERROR(VLOOKUP(K109,scenario!$B$2:$G$13,3,FALSE),"")</f>
        <v>Yes</v>
      </c>
      <c r="N109" s="20" t="str">
        <f>IFERROR(VLOOKUP(K109,scenario!$B$2:$G$13,4,FALSE),"")</f>
        <v>n/a</v>
      </c>
      <c r="O109" s="20" t="str">
        <f>IFERROR(VLOOKUP(K109,scenario!$B$2:$G$13,5,FALSE),"")</f>
        <v>n/a</v>
      </c>
      <c r="P109" s="20" t="str">
        <f>IFERROR(VLOOKUP(K109,scenario!$B$2:$G$13,6,FALSE),"")</f>
        <v>No</v>
      </c>
      <c r="Q109" s="24" t="s">
        <v>428</v>
      </c>
      <c r="R109" s="23" t="str">
        <f>IFERROR(VLOOKUP(Q109,scenario!$B$2:$C$13,2,FALSE),"")</f>
        <v>The traditional AWB is mandatory</v>
      </c>
      <c r="S109" s="20" t="str">
        <f>IFERROR(VLOOKUP(Q109,scenario!$B$2:$G$13,3,FALSE),"")</f>
        <v>Yes</v>
      </c>
      <c r="T109" s="20" t="str">
        <f>IFERROR(VLOOKUP(Q109,scenario!$B$2:$G$13,4,FALSE),"")</f>
        <v>n/a</v>
      </c>
      <c r="U109" s="20" t="str">
        <f>IFERROR(VLOOKUP(Q109,scenario!$B$2:$G$13,5,FALSE),"")</f>
        <v>n/a</v>
      </c>
      <c r="V109" s="20" t="str">
        <f>IFERROR(VLOOKUP(Q109,scenario!$B$2:$G$13,6,FALSE),"")</f>
        <v>No</v>
      </c>
      <c r="W109" s="24" t="s">
        <v>428</v>
      </c>
      <c r="X109" s="23" t="str">
        <f>IFERROR(VLOOKUP(W109,scenario!$B$2:$C$13,2,FALSE),"")</f>
        <v>The traditional AWB is mandatory</v>
      </c>
      <c r="Y109" s="20" t="str">
        <f>IFERROR(VLOOKUP(W109,scenario!$B$2:$G$13,3,FALSE),"")</f>
        <v>Yes</v>
      </c>
      <c r="Z109" s="20" t="str">
        <f>IFERROR(VLOOKUP(W109,scenario!$B$2:$G$13,4,FALSE),"")</f>
        <v>n/a</v>
      </c>
      <c r="AA109" s="20" t="str">
        <f>IFERROR(VLOOKUP(W109,scenario!$B$2:$G$13,5,FALSE),"")</f>
        <v>n/a</v>
      </c>
      <c r="AB109" s="20" t="str">
        <f>IFERROR(VLOOKUP(W109,scenario!$B$2:$G$13,6,FALSE),"")</f>
        <v>No</v>
      </c>
    </row>
    <row r="110" spans="2:28" ht="48.75" customHeight="1" x14ac:dyDescent="0.25">
      <c r="B110" s="14" t="s">
        <v>5</v>
      </c>
      <c r="C110" s="15" t="s">
        <v>227</v>
      </c>
      <c r="D110" s="45" t="s">
        <v>226</v>
      </c>
      <c r="E110" s="24" t="s">
        <v>430</v>
      </c>
      <c r="F110" s="23" t="str">
        <f>IFERROR(VLOOKUP(E110,scenario!$B$2:$C$13,2,FALSE),"")</f>
        <v>The traditional AWB is not mandatory and the customs accept laser print AWB (front+reverse)</v>
      </c>
      <c r="G110" s="20" t="str">
        <f>IFERROR(VLOOKUP(E110,scenario!$B$2:$G$13,3,FALSE),"")</f>
        <v>No</v>
      </c>
      <c r="H110" s="20" t="str">
        <f>IFERROR(VLOOKUP(E110,scenario!$B$2:$G$13,4,FALSE),"")</f>
        <v>Accepted</v>
      </c>
      <c r="I110" s="20" t="str">
        <f>IFERROR(VLOOKUP(E110,scenario!$B$2:$G$13,5,FALSE),"")</f>
        <v>No</v>
      </c>
      <c r="J110" s="20" t="str">
        <f>IFERROR(VLOOKUP(E110,scenario!$B$2:$G$13,6,FALSE),"")</f>
        <v>n/a</v>
      </c>
      <c r="K110" s="24" t="s">
        <v>430</v>
      </c>
      <c r="L110" s="23" t="str">
        <f>IFERROR(VLOOKUP(K110,scenario!$B$2:$C$13,2,FALSE),"")</f>
        <v>The traditional AWB is not mandatory and the customs accept laser print AWB (front+reverse)</v>
      </c>
      <c r="M110" s="20" t="str">
        <f>IFERROR(VLOOKUP(K110,scenario!$B$2:$G$13,3,FALSE),"")</f>
        <v>No</v>
      </c>
      <c r="N110" s="20" t="str">
        <f>IFERROR(VLOOKUP(K110,scenario!$B$2:$G$13,4,FALSE),"")</f>
        <v>Accepted</v>
      </c>
      <c r="O110" s="20" t="str">
        <f>IFERROR(VLOOKUP(K110,scenario!$B$2:$G$13,5,FALSE),"")</f>
        <v>No</v>
      </c>
      <c r="P110" s="20" t="str">
        <f>IFERROR(VLOOKUP(K110,scenario!$B$2:$G$13,6,FALSE),"")</f>
        <v>n/a</v>
      </c>
      <c r="Q110" s="24" t="s">
        <v>459</v>
      </c>
      <c r="R110" s="23" t="str">
        <f>IFERROR(VLOOKUP(Q110,scenario!$B$2:$C$13,2,FALSE),"")</f>
        <v>To be clarified with customs authorities</v>
      </c>
      <c r="S110" s="20" t="str">
        <f>IFERROR(VLOOKUP(Q110,scenario!$B$2:$G$13,3,FALSE),"")</f>
        <v>n/a</v>
      </c>
      <c r="T110" s="20" t="str">
        <f>IFERROR(VLOOKUP(Q110,scenario!$B$2:$G$13,4,FALSE),"")</f>
        <v>n/a</v>
      </c>
      <c r="U110" s="20" t="str">
        <f>IFERROR(VLOOKUP(Q110,scenario!$B$2:$G$13,5,FALSE),"")</f>
        <v>n/a</v>
      </c>
      <c r="V110" s="20" t="str">
        <f>IFERROR(VLOOKUP(Q110,scenario!$B$2:$G$13,6,FALSE),"")</f>
        <v>n/a</v>
      </c>
      <c r="W110" s="24" t="s">
        <v>459</v>
      </c>
      <c r="X110" s="23" t="str">
        <f>IFERROR(VLOOKUP(W110,scenario!$B$2:$C$13,2,FALSE),"")</f>
        <v>To be clarified with customs authorities</v>
      </c>
      <c r="Y110" s="20" t="str">
        <f>IFERROR(VLOOKUP(W110,scenario!$B$2:$G$13,3,FALSE),"")</f>
        <v>n/a</v>
      </c>
      <c r="Z110" s="20" t="str">
        <f>IFERROR(VLOOKUP(W110,scenario!$B$2:$G$13,4,FALSE),"")</f>
        <v>n/a</v>
      </c>
      <c r="AA110" s="20" t="str">
        <f>IFERROR(VLOOKUP(W110,scenario!$B$2:$G$13,5,FALSE),"")</f>
        <v>n/a</v>
      </c>
      <c r="AB110" s="20" t="str">
        <f>IFERROR(VLOOKUP(W110,scenario!$B$2:$G$13,6,FALSE),"")</f>
        <v>n/a</v>
      </c>
    </row>
    <row r="111" spans="2:28" ht="48.75" customHeight="1" x14ac:dyDescent="0.25">
      <c r="B111" s="14" t="s">
        <v>8</v>
      </c>
      <c r="C111" s="15" t="s">
        <v>211</v>
      </c>
      <c r="D111" s="45" t="s">
        <v>210</v>
      </c>
      <c r="E111" s="24" t="s">
        <v>429</v>
      </c>
      <c r="F111" s="23" t="str">
        <f>IFERROR(VLOOKUP(E111,scenario!$B$2:$C$13,2,FALSE),"")</f>
        <v>The customs require both traditional AWB and electronic data</v>
      </c>
      <c r="G111" s="20" t="str">
        <f>IFERROR(VLOOKUP(E111,scenario!$B$2:$G$13,3,FALSE),"")</f>
        <v>Yes</v>
      </c>
      <c r="H111" s="20" t="str">
        <f>IFERROR(VLOOKUP(E111,scenario!$B$2:$G$13,4,FALSE),"")</f>
        <v>n/a</v>
      </c>
      <c r="I111" s="20" t="str">
        <f>IFERROR(VLOOKUP(E111,scenario!$B$2:$G$13,5,FALSE),"")</f>
        <v>n/a</v>
      </c>
      <c r="J111" s="20" t="str">
        <f>IFERROR(VLOOKUP(E111,scenario!$B$2:$G$13,6,FALSE),"")</f>
        <v>Required</v>
      </c>
      <c r="K111" s="24" t="s">
        <v>429</v>
      </c>
      <c r="L111" s="23" t="str">
        <f>IFERROR(VLOOKUP(K111,scenario!$B$2:$C$13,2,FALSE),"")</f>
        <v>The customs require both traditional AWB and electronic data</v>
      </c>
      <c r="M111" s="20" t="str">
        <f>IFERROR(VLOOKUP(K111,scenario!$B$2:$G$13,3,FALSE),"")</f>
        <v>Yes</v>
      </c>
      <c r="N111" s="20" t="str">
        <f>IFERROR(VLOOKUP(K111,scenario!$B$2:$G$13,4,FALSE),"")</f>
        <v>n/a</v>
      </c>
      <c r="O111" s="20" t="str">
        <f>IFERROR(VLOOKUP(K111,scenario!$B$2:$G$13,5,FALSE),"")</f>
        <v>n/a</v>
      </c>
      <c r="P111" s="20" t="str">
        <f>IFERROR(VLOOKUP(K111,scenario!$B$2:$G$13,6,FALSE),"")</f>
        <v>Required</v>
      </c>
      <c r="Q111" s="24" t="s">
        <v>456</v>
      </c>
      <c r="R111" s="23" t="str">
        <f>IFERROR(VLOOKUP(Q111,scenario!$B$2:$C$13,2,FALSE),"")</f>
        <v>No document (paper or electronic) is required</v>
      </c>
      <c r="S111" s="20" t="str">
        <f>IFERROR(VLOOKUP(Q111,scenario!$B$2:$G$13,3,FALSE),"")</f>
        <v>No</v>
      </c>
      <c r="T111" s="20" t="str">
        <f>IFERROR(VLOOKUP(Q111,scenario!$B$2:$G$13,4,FALSE),"")</f>
        <v>No</v>
      </c>
      <c r="U111" s="20" t="str">
        <f>IFERROR(VLOOKUP(Q111,scenario!$B$2:$G$13,5,FALSE),"")</f>
        <v>No</v>
      </c>
      <c r="V111" s="20" t="str">
        <f>IFERROR(VLOOKUP(Q111,scenario!$B$2:$G$13,6,FALSE),"")</f>
        <v>No</v>
      </c>
      <c r="W111" s="24" t="s">
        <v>429</v>
      </c>
      <c r="X111" s="23" t="str">
        <f>IFERROR(VLOOKUP(W111,scenario!$B$2:$C$13,2,FALSE),"")</f>
        <v>The customs require both traditional AWB and electronic data</v>
      </c>
      <c r="Y111" s="20" t="str">
        <f>IFERROR(VLOOKUP(W111,scenario!$B$2:$G$13,3,FALSE),"")</f>
        <v>Yes</v>
      </c>
      <c r="Z111" s="20" t="str">
        <f>IFERROR(VLOOKUP(W111,scenario!$B$2:$G$13,4,FALSE),"")</f>
        <v>n/a</v>
      </c>
      <c r="AA111" s="20" t="str">
        <f>IFERROR(VLOOKUP(W111,scenario!$B$2:$G$13,5,FALSE),"")</f>
        <v>n/a</v>
      </c>
      <c r="AB111" s="20" t="str">
        <f>IFERROR(VLOOKUP(W111,scenario!$B$2:$G$13,6,FALSE),"")</f>
        <v>Required</v>
      </c>
    </row>
    <row r="112" spans="2:28" ht="48.75" customHeight="1" x14ac:dyDescent="0.25">
      <c r="B112" s="14" t="s">
        <v>27</v>
      </c>
      <c r="C112" s="15" t="s">
        <v>221</v>
      </c>
      <c r="D112" s="45" t="s">
        <v>220</v>
      </c>
      <c r="E112" s="24" t="s">
        <v>459</v>
      </c>
      <c r="F112" s="23" t="str">
        <f>IFERROR(VLOOKUP(E112,scenario!$B$2:$C$13,2,FALSE),"")</f>
        <v>To be clarified with customs authorities</v>
      </c>
      <c r="G112" s="20" t="str">
        <f>IFERROR(VLOOKUP(E112,scenario!$B$2:$G$13,3,FALSE),"")</f>
        <v>n/a</v>
      </c>
      <c r="H112" s="20" t="str">
        <f>IFERROR(VLOOKUP(E112,scenario!$B$2:$G$13,4,FALSE),"")</f>
        <v>n/a</v>
      </c>
      <c r="I112" s="20" t="str">
        <f>IFERROR(VLOOKUP(E112,scenario!$B$2:$G$13,5,FALSE),"")</f>
        <v>n/a</v>
      </c>
      <c r="J112" s="20" t="str">
        <f>IFERROR(VLOOKUP(E112,scenario!$B$2:$G$13,6,FALSE),"")</f>
        <v>n/a</v>
      </c>
      <c r="K112" s="24" t="s">
        <v>459</v>
      </c>
      <c r="L112" s="23" t="str">
        <f>IFERROR(VLOOKUP(K112,scenario!$B$2:$C$13,2,FALSE),"")</f>
        <v>To be clarified with customs authorities</v>
      </c>
      <c r="M112" s="20" t="str">
        <f>IFERROR(VLOOKUP(K112,scenario!$B$2:$G$13,3,FALSE),"")</f>
        <v>n/a</v>
      </c>
      <c r="N112" s="20" t="str">
        <f>IFERROR(VLOOKUP(K112,scenario!$B$2:$G$13,4,FALSE),"")</f>
        <v>n/a</v>
      </c>
      <c r="O112" s="20" t="str">
        <f>IFERROR(VLOOKUP(K112,scenario!$B$2:$G$13,5,FALSE),"")</f>
        <v>n/a</v>
      </c>
      <c r="P112" s="20" t="str">
        <f>IFERROR(VLOOKUP(K112,scenario!$B$2:$G$13,6,FALSE),"")</f>
        <v>n/a</v>
      </c>
      <c r="Q112" s="24" t="s">
        <v>459</v>
      </c>
      <c r="R112" s="23" t="str">
        <f>IFERROR(VLOOKUP(Q112,scenario!$B$2:$C$13,2,FALSE),"")</f>
        <v>To be clarified with customs authorities</v>
      </c>
      <c r="S112" s="20" t="str">
        <f>IFERROR(VLOOKUP(Q112,scenario!$B$2:$G$13,3,FALSE),"")</f>
        <v>n/a</v>
      </c>
      <c r="T112" s="20" t="str">
        <f>IFERROR(VLOOKUP(Q112,scenario!$B$2:$G$13,4,FALSE),"")</f>
        <v>n/a</v>
      </c>
      <c r="U112" s="20" t="str">
        <f>IFERROR(VLOOKUP(Q112,scenario!$B$2:$G$13,5,FALSE),"")</f>
        <v>n/a</v>
      </c>
      <c r="V112" s="20" t="str">
        <f>IFERROR(VLOOKUP(Q112,scenario!$B$2:$G$13,6,FALSE),"")</f>
        <v>n/a</v>
      </c>
      <c r="W112" s="24" t="s">
        <v>459</v>
      </c>
      <c r="X112" s="23" t="str">
        <f>IFERROR(VLOOKUP(W112,scenario!$B$2:$C$13,2,FALSE),"")</f>
        <v>To be clarified with customs authorities</v>
      </c>
      <c r="Y112" s="20" t="str">
        <f>IFERROR(VLOOKUP(W112,scenario!$B$2:$G$13,3,FALSE),"")</f>
        <v>n/a</v>
      </c>
      <c r="Z112" s="20" t="str">
        <f>IFERROR(VLOOKUP(W112,scenario!$B$2:$G$13,4,FALSE),"")</f>
        <v>n/a</v>
      </c>
      <c r="AA112" s="20" t="str">
        <f>IFERROR(VLOOKUP(W112,scenario!$B$2:$G$13,5,FALSE),"")</f>
        <v>n/a</v>
      </c>
      <c r="AB112" s="20" t="str">
        <f>IFERROR(VLOOKUP(W112,scenario!$B$2:$G$13,6,FALSE),"")</f>
        <v>n/a</v>
      </c>
    </row>
    <row r="113" spans="2:28" ht="48.75" customHeight="1" x14ac:dyDescent="0.25">
      <c r="B113" s="14" t="s">
        <v>27</v>
      </c>
      <c r="C113" s="15" t="s">
        <v>219</v>
      </c>
      <c r="D113" s="45" t="s">
        <v>218</v>
      </c>
      <c r="E113" s="24" t="s">
        <v>459</v>
      </c>
      <c r="F113" s="23" t="str">
        <f>IFERROR(VLOOKUP(E113,scenario!$B$2:$C$13,2,FALSE),"")</f>
        <v>To be clarified with customs authorities</v>
      </c>
      <c r="G113" s="20" t="str">
        <f>IFERROR(VLOOKUP(E113,scenario!$B$2:$G$13,3,FALSE),"")</f>
        <v>n/a</v>
      </c>
      <c r="H113" s="20" t="str">
        <f>IFERROR(VLOOKUP(E113,scenario!$B$2:$G$13,4,FALSE),"")</f>
        <v>n/a</v>
      </c>
      <c r="I113" s="20" t="str">
        <f>IFERROR(VLOOKUP(E113,scenario!$B$2:$G$13,5,FALSE),"")</f>
        <v>n/a</v>
      </c>
      <c r="J113" s="20" t="str">
        <f>IFERROR(VLOOKUP(E113,scenario!$B$2:$G$13,6,FALSE),"")</f>
        <v>n/a</v>
      </c>
      <c r="K113" s="24" t="s">
        <v>459</v>
      </c>
      <c r="L113" s="23" t="str">
        <f>IFERROR(VLOOKUP(K113,scenario!$B$2:$C$13,2,FALSE),"")</f>
        <v>To be clarified with customs authorities</v>
      </c>
      <c r="M113" s="20" t="str">
        <f>IFERROR(VLOOKUP(K113,scenario!$B$2:$G$13,3,FALSE),"")</f>
        <v>n/a</v>
      </c>
      <c r="N113" s="20" t="str">
        <f>IFERROR(VLOOKUP(K113,scenario!$B$2:$G$13,4,FALSE),"")</f>
        <v>n/a</v>
      </c>
      <c r="O113" s="20" t="str">
        <f>IFERROR(VLOOKUP(K113,scenario!$B$2:$G$13,5,FALSE),"")</f>
        <v>n/a</v>
      </c>
      <c r="P113" s="20" t="str">
        <f>IFERROR(VLOOKUP(K113,scenario!$B$2:$G$13,6,FALSE),"")</f>
        <v>n/a</v>
      </c>
      <c r="Q113" s="24" t="s">
        <v>459</v>
      </c>
      <c r="R113" s="23" t="str">
        <f>IFERROR(VLOOKUP(Q113,scenario!$B$2:$C$13,2,FALSE),"")</f>
        <v>To be clarified with customs authorities</v>
      </c>
      <c r="S113" s="20" t="str">
        <f>IFERROR(VLOOKUP(Q113,scenario!$B$2:$G$13,3,FALSE),"")</f>
        <v>n/a</v>
      </c>
      <c r="T113" s="20" t="str">
        <f>IFERROR(VLOOKUP(Q113,scenario!$B$2:$G$13,4,FALSE),"")</f>
        <v>n/a</v>
      </c>
      <c r="U113" s="20" t="str">
        <f>IFERROR(VLOOKUP(Q113,scenario!$B$2:$G$13,5,FALSE),"")</f>
        <v>n/a</v>
      </c>
      <c r="V113" s="20" t="str">
        <f>IFERROR(VLOOKUP(Q113,scenario!$B$2:$G$13,6,FALSE),"")</f>
        <v>n/a</v>
      </c>
      <c r="W113" s="24" t="s">
        <v>459</v>
      </c>
      <c r="X113" s="23" t="str">
        <f>IFERROR(VLOOKUP(W113,scenario!$B$2:$C$13,2,FALSE),"")</f>
        <v>To be clarified with customs authorities</v>
      </c>
      <c r="Y113" s="20" t="str">
        <f>IFERROR(VLOOKUP(W113,scenario!$B$2:$G$13,3,FALSE),"")</f>
        <v>n/a</v>
      </c>
      <c r="Z113" s="20" t="str">
        <f>IFERROR(VLOOKUP(W113,scenario!$B$2:$G$13,4,FALSE),"")</f>
        <v>n/a</v>
      </c>
      <c r="AA113" s="20" t="str">
        <f>IFERROR(VLOOKUP(W113,scenario!$B$2:$G$13,5,FALSE),"")</f>
        <v>n/a</v>
      </c>
      <c r="AB113" s="20" t="str">
        <f>IFERROR(VLOOKUP(W113,scenario!$B$2:$G$13,6,FALSE),"")</f>
        <v>n/a</v>
      </c>
    </row>
    <row r="114" spans="2:28" ht="48.75" customHeight="1" x14ac:dyDescent="0.25">
      <c r="B114" s="14" t="s">
        <v>8</v>
      </c>
      <c r="C114" s="15" t="s">
        <v>229</v>
      </c>
      <c r="D114" s="45" t="s">
        <v>228</v>
      </c>
      <c r="E114" s="24" t="s">
        <v>428</v>
      </c>
      <c r="F114" s="23" t="str">
        <f>IFERROR(VLOOKUP(E114,scenario!$B$2:$C$13,2,FALSE),"")</f>
        <v>The traditional AWB is mandatory</v>
      </c>
      <c r="G114" s="20" t="str">
        <f>IFERROR(VLOOKUP(E114,scenario!$B$2:$G$13,3,FALSE),"")</f>
        <v>Yes</v>
      </c>
      <c r="H114" s="20" t="str">
        <f>IFERROR(VLOOKUP(E114,scenario!$B$2:$G$13,4,FALSE),"")</f>
        <v>n/a</v>
      </c>
      <c r="I114" s="20" t="str">
        <f>IFERROR(VLOOKUP(E114,scenario!$B$2:$G$13,5,FALSE),"")</f>
        <v>n/a</v>
      </c>
      <c r="J114" s="20" t="str">
        <f>IFERROR(VLOOKUP(E114,scenario!$B$2:$G$13,6,FALSE),"")</f>
        <v>No</v>
      </c>
      <c r="K114" s="24" t="s">
        <v>428</v>
      </c>
      <c r="L114" s="23" t="str">
        <f>IFERROR(VLOOKUP(K114,scenario!$B$2:$C$13,2,FALSE),"")</f>
        <v>The traditional AWB is mandatory</v>
      </c>
      <c r="M114" s="20" t="str">
        <f>IFERROR(VLOOKUP(K114,scenario!$B$2:$G$13,3,FALSE),"")</f>
        <v>Yes</v>
      </c>
      <c r="N114" s="20" t="str">
        <f>IFERROR(VLOOKUP(K114,scenario!$B$2:$G$13,4,FALSE),"")</f>
        <v>n/a</v>
      </c>
      <c r="O114" s="20" t="str">
        <f>IFERROR(VLOOKUP(K114,scenario!$B$2:$G$13,5,FALSE),"")</f>
        <v>n/a</v>
      </c>
      <c r="P114" s="20" t="str">
        <f>IFERROR(VLOOKUP(K114,scenario!$B$2:$G$13,6,FALSE),"")</f>
        <v>No</v>
      </c>
      <c r="Q114" s="24" t="s">
        <v>456</v>
      </c>
      <c r="R114" s="23" t="str">
        <f>IFERROR(VLOOKUP(Q114,scenario!$B$2:$C$13,2,FALSE),"")</f>
        <v>No document (paper or electronic) is required</v>
      </c>
      <c r="S114" s="20" t="str">
        <f>IFERROR(VLOOKUP(Q114,scenario!$B$2:$G$13,3,FALSE),"")</f>
        <v>No</v>
      </c>
      <c r="T114" s="20" t="str">
        <f>IFERROR(VLOOKUP(Q114,scenario!$B$2:$G$13,4,FALSE),"")</f>
        <v>No</v>
      </c>
      <c r="U114" s="20" t="str">
        <f>IFERROR(VLOOKUP(Q114,scenario!$B$2:$G$13,5,FALSE),"")</f>
        <v>No</v>
      </c>
      <c r="V114" s="20" t="str">
        <f>IFERROR(VLOOKUP(Q114,scenario!$B$2:$G$13,6,FALSE),"")</f>
        <v>No</v>
      </c>
      <c r="W114" s="24" t="s">
        <v>428</v>
      </c>
      <c r="X114" s="23" t="str">
        <f>IFERROR(VLOOKUP(W114,scenario!$B$2:$C$13,2,FALSE),"")</f>
        <v>The traditional AWB is mandatory</v>
      </c>
      <c r="Y114" s="20" t="str">
        <f>IFERROR(VLOOKUP(W114,scenario!$B$2:$G$13,3,FALSE),"")</f>
        <v>Yes</v>
      </c>
      <c r="Z114" s="20" t="str">
        <f>IFERROR(VLOOKUP(W114,scenario!$B$2:$G$13,4,FALSE),"")</f>
        <v>n/a</v>
      </c>
      <c r="AA114" s="20" t="str">
        <f>IFERROR(VLOOKUP(W114,scenario!$B$2:$G$13,5,FALSE),"")</f>
        <v>n/a</v>
      </c>
      <c r="AB114" s="20" t="str">
        <f>IFERROR(VLOOKUP(W114,scenario!$B$2:$G$13,6,FALSE),"")</f>
        <v>No</v>
      </c>
    </row>
    <row r="115" spans="2:28" ht="48.75" customHeight="1" x14ac:dyDescent="0.25">
      <c r="B115" s="14" t="s">
        <v>5</v>
      </c>
      <c r="C115" s="15" t="s">
        <v>215</v>
      </c>
      <c r="D115" s="45" t="s">
        <v>214</v>
      </c>
      <c r="E115" s="24" t="s">
        <v>459</v>
      </c>
      <c r="F115" s="23" t="str">
        <f>IFERROR(VLOOKUP(E115,scenario!$B$2:$C$13,2,FALSE),"")</f>
        <v>To be clarified with customs authorities</v>
      </c>
      <c r="G115" s="20" t="str">
        <f>IFERROR(VLOOKUP(E115,scenario!$B$2:$G$13,3,FALSE),"")</f>
        <v>n/a</v>
      </c>
      <c r="H115" s="20" t="str">
        <f>IFERROR(VLOOKUP(E115,scenario!$B$2:$G$13,4,FALSE),"")</f>
        <v>n/a</v>
      </c>
      <c r="I115" s="20" t="str">
        <f>IFERROR(VLOOKUP(E115,scenario!$B$2:$G$13,5,FALSE),"")</f>
        <v>n/a</v>
      </c>
      <c r="J115" s="20" t="str">
        <f>IFERROR(VLOOKUP(E115,scenario!$B$2:$G$13,6,FALSE),"")</f>
        <v>n/a</v>
      </c>
      <c r="K115" s="24" t="s">
        <v>459</v>
      </c>
      <c r="L115" s="23" t="str">
        <f>IFERROR(VLOOKUP(K115,scenario!$B$2:$C$13,2,FALSE),"")</f>
        <v>To be clarified with customs authorities</v>
      </c>
      <c r="M115" s="20" t="str">
        <f>IFERROR(VLOOKUP(K115,scenario!$B$2:$G$13,3,FALSE),"")</f>
        <v>n/a</v>
      </c>
      <c r="N115" s="20" t="str">
        <f>IFERROR(VLOOKUP(K115,scenario!$B$2:$G$13,4,FALSE),"")</f>
        <v>n/a</v>
      </c>
      <c r="O115" s="20" t="str">
        <f>IFERROR(VLOOKUP(K115,scenario!$B$2:$G$13,5,FALSE),"")</f>
        <v>n/a</v>
      </c>
      <c r="P115" s="20" t="str">
        <f>IFERROR(VLOOKUP(K115,scenario!$B$2:$G$13,6,FALSE),"")</f>
        <v>n/a</v>
      </c>
      <c r="Q115" s="24" t="s">
        <v>459</v>
      </c>
      <c r="R115" s="23" t="str">
        <f>IFERROR(VLOOKUP(Q115,scenario!$B$2:$C$13,2,FALSE),"")</f>
        <v>To be clarified with customs authorities</v>
      </c>
      <c r="S115" s="20" t="str">
        <f>IFERROR(VLOOKUP(Q115,scenario!$B$2:$G$13,3,FALSE),"")</f>
        <v>n/a</v>
      </c>
      <c r="T115" s="20" t="str">
        <f>IFERROR(VLOOKUP(Q115,scenario!$B$2:$G$13,4,FALSE),"")</f>
        <v>n/a</v>
      </c>
      <c r="U115" s="20" t="str">
        <f>IFERROR(VLOOKUP(Q115,scenario!$B$2:$G$13,5,FALSE),"")</f>
        <v>n/a</v>
      </c>
      <c r="V115" s="20" t="str">
        <f>IFERROR(VLOOKUP(Q115,scenario!$B$2:$G$13,6,FALSE),"")</f>
        <v>n/a</v>
      </c>
      <c r="W115" s="24" t="s">
        <v>459</v>
      </c>
      <c r="X115" s="23" t="str">
        <f>IFERROR(VLOOKUP(W115,scenario!$B$2:$C$13,2,FALSE),"")</f>
        <v>To be clarified with customs authorities</v>
      </c>
      <c r="Y115" s="20" t="str">
        <f>IFERROR(VLOOKUP(W115,scenario!$B$2:$G$13,3,FALSE),"")</f>
        <v>n/a</v>
      </c>
      <c r="Z115" s="20" t="str">
        <f>IFERROR(VLOOKUP(W115,scenario!$B$2:$G$13,4,FALSE),"")</f>
        <v>n/a</v>
      </c>
      <c r="AA115" s="20" t="str">
        <f>IFERROR(VLOOKUP(W115,scenario!$B$2:$G$13,5,FALSE),"")</f>
        <v>n/a</v>
      </c>
      <c r="AB115" s="20" t="str">
        <f>IFERROR(VLOOKUP(W115,scenario!$B$2:$G$13,6,FALSE),"")</f>
        <v>n/a</v>
      </c>
    </row>
    <row r="116" spans="2:28" ht="48.75" customHeight="1" x14ac:dyDescent="0.25">
      <c r="B116" s="14" t="s">
        <v>5</v>
      </c>
      <c r="C116" s="15" t="s">
        <v>223</v>
      </c>
      <c r="D116" s="45" t="s">
        <v>222</v>
      </c>
      <c r="E116" s="24" t="s">
        <v>430</v>
      </c>
      <c r="F116" s="23" t="str">
        <f>IFERROR(VLOOKUP(E116,scenario!$B$2:$C$13,2,FALSE),"")</f>
        <v>The traditional AWB is not mandatory and the customs accept laser print AWB (front+reverse)</v>
      </c>
      <c r="G116" s="20" t="str">
        <f>IFERROR(VLOOKUP(E116,scenario!$B$2:$G$13,3,FALSE),"")</f>
        <v>No</v>
      </c>
      <c r="H116" s="20" t="str">
        <f>IFERROR(VLOOKUP(E116,scenario!$B$2:$G$13,4,FALSE),"")</f>
        <v>Accepted</v>
      </c>
      <c r="I116" s="20" t="str">
        <f>IFERROR(VLOOKUP(E116,scenario!$B$2:$G$13,5,FALSE),"")</f>
        <v>No</v>
      </c>
      <c r="J116" s="20" t="str">
        <f>IFERROR(VLOOKUP(E116,scenario!$B$2:$G$13,6,FALSE),"")</f>
        <v>n/a</v>
      </c>
      <c r="K116" s="24" t="s">
        <v>430</v>
      </c>
      <c r="L116" s="23" t="str">
        <f>IFERROR(VLOOKUP(K116,scenario!$B$2:$C$13,2,FALSE),"")</f>
        <v>The traditional AWB is not mandatory and the customs accept laser print AWB (front+reverse)</v>
      </c>
      <c r="M116" s="20" t="str">
        <f>IFERROR(VLOOKUP(K116,scenario!$B$2:$G$13,3,FALSE),"")</f>
        <v>No</v>
      </c>
      <c r="N116" s="20" t="str">
        <f>IFERROR(VLOOKUP(K116,scenario!$B$2:$G$13,4,FALSE),"")</f>
        <v>Accepted</v>
      </c>
      <c r="O116" s="20" t="str">
        <f>IFERROR(VLOOKUP(K116,scenario!$B$2:$G$13,5,FALSE),"")</f>
        <v>No</v>
      </c>
      <c r="P116" s="20" t="str">
        <f>IFERROR(VLOOKUP(K116,scenario!$B$2:$G$13,6,FALSE),"")</f>
        <v>n/a</v>
      </c>
      <c r="Q116" s="24" t="s">
        <v>459</v>
      </c>
      <c r="R116" s="23" t="str">
        <f>IFERROR(VLOOKUP(Q116,scenario!$B$2:$C$13,2,FALSE),"")</f>
        <v>To be clarified with customs authorities</v>
      </c>
      <c r="S116" s="20" t="str">
        <f>IFERROR(VLOOKUP(Q116,scenario!$B$2:$G$13,3,FALSE),"")</f>
        <v>n/a</v>
      </c>
      <c r="T116" s="20" t="str">
        <f>IFERROR(VLOOKUP(Q116,scenario!$B$2:$G$13,4,FALSE),"")</f>
        <v>n/a</v>
      </c>
      <c r="U116" s="20" t="str">
        <f>IFERROR(VLOOKUP(Q116,scenario!$B$2:$G$13,5,FALSE),"")</f>
        <v>n/a</v>
      </c>
      <c r="V116" s="20" t="str">
        <f>IFERROR(VLOOKUP(Q116,scenario!$B$2:$G$13,6,FALSE),"")</f>
        <v>n/a</v>
      </c>
      <c r="W116" s="24" t="s">
        <v>459</v>
      </c>
      <c r="X116" s="23" t="str">
        <f>IFERROR(VLOOKUP(W116,scenario!$B$2:$C$13,2,FALSE),"")</f>
        <v>To be clarified with customs authorities</v>
      </c>
      <c r="Y116" s="20" t="str">
        <f>IFERROR(VLOOKUP(W116,scenario!$B$2:$G$13,3,FALSE),"")</f>
        <v>n/a</v>
      </c>
      <c r="Z116" s="20" t="str">
        <f>IFERROR(VLOOKUP(W116,scenario!$B$2:$G$13,4,FALSE),"")</f>
        <v>n/a</v>
      </c>
      <c r="AA116" s="20" t="str">
        <f>IFERROR(VLOOKUP(W116,scenario!$B$2:$G$13,5,FALSE),"")</f>
        <v>n/a</v>
      </c>
      <c r="AB116" s="20" t="str">
        <f>IFERROR(VLOOKUP(W116,scenario!$B$2:$G$13,6,FALSE),"")</f>
        <v>n/a</v>
      </c>
    </row>
    <row r="117" spans="2:28" ht="48.75" customHeight="1" x14ac:dyDescent="0.25">
      <c r="B117" s="14" t="s">
        <v>5</v>
      </c>
      <c r="C117" s="15" t="s">
        <v>225</v>
      </c>
      <c r="D117" s="45" t="s">
        <v>224</v>
      </c>
      <c r="E117" s="24" t="s">
        <v>459</v>
      </c>
      <c r="F117" s="23" t="str">
        <f>IFERROR(VLOOKUP(E117,scenario!$B$2:$C$13,2,FALSE),"")</f>
        <v>To be clarified with customs authorities</v>
      </c>
      <c r="G117" s="20" t="str">
        <f>IFERROR(VLOOKUP(E117,scenario!$B$2:$G$13,3,FALSE),"")</f>
        <v>n/a</v>
      </c>
      <c r="H117" s="20" t="str">
        <f>IFERROR(VLOOKUP(E117,scenario!$B$2:$G$13,4,FALSE),"")</f>
        <v>n/a</v>
      </c>
      <c r="I117" s="20" t="str">
        <f>IFERROR(VLOOKUP(E117,scenario!$B$2:$G$13,5,FALSE),"")</f>
        <v>n/a</v>
      </c>
      <c r="J117" s="20" t="str">
        <f>IFERROR(VLOOKUP(E117,scenario!$B$2:$G$13,6,FALSE),"")</f>
        <v>n/a</v>
      </c>
      <c r="K117" s="24" t="s">
        <v>459</v>
      </c>
      <c r="L117" s="23" t="str">
        <f>IFERROR(VLOOKUP(K117,scenario!$B$2:$C$13,2,FALSE),"")</f>
        <v>To be clarified with customs authorities</v>
      </c>
      <c r="M117" s="20" t="str">
        <f>IFERROR(VLOOKUP(K117,scenario!$B$2:$G$13,3,FALSE),"")</f>
        <v>n/a</v>
      </c>
      <c r="N117" s="20" t="str">
        <f>IFERROR(VLOOKUP(K117,scenario!$B$2:$G$13,4,FALSE),"")</f>
        <v>n/a</v>
      </c>
      <c r="O117" s="20" t="str">
        <f>IFERROR(VLOOKUP(K117,scenario!$B$2:$G$13,5,FALSE),"")</f>
        <v>n/a</v>
      </c>
      <c r="P117" s="20" t="str">
        <f>IFERROR(VLOOKUP(K117,scenario!$B$2:$G$13,6,FALSE),"")</f>
        <v>n/a</v>
      </c>
      <c r="Q117" s="24" t="s">
        <v>459</v>
      </c>
      <c r="R117" s="23" t="str">
        <f>IFERROR(VLOOKUP(Q117,scenario!$B$2:$C$13,2,FALSE),"")</f>
        <v>To be clarified with customs authorities</v>
      </c>
      <c r="S117" s="20" t="str">
        <f>IFERROR(VLOOKUP(Q117,scenario!$B$2:$G$13,3,FALSE),"")</f>
        <v>n/a</v>
      </c>
      <c r="T117" s="20" t="str">
        <f>IFERROR(VLOOKUP(Q117,scenario!$B$2:$G$13,4,FALSE),"")</f>
        <v>n/a</v>
      </c>
      <c r="U117" s="20" t="str">
        <f>IFERROR(VLOOKUP(Q117,scenario!$B$2:$G$13,5,FALSE),"")</f>
        <v>n/a</v>
      </c>
      <c r="V117" s="20" t="str">
        <f>IFERROR(VLOOKUP(Q117,scenario!$B$2:$G$13,6,FALSE),"")</f>
        <v>n/a</v>
      </c>
      <c r="W117" s="24" t="s">
        <v>459</v>
      </c>
      <c r="X117" s="23" t="str">
        <f>IFERROR(VLOOKUP(W117,scenario!$B$2:$C$13,2,FALSE),"")</f>
        <v>To be clarified with customs authorities</v>
      </c>
      <c r="Y117" s="20" t="str">
        <f>IFERROR(VLOOKUP(W117,scenario!$B$2:$G$13,3,FALSE),"")</f>
        <v>n/a</v>
      </c>
      <c r="Z117" s="20" t="str">
        <f>IFERROR(VLOOKUP(W117,scenario!$B$2:$G$13,4,FALSE),"")</f>
        <v>n/a</v>
      </c>
      <c r="AA117" s="20" t="str">
        <f>IFERROR(VLOOKUP(W117,scenario!$B$2:$G$13,5,FALSE),"")</f>
        <v>n/a</v>
      </c>
      <c r="AB117" s="20" t="str">
        <f>IFERROR(VLOOKUP(W117,scenario!$B$2:$G$13,6,FALSE),"")</f>
        <v>n/a</v>
      </c>
    </row>
    <row r="118" spans="2:28" ht="48.75" customHeight="1" x14ac:dyDescent="0.25">
      <c r="B118" s="14" t="s">
        <v>90</v>
      </c>
      <c r="C118" s="15" t="s">
        <v>251</v>
      </c>
      <c r="D118" s="45" t="s">
        <v>250</v>
      </c>
      <c r="E118" s="24" t="s">
        <v>428</v>
      </c>
      <c r="F118" s="23" t="str">
        <f>IFERROR(VLOOKUP(E118,scenario!$B$2:$C$13,2,FALSE),"")</f>
        <v>The traditional AWB is mandatory</v>
      </c>
      <c r="G118" s="20" t="str">
        <f>IFERROR(VLOOKUP(E118,scenario!$B$2:$G$13,3,FALSE),"")</f>
        <v>Yes</v>
      </c>
      <c r="H118" s="20" t="str">
        <f>IFERROR(VLOOKUP(E118,scenario!$B$2:$G$13,4,FALSE),"")</f>
        <v>n/a</v>
      </c>
      <c r="I118" s="20" t="str">
        <f>IFERROR(VLOOKUP(E118,scenario!$B$2:$G$13,5,FALSE),"")</f>
        <v>n/a</v>
      </c>
      <c r="J118" s="20" t="str">
        <f>IFERROR(VLOOKUP(E118,scenario!$B$2:$G$13,6,FALSE),"")</f>
        <v>No</v>
      </c>
      <c r="K118" s="24" t="s">
        <v>428</v>
      </c>
      <c r="L118" s="23" t="str">
        <f>IFERROR(VLOOKUP(K118,scenario!$B$2:$C$13,2,FALSE),"")</f>
        <v>The traditional AWB is mandatory</v>
      </c>
      <c r="M118" s="20" t="str">
        <f>IFERROR(VLOOKUP(K118,scenario!$B$2:$G$13,3,FALSE),"")</f>
        <v>Yes</v>
      </c>
      <c r="N118" s="20" t="str">
        <f>IFERROR(VLOOKUP(K118,scenario!$B$2:$G$13,4,FALSE),"")</f>
        <v>n/a</v>
      </c>
      <c r="O118" s="20" t="str">
        <f>IFERROR(VLOOKUP(K118,scenario!$B$2:$G$13,5,FALSE),"")</f>
        <v>n/a</v>
      </c>
      <c r="P118" s="20" t="str">
        <f>IFERROR(VLOOKUP(K118,scenario!$B$2:$G$13,6,FALSE),"")</f>
        <v>No</v>
      </c>
      <c r="Q118" s="24" t="s">
        <v>428</v>
      </c>
      <c r="R118" s="23" t="str">
        <f>IFERROR(VLOOKUP(Q118,scenario!$B$2:$C$13,2,FALSE),"")</f>
        <v>The traditional AWB is mandatory</v>
      </c>
      <c r="S118" s="20" t="str">
        <f>IFERROR(VLOOKUP(Q118,scenario!$B$2:$G$13,3,FALSE),"")</f>
        <v>Yes</v>
      </c>
      <c r="T118" s="20" t="str">
        <f>IFERROR(VLOOKUP(Q118,scenario!$B$2:$G$13,4,FALSE),"")</f>
        <v>n/a</v>
      </c>
      <c r="U118" s="20" t="str">
        <f>IFERROR(VLOOKUP(Q118,scenario!$B$2:$G$13,5,FALSE),"")</f>
        <v>n/a</v>
      </c>
      <c r="V118" s="20" t="str">
        <f>IFERROR(VLOOKUP(Q118,scenario!$B$2:$G$13,6,FALSE),"")</f>
        <v>No</v>
      </c>
      <c r="W118" s="24" t="s">
        <v>428</v>
      </c>
      <c r="X118" s="23" t="str">
        <f>IFERROR(VLOOKUP(W118,scenario!$B$2:$C$13,2,FALSE),"")</f>
        <v>The traditional AWB is mandatory</v>
      </c>
      <c r="Y118" s="20" t="str">
        <f>IFERROR(VLOOKUP(W118,scenario!$B$2:$G$13,3,FALSE),"")</f>
        <v>Yes</v>
      </c>
      <c r="Z118" s="20" t="str">
        <f>IFERROR(VLOOKUP(W118,scenario!$B$2:$G$13,4,FALSE),"")</f>
        <v>n/a</v>
      </c>
      <c r="AA118" s="20" t="str">
        <f>IFERROR(VLOOKUP(W118,scenario!$B$2:$G$13,5,FALSE),"")</f>
        <v>n/a</v>
      </c>
      <c r="AB118" s="20" t="str">
        <f>IFERROR(VLOOKUP(W118,scenario!$B$2:$G$13,6,FALSE),"")</f>
        <v>No</v>
      </c>
    </row>
    <row r="119" spans="2:28" ht="48.75" customHeight="1" x14ac:dyDescent="0.25">
      <c r="B119" s="14" t="s">
        <v>27</v>
      </c>
      <c r="C119" s="15" t="s">
        <v>239</v>
      </c>
      <c r="D119" s="45" t="s">
        <v>238</v>
      </c>
      <c r="E119" s="24" t="s">
        <v>428</v>
      </c>
      <c r="F119" s="23" t="str">
        <f>IFERROR(VLOOKUP(E119,scenario!$B$2:$C$13,2,FALSE),"")</f>
        <v>The traditional AWB is mandatory</v>
      </c>
      <c r="G119" s="20" t="str">
        <f>IFERROR(VLOOKUP(E119,scenario!$B$2:$G$13,3,FALSE),"")</f>
        <v>Yes</v>
      </c>
      <c r="H119" s="20" t="str">
        <f>IFERROR(VLOOKUP(E119,scenario!$B$2:$G$13,4,FALSE),"")</f>
        <v>n/a</v>
      </c>
      <c r="I119" s="20" t="str">
        <f>IFERROR(VLOOKUP(E119,scenario!$B$2:$G$13,5,FALSE),"")</f>
        <v>n/a</v>
      </c>
      <c r="J119" s="20" t="str">
        <f>IFERROR(VLOOKUP(E119,scenario!$B$2:$G$13,6,FALSE),"")</f>
        <v>No</v>
      </c>
      <c r="K119" s="24" t="s">
        <v>428</v>
      </c>
      <c r="L119" s="23" t="str">
        <f>IFERROR(VLOOKUP(K119,scenario!$B$2:$C$13,2,FALSE),"")</f>
        <v>The traditional AWB is mandatory</v>
      </c>
      <c r="M119" s="20" t="str">
        <f>IFERROR(VLOOKUP(K119,scenario!$B$2:$G$13,3,FALSE),"")</f>
        <v>Yes</v>
      </c>
      <c r="N119" s="20" t="str">
        <f>IFERROR(VLOOKUP(K119,scenario!$B$2:$G$13,4,FALSE),"")</f>
        <v>n/a</v>
      </c>
      <c r="O119" s="20" t="str">
        <f>IFERROR(VLOOKUP(K119,scenario!$B$2:$G$13,5,FALSE),"")</f>
        <v>n/a</v>
      </c>
      <c r="P119" s="20" t="str">
        <f>IFERROR(VLOOKUP(K119,scenario!$B$2:$G$13,6,FALSE),"")</f>
        <v>No</v>
      </c>
      <c r="Q119" s="24" t="s">
        <v>428</v>
      </c>
      <c r="R119" s="23" t="str">
        <f>IFERROR(VLOOKUP(Q119,scenario!$B$2:$C$13,2,FALSE),"")</f>
        <v>The traditional AWB is mandatory</v>
      </c>
      <c r="S119" s="20" t="str">
        <f>IFERROR(VLOOKUP(Q119,scenario!$B$2:$G$13,3,FALSE),"")</f>
        <v>Yes</v>
      </c>
      <c r="T119" s="20" t="str">
        <f>IFERROR(VLOOKUP(Q119,scenario!$B$2:$G$13,4,FALSE),"")</f>
        <v>n/a</v>
      </c>
      <c r="U119" s="20" t="str">
        <f>IFERROR(VLOOKUP(Q119,scenario!$B$2:$G$13,5,FALSE),"")</f>
        <v>n/a</v>
      </c>
      <c r="V119" s="20" t="str">
        <f>IFERROR(VLOOKUP(Q119,scenario!$B$2:$G$13,6,FALSE),"")</f>
        <v>No</v>
      </c>
      <c r="W119" s="24" t="s">
        <v>459</v>
      </c>
      <c r="X119" s="23" t="str">
        <f>IFERROR(VLOOKUP(W119,scenario!$B$2:$C$13,2,FALSE),"")</f>
        <v>To be clarified with customs authorities</v>
      </c>
      <c r="Y119" s="20" t="str">
        <f>IFERROR(VLOOKUP(W119,scenario!$B$2:$G$13,3,FALSE),"")</f>
        <v>n/a</v>
      </c>
      <c r="Z119" s="20" t="str">
        <f>IFERROR(VLOOKUP(W119,scenario!$B$2:$G$13,4,FALSE),"")</f>
        <v>n/a</v>
      </c>
      <c r="AA119" s="20" t="str">
        <f>IFERROR(VLOOKUP(W119,scenario!$B$2:$G$13,5,FALSE),"")</f>
        <v>n/a</v>
      </c>
      <c r="AB119" s="20" t="str">
        <f>IFERROR(VLOOKUP(W119,scenario!$B$2:$G$13,6,FALSE),"")</f>
        <v>n/a</v>
      </c>
    </row>
    <row r="120" spans="2:28" ht="48.75" customHeight="1" x14ac:dyDescent="0.25">
      <c r="B120" s="14" t="s">
        <v>27</v>
      </c>
      <c r="C120" s="15" t="s">
        <v>261</v>
      </c>
      <c r="D120" s="45" t="s">
        <v>260</v>
      </c>
      <c r="E120" s="24" t="s">
        <v>459</v>
      </c>
      <c r="F120" s="23" t="str">
        <f>IFERROR(VLOOKUP(E120,scenario!$B$2:$C$13,2,FALSE),"")</f>
        <v>To be clarified with customs authorities</v>
      </c>
      <c r="G120" s="20" t="str">
        <f>IFERROR(VLOOKUP(E120,scenario!$B$2:$G$13,3,FALSE),"")</f>
        <v>n/a</v>
      </c>
      <c r="H120" s="20" t="str">
        <f>IFERROR(VLOOKUP(E120,scenario!$B$2:$G$13,4,FALSE),"")</f>
        <v>n/a</v>
      </c>
      <c r="I120" s="20" t="str">
        <f>IFERROR(VLOOKUP(E120,scenario!$B$2:$G$13,5,FALSE),"")</f>
        <v>n/a</v>
      </c>
      <c r="J120" s="20" t="str">
        <f>IFERROR(VLOOKUP(E120,scenario!$B$2:$G$13,6,FALSE),"")</f>
        <v>n/a</v>
      </c>
      <c r="K120" s="24" t="s">
        <v>459</v>
      </c>
      <c r="L120" s="23" t="str">
        <f>IFERROR(VLOOKUP(K120,scenario!$B$2:$C$13,2,FALSE),"")</f>
        <v>To be clarified with customs authorities</v>
      </c>
      <c r="M120" s="20" t="str">
        <f>IFERROR(VLOOKUP(K120,scenario!$B$2:$G$13,3,FALSE),"")</f>
        <v>n/a</v>
      </c>
      <c r="N120" s="20" t="str">
        <f>IFERROR(VLOOKUP(K120,scenario!$B$2:$G$13,4,FALSE),"")</f>
        <v>n/a</v>
      </c>
      <c r="O120" s="20" t="str">
        <f>IFERROR(VLOOKUP(K120,scenario!$B$2:$G$13,5,FALSE),"")</f>
        <v>n/a</v>
      </c>
      <c r="P120" s="20" t="str">
        <f>IFERROR(VLOOKUP(K120,scenario!$B$2:$G$13,6,FALSE),"")</f>
        <v>n/a</v>
      </c>
      <c r="Q120" s="24" t="s">
        <v>459</v>
      </c>
      <c r="R120" s="23" t="str">
        <f>IFERROR(VLOOKUP(Q120,scenario!$B$2:$C$13,2,FALSE),"")</f>
        <v>To be clarified with customs authorities</v>
      </c>
      <c r="S120" s="20" t="str">
        <f>IFERROR(VLOOKUP(Q120,scenario!$B$2:$G$13,3,FALSE),"")</f>
        <v>n/a</v>
      </c>
      <c r="T120" s="20" t="str">
        <f>IFERROR(VLOOKUP(Q120,scenario!$B$2:$G$13,4,FALSE),"")</f>
        <v>n/a</v>
      </c>
      <c r="U120" s="20" t="str">
        <f>IFERROR(VLOOKUP(Q120,scenario!$B$2:$G$13,5,FALSE),"")</f>
        <v>n/a</v>
      </c>
      <c r="V120" s="20" t="str">
        <f>IFERROR(VLOOKUP(Q120,scenario!$B$2:$G$13,6,FALSE),"")</f>
        <v>n/a</v>
      </c>
      <c r="W120" s="24" t="s">
        <v>459</v>
      </c>
      <c r="X120" s="23" t="str">
        <f>IFERROR(VLOOKUP(W120,scenario!$B$2:$C$13,2,FALSE),"")</f>
        <v>To be clarified with customs authorities</v>
      </c>
      <c r="Y120" s="20" t="str">
        <f>IFERROR(VLOOKUP(W120,scenario!$B$2:$G$13,3,FALSE),"")</f>
        <v>n/a</v>
      </c>
      <c r="Z120" s="20" t="str">
        <f>IFERROR(VLOOKUP(W120,scenario!$B$2:$G$13,4,FALSE),"")</f>
        <v>n/a</v>
      </c>
      <c r="AA120" s="20" t="str">
        <f>IFERROR(VLOOKUP(W120,scenario!$B$2:$G$13,5,FALSE),"")</f>
        <v>n/a</v>
      </c>
      <c r="AB120" s="20" t="str">
        <f>IFERROR(VLOOKUP(W120,scenario!$B$2:$G$13,6,FALSE),"")</f>
        <v>n/a</v>
      </c>
    </row>
    <row r="121" spans="2:28" ht="48.75" customHeight="1" x14ac:dyDescent="0.25">
      <c r="B121" s="14" t="s">
        <v>17</v>
      </c>
      <c r="C121" s="15" t="s">
        <v>265</v>
      </c>
      <c r="D121" s="45" t="s">
        <v>264</v>
      </c>
      <c r="E121" s="24" t="s">
        <v>434</v>
      </c>
      <c r="F121" s="23" t="str">
        <f>IFERROR(VLOOKUP(E121,scenario!$B$2:$C$13,2,FALSE),"")</f>
        <v>The traditional AWB is not mandatory and the customs accept printed image AWB (front only) but also require electronic data</v>
      </c>
      <c r="G121" s="20" t="str">
        <f>IFERROR(VLOOKUP(E121,scenario!$B$2:$G$13,3,FALSE),"")</f>
        <v>No</v>
      </c>
      <c r="H121" s="20" t="str">
        <f>IFERROR(VLOOKUP(E121,scenario!$B$2:$G$13,4,FALSE),"")</f>
        <v>Accepted</v>
      </c>
      <c r="I121" s="20" t="str">
        <f>IFERROR(VLOOKUP(E121,scenario!$B$2:$G$13,5,FALSE),"")</f>
        <v>Accepted</v>
      </c>
      <c r="J121" s="20" t="str">
        <f>IFERROR(VLOOKUP(E121,scenario!$B$2:$G$13,6,FALSE),"")</f>
        <v>Required</v>
      </c>
      <c r="K121" s="24" t="s">
        <v>434</v>
      </c>
      <c r="L121" s="23" t="str">
        <f>IFERROR(VLOOKUP(K121,scenario!$B$2:$C$13,2,FALSE),"")</f>
        <v>The traditional AWB is not mandatory and the customs accept printed image AWB (front only) but also require electronic data</v>
      </c>
      <c r="M121" s="20" t="str">
        <f>IFERROR(VLOOKUP(K121,scenario!$B$2:$G$13,3,FALSE),"")</f>
        <v>No</v>
      </c>
      <c r="N121" s="20" t="str">
        <f>IFERROR(VLOOKUP(K121,scenario!$B$2:$G$13,4,FALSE),"")</f>
        <v>Accepted</v>
      </c>
      <c r="O121" s="20" t="str">
        <f>IFERROR(VLOOKUP(K121,scenario!$B$2:$G$13,5,FALSE),"")</f>
        <v>Accepted</v>
      </c>
      <c r="P121" s="20" t="str">
        <f>IFERROR(VLOOKUP(K121,scenario!$B$2:$G$13,6,FALSE),"")</f>
        <v>Required</v>
      </c>
      <c r="Q121" s="24" t="s">
        <v>434</v>
      </c>
      <c r="R121" s="23" t="str">
        <f>IFERROR(VLOOKUP(Q121,scenario!$B$2:$C$13,2,FALSE),"")</f>
        <v>The traditional AWB is not mandatory and the customs accept printed image AWB (front only) but also require electronic data</v>
      </c>
      <c r="S121" s="20" t="str">
        <f>IFERROR(VLOOKUP(Q121,scenario!$B$2:$G$13,3,FALSE),"")</f>
        <v>No</v>
      </c>
      <c r="T121" s="20" t="str">
        <f>IFERROR(VLOOKUP(Q121,scenario!$B$2:$G$13,4,FALSE),"")</f>
        <v>Accepted</v>
      </c>
      <c r="U121" s="20" t="str">
        <f>IFERROR(VLOOKUP(Q121,scenario!$B$2:$G$13,5,FALSE),"")</f>
        <v>Accepted</v>
      </c>
      <c r="V121" s="20" t="str">
        <f>IFERROR(VLOOKUP(Q121,scenario!$B$2:$G$13,6,FALSE),"")</f>
        <v>Required</v>
      </c>
      <c r="W121" s="24" t="s">
        <v>434</v>
      </c>
      <c r="X121" s="23" t="str">
        <f>IFERROR(VLOOKUP(W121,scenario!$B$2:$C$13,2,FALSE),"")</f>
        <v>The traditional AWB is not mandatory and the customs accept printed image AWB (front only) but also require electronic data</v>
      </c>
      <c r="Y121" s="20" t="str">
        <f>IFERROR(VLOOKUP(W121,scenario!$B$2:$G$13,3,FALSE),"")</f>
        <v>No</v>
      </c>
      <c r="Z121" s="20" t="str">
        <f>IFERROR(VLOOKUP(W121,scenario!$B$2:$G$13,4,FALSE),"")</f>
        <v>Accepted</v>
      </c>
      <c r="AA121" s="20" t="str">
        <f>IFERROR(VLOOKUP(W121,scenario!$B$2:$G$13,5,FALSE),"")</f>
        <v>Accepted</v>
      </c>
      <c r="AB121" s="20" t="str">
        <f>IFERROR(VLOOKUP(W121,scenario!$B$2:$G$13,6,FALSE),"")</f>
        <v>Required</v>
      </c>
    </row>
    <row r="122" spans="2:28" ht="48.75" customHeight="1" x14ac:dyDescent="0.25">
      <c r="B122" s="14" t="s">
        <v>17</v>
      </c>
      <c r="C122" s="15" t="s">
        <v>259</v>
      </c>
      <c r="D122" s="45" t="s">
        <v>258</v>
      </c>
      <c r="E122" s="24" t="s">
        <v>459</v>
      </c>
      <c r="F122" s="23" t="str">
        <f>IFERROR(VLOOKUP(E122,scenario!$B$2:$C$13,2,FALSE),"")</f>
        <v>To be clarified with customs authorities</v>
      </c>
      <c r="G122" s="20" t="str">
        <f>IFERROR(VLOOKUP(E122,scenario!$B$2:$G$13,3,FALSE),"")</f>
        <v>n/a</v>
      </c>
      <c r="H122" s="20" t="str">
        <f>IFERROR(VLOOKUP(E122,scenario!$B$2:$G$13,4,FALSE),"")</f>
        <v>n/a</v>
      </c>
      <c r="I122" s="20" t="str">
        <f>IFERROR(VLOOKUP(E122,scenario!$B$2:$G$13,5,FALSE),"")</f>
        <v>n/a</v>
      </c>
      <c r="J122" s="20" t="str">
        <f>IFERROR(VLOOKUP(E122,scenario!$B$2:$G$13,6,FALSE),"")</f>
        <v>n/a</v>
      </c>
      <c r="K122" s="24" t="s">
        <v>459</v>
      </c>
      <c r="L122" s="23" t="str">
        <f>IFERROR(VLOOKUP(K122,scenario!$B$2:$C$13,2,FALSE),"")</f>
        <v>To be clarified with customs authorities</v>
      </c>
      <c r="M122" s="20" t="str">
        <f>IFERROR(VLOOKUP(K122,scenario!$B$2:$G$13,3,FALSE),"")</f>
        <v>n/a</v>
      </c>
      <c r="N122" s="20" t="str">
        <f>IFERROR(VLOOKUP(K122,scenario!$B$2:$G$13,4,FALSE),"")</f>
        <v>n/a</v>
      </c>
      <c r="O122" s="20" t="str">
        <f>IFERROR(VLOOKUP(K122,scenario!$B$2:$G$13,5,FALSE),"")</f>
        <v>n/a</v>
      </c>
      <c r="P122" s="20" t="str">
        <f>IFERROR(VLOOKUP(K122,scenario!$B$2:$G$13,6,FALSE),"")</f>
        <v>n/a</v>
      </c>
      <c r="Q122" s="24" t="s">
        <v>459</v>
      </c>
      <c r="R122" s="23" t="str">
        <f>IFERROR(VLOOKUP(Q122,scenario!$B$2:$C$13,2,FALSE),"")</f>
        <v>To be clarified with customs authorities</v>
      </c>
      <c r="S122" s="20" t="str">
        <f>IFERROR(VLOOKUP(Q122,scenario!$B$2:$G$13,3,FALSE),"")</f>
        <v>n/a</v>
      </c>
      <c r="T122" s="20" t="str">
        <f>IFERROR(VLOOKUP(Q122,scenario!$B$2:$G$13,4,FALSE),"")</f>
        <v>n/a</v>
      </c>
      <c r="U122" s="20" t="str">
        <f>IFERROR(VLOOKUP(Q122,scenario!$B$2:$G$13,5,FALSE),"")</f>
        <v>n/a</v>
      </c>
      <c r="V122" s="20" t="str">
        <f>IFERROR(VLOOKUP(Q122,scenario!$B$2:$G$13,6,FALSE),"")</f>
        <v>n/a</v>
      </c>
      <c r="W122" s="24" t="s">
        <v>459</v>
      </c>
      <c r="X122" s="23" t="str">
        <f>IFERROR(VLOOKUP(W122,scenario!$B$2:$C$13,2,FALSE),"")</f>
        <v>To be clarified with customs authorities</v>
      </c>
      <c r="Y122" s="20" t="str">
        <f>IFERROR(VLOOKUP(W122,scenario!$B$2:$G$13,3,FALSE),"")</f>
        <v>n/a</v>
      </c>
      <c r="Z122" s="20" t="str">
        <f>IFERROR(VLOOKUP(W122,scenario!$B$2:$G$13,4,FALSE),"")</f>
        <v>n/a</v>
      </c>
      <c r="AA122" s="20" t="str">
        <f>IFERROR(VLOOKUP(W122,scenario!$B$2:$G$13,5,FALSE),"")</f>
        <v>n/a</v>
      </c>
      <c r="AB122" s="20" t="str">
        <f>IFERROR(VLOOKUP(W122,scenario!$B$2:$G$13,6,FALSE),"")</f>
        <v>n/a</v>
      </c>
    </row>
    <row r="123" spans="2:28" ht="48.75" customHeight="1" x14ac:dyDescent="0.25">
      <c r="B123" s="14" t="s">
        <v>27</v>
      </c>
      <c r="C123" s="15" t="s">
        <v>245</v>
      </c>
      <c r="D123" s="45" t="s">
        <v>244</v>
      </c>
      <c r="E123" s="24" t="s">
        <v>459</v>
      </c>
      <c r="F123" s="23" t="str">
        <f>IFERROR(VLOOKUP(E123,scenario!$B$2:$C$13,2,FALSE),"")</f>
        <v>To be clarified with customs authorities</v>
      </c>
      <c r="G123" s="20" t="str">
        <f>IFERROR(VLOOKUP(E123,scenario!$B$2:$G$13,3,FALSE),"")</f>
        <v>n/a</v>
      </c>
      <c r="H123" s="20" t="str">
        <f>IFERROR(VLOOKUP(E123,scenario!$B$2:$G$13,4,FALSE),"")</f>
        <v>n/a</v>
      </c>
      <c r="I123" s="20" t="str">
        <f>IFERROR(VLOOKUP(E123,scenario!$B$2:$G$13,5,FALSE),"")</f>
        <v>n/a</v>
      </c>
      <c r="J123" s="20" t="str">
        <f>IFERROR(VLOOKUP(E123,scenario!$B$2:$G$13,6,FALSE),"")</f>
        <v>n/a</v>
      </c>
      <c r="K123" s="24" t="s">
        <v>459</v>
      </c>
      <c r="L123" s="23" t="str">
        <f>IFERROR(VLOOKUP(K123,scenario!$B$2:$C$13,2,FALSE),"")</f>
        <v>To be clarified with customs authorities</v>
      </c>
      <c r="M123" s="20" t="str">
        <f>IFERROR(VLOOKUP(K123,scenario!$B$2:$G$13,3,FALSE),"")</f>
        <v>n/a</v>
      </c>
      <c r="N123" s="20" t="str">
        <f>IFERROR(VLOOKUP(K123,scenario!$B$2:$G$13,4,FALSE),"")</f>
        <v>n/a</v>
      </c>
      <c r="O123" s="20" t="str">
        <f>IFERROR(VLOOKUP(K123,scenario!$B$2:$G$13,5,FALSE),"")</f>
        <v>n/a</v>
      </c>
      <c r="P123" s="20" t="str">
        <f>IFERROR(VLOOKUP(K123,scenario!$B$2:$G$13,6,FALSE),"")</f>
        <v>n/a</v>
      </c>
      <c r="Q123" s="24" t="s">
        <v>459</v>
      </c>
      <c r="R123" s="23" t="str">
        <f>IFERROR(VLOOKUP(Q123,scenario!$B$2:$C$13,2,FALSE),"")</f>
        <v>To be clarified with customs authorities</v>
      </c>
      <c r="S123" s="20" t="str">
        <f>IFERROR(VLOOKUP(Q123,scenario!$B$2:$G$13,3,FALSE),"")</f>
        <v>n/a</v>
      </c>
      <c r="T123" s="20" t="str">
        <f>IFERROR(VLOOKUP(Q123,scenario!$B$2:$G$13,4,FALSE),"")</f>
        <v>n/a</v>
      </c>
      <c r="U123" s="20" t="str">
        <f>IFERROR(VLOOKUP(Q123,scenario!$B$2:$G$13,5,FALSE),"")</f>
        <v>n/a</v>
      </c>
      <c r="V123" s="20" t="str">
        <f>IFERROR(VLOOKUP(Q123,scenario!$B$2:$G$13,6,FALSE),"")</f>
        <v>n/a</v>
      </c>
      <c r="W123" s="24" t="s">
        <v>459</v>
      </c>
      <c r="X123" s="23" t="str">
        <f>IFERROR(VLOOKUP(W123,scenario!$B$2:$C$13,2,FALSE),"")</f>
        <v>To be clarified with customs authorities</v>
      </c>
      <c r="Y123" s="20" t="str">
        <f>IFERROR(VLOOKUP(W123,scenario!$B$2:$G$13,3,FALSE),"")</f>
        <v>n/a</v>
      </c>
      <c r="Z123" s="20" t="str">
        <f>IFERROR(VLOOKUP(W123,scenario!$B$2:$G$13,4,FALSE),"")</f>
        <v>n/a</v>
      </c>
      <c r="AA123" s="20" t="str">
        <f>IFERROR(VLOOKUP(W123,scenario!$B$2:$G$13,5,FALSE),"")</f>
        <v>n/a</v>
      </c>
      <c r="AB123" s="20" t="str">
        <f>IFERROR(VLOOKUP(W123,scenario!$B$2:$G$13,6,FALSE),"")</f>
        <v>n/a</v>
      </c>
    </row>
    <row r="124" spans="2:28" ht="48.75" customHeight="1" x14ac:dyDescent="0.25">
      <c r="B124" s="14" t="s">
        <v>5</v>
      </c>
      <c r="C124" s="15" t="s">
        <v>255</v>
      </c>
      <c r="D124" s="45" t="s">
        <v>254</v>
      </c>
      <c r="E124" s="24" t="s">
        <v>430</v>
      </c>
      <c r="F124" s="23" t="str">
        <f>IFERROR(VLOOKUP(E124,scenario!$B$2:$C$13,2,FALSE),"")</f>
        <v>The traditional AWB is not mandatory and the customs accept laser print AWB (front+reverse)</v>
      </c>
      <c r="G124" s="20" t="str">
        <f>IFERROR(VLOOKUP(E124,scenario!$B$2:$G$13,3,FALSE),"")</f>
        <v>No</v>
      </c>
      <c r="H124" s="20" t="str">
        <f>IFERROR(VLOOKUP(E124,scenario!$B$2:$G$13,4,FALSE),"")</f>
        <v>Accepted</v>
      </c>
      <c r="I124" s="20" t="str">
        <f>IFERROR(VLOOKUP(E124,scenario!$B$2:$G$13,5,FALSE),"")</f>
        <v>No</v>
      </c>
      <c r="J124" s="20" t="str">
        <f>IFERROR(VLOOKUP(E124,scenario!$B$2:$G$13,6,FALSE),"")</f>
        <v>n/a</v>
      </c>
      <c r="K124" s="24" t="s">
        <v>430</v>
      </c>
      <c r="L124" s="23" t="str">
        <f>IFERROR(VLOOKUP(K124,scenario!$B$2:$C$13,2,FALSE),"")</f>
        <v>The traditional AWB is not mandatory and the customs accept laser print AWB (front+reverse)</v>
      </c>
      <c r="M124" s="20" t="str">
        <f>IFERROR(VLOOKUP(K124,scenario!$B$2:$G$13,3,FALSE),"")</f>
        <v>No</v>
      </c>
      <c r="N124" s="20" t="str">
        <f>IFERROR(VLOOKUP(K124,scenario!$B$2:$G$13,4,FALSE),"")</f>
        <v>Accepted</v>
      </c>
      <c r="O124" s="20" t="str">
        <f>IFERROR(VLOOKUP(K124,scenario!$B$2:$G$13,5,FALSE),"")</f>
        <v>No</v>
      </c>
      <c r="P124" s="20" t="str">
        <f>IFERROR(VLOOKUP(K124,scenario!$B$2:$G$13,6,FALSE),"")</f>
        <v>n/a</v>
      </c>
      <c r="Q124" s="24" t="s">
        <v>430</v>
      </c>
      <c r="R124" s="23" t="str">
        <f>IFERROR(VLOOKUP(Q124,scenario!$B$2:$C$13,2,FALSE),"")</f>
        <v>The traditional AWB is not mandatory and the customs accept laser print AWB (front+reverse)</v>
      </c>
      <c r="S124" s="20" t="str">
        <f>IFERROR(VLOOKUP(Q124,scenario!$B$2:$G$13,3,FALSE),"")</f>
        <v>No</v>
      </c>
      <c r="T124" s="20" t="str">
        <f>IFERROR(VLOOKUP(Q124,scenario!$B$2:$G$13,4,FALSE),"")</f>
        <v>Accepted</v>
      </c>
      <c r="U124" s="20" t="str">
        <f>IFERROR(VLOOKUP(Q124,scenario!$B$2:$G$13,5,FALSE),"")</f>
        <v>No</v>
      </c>
      <c r="V124" s="20" t="str">
        <f>IFERROR(VLOOKUP(Q124,scenario!$B$2:$G$13,6,FALSE),"")</f>
        <v>n/a</v>
      </c>
      <c r="W124" s="24" t="s">
        <v>459</v>
      </c>
      <c r="X124" s="23" t="str">
        <f>IFERROR(VLOOKUP(W124,scenario!$B$2:$C$13,2,FALSE),"")</f>
        <v>To be clarified with customs authorities</v>
      </c>
      <c r="Y124" s="20" t="str">
        <f>IFERROR(VLOOKUP(W124,scenario!$B$2:$G$13,3,FALSE),"")</f>
        <v>n/a</v>
      </c>
      <c r="Z124" s="20" t="str">
        <f>IFERROR(VLOOKUP(W124,scenario!$B$2:$G$13,4,FALSE),"")</f>
        <v>n/a</v>
      </c>
      <c r="AA124" s="20" t="str">
        <f>IFERROR(VLOOKUP(W124,scenario!$B$2:$G$13,5,FALSE),"")</f>
        <v>n/a</v>
      </c>
      <c r="AB124" s="20" t="str">
        <f>IFERROR(VLOOKUP(W124,scenario!$B$2:$G$13,6,FALSE),"")</f>
        <v>n/a</v>
      </c>
    </row>
    <row r="125" spans="2:28" ht="48.75" customHeight="1" x14ac:dyDescent="0.25">
      <c r="B125" s="14" t="s">
        <v>17</v>
      </c>
      <c r="C125" s="15" t="s">
        <v>241</v>
      </c>
      <c r="D125" s="45" t="s">
        <v>240</v>
      </c>
      <c r="E125" s="24" t="s">
        <v>459</v>
      </c>
      <c r="F125" s="23" t="str">
        <f>IFERROR(VLOOKUP(E125,scenario!$B$2:$C$13,2,FALSE),"")</f>
        <v>To be clarified with customs authorities</v>
      </c>
      <c r="G125" s="20" t="str">
        <f>IFERROR(VLOOKUP(E125,scenario!$B$2:$G$13,3,FALSE),"")</f>
        <v>n/a</v>
      </c>
      <c r="H125" s="20" t="str">
        <f>IFERROR(VLOOKUP(E125,scenario!$B$2:$G$13,4,FALSE),"")</f>
        <v>n/a</v>
      </c>
      <c r="I125" s="20" t="str">
        <f>IFERROR(VLOOKUP(E125,scenario!$B$2:$G$13,5,FALSE),"")</f>
        <v>n/a</v>
      </c>
      <c r="J125" s="20" t="str">
        <f>IFERROR(VLOOKUP(E125,scenario!$B$2:$G$13,6,FALSE),"")</f>
        <v>n/a</v>
      </c>
      <c r="K125" s="24" t="s">
        <v>459</v>
      </c>
      <c r="L125" s="23" t="str">
        <f>IFERROR(VLOOKUP(K125,scenario!$B$2:$C$13,2,FALSE),"")</f>
        <v>To be clarified with customs authorities</v>
      </c>
      <c r="M125" s="20" t="str">
        <f>IFERROR(VLOOKUP(K125,scenario!$B$2:$G$13,3,FALSE),"")</f>
        <v>n/a</v>
      </c>
      <c r="N125" s="20" t="str">
        <f>IFERROR(VLOOKUP(K125,scenario!$B$2:$G$13,4,FALSE),"")</f>
        <v>n/a</v>
      </c>
      <c r="O125" s="20" t="str">
        <f>IFERROR(VLOOKUP(K125,scenario!$B$2:$G$13,5,FALSE),"")</f>
        <v>n/a</v>
      </c>
      <c r="P125" s="20" t="str">
        <f>IFERROR(VLOOKUP(K125,scenario!$B$2:$G$13,6,FALSE),"")</f>
        <v>n/a</v>
      </c>
      <c r="Q125" s="24" t="s">
        <v>459</v>
      </c>
      <c r="R125" s="23" t="str">
        <f>IFERROR(VLOOKUP(Q125,scenario!$B$2:$C$13,2,FALSE),"")</f>
        <v>To be clarified with customs authorities</v>
      </c>
      <c r="S125" s="20" t="str">
        <f>IFERROR(VLOOKUP(Q125,scenario!$B$2:$G$13,3,FALSE),"")</f>
        <v>n/a</v>
      </c>
      <c r="T125" s="20" t="str">
        <f>IFERROR(VLOOKUP(Q125,scenario!$B$2:$G$13,4,FALSE),"")</f>
        <v>n/a</v>
      </c>
      <c r="U125" s="20" t="str">
        <f>IFERROR(VLOOKUP(Q125,scenario!$B$2:$G$13,5,FALSE),"")</f>
        <v>n/a</v>
      </c>
      <c r="V125" s="20" t="str">
        <f>IFERROR(VLOOKUP(Q125,scenario!$B$2:$G$13,6,FALSE),"")</f>
        <v>n/a</v>
      </c>
      <c r="W125" s="24" t="s">
        <v>459</v>
      </c>
      <c r="X125" s="23" t="str">
        <f>IFERROR(VLOOKUP(W125,scenario!$B$2:$C$13,2,FALSE),"")</f>
        <v>To be clarified with customs authorities</v>
      </c>
      <c r="Y125" s="20" t="str">
        <f>IFERROR(VLOOKUP(W125,scenario!$B$2:$G$13,3,FALSE),"")</f>
        <v>n/a</v>
      </c>
      <c r="Z125" s="20" t="str">
        <f>IFERROR(VLOOKUP(W125,scenario!$B$2:$G$13,4,FALSE),"")</f>
        <v>n/a</v>
      </c>
      <c r="AA125" s="20" t="str">
        <f>IFERROR(VLOOKUP(W125,scenario!$B$2:$G$13,5,FALSE),"")</f>
        <v>n/a</v>
      </c>
      <c r="AB125" s="20" t="str">
        <f>IFERROR(VLOOKUP(W125,scenario!$B$2:$G$13,6,FALSE),"")</f>
        <v>n/a</v>
      </c>
    </row>
    <row r="126" spans="2:28" ht="48.75" customHeight="1" x14ac:dyDescent="0.25">
      <c r="B126" s="14" t="s">
        <v>27</v>
      </c>
      <c r="C126" s="15" t="s">
        <v>253</v>
      </c>
      <c r="D126" s="45" t="s">
        <v>252</v>
      </c>
      <c r="E126" s="24" t="s">
        <v>459</v>
      </c>
      <c r="F126" s="23" t="str">
        <f>IFERROR(VLOOKUP(E126,scenario!$B$2:$C$13,2,FALSE),"")</f>
        <v>To be clarified with customs authorities</v>
      </c>
      <c r="G126" s="20" t="str">
        <f>IFERROR(VLOOKUP(E126,scenario!$B$2:$G$13,3,FALSE),"")</f>
        <v>n/a</v>
      </c>
      <c r="H126" s="20" t="str">
        <f>IFERROR(VLOOKUP(E126,scenario!$B$2:$G$13,4,FALSE),"")</f>
        <v>n/a</v>
      </c>
      <c r="I126" s="20" t="str">
        <f>IFERROR(VLOOKUP(E126,scenario!$B$2:$G$13,5,FALSE),"")</f>
        <v>n/a</v>
      </c>
      <c r="J126" s="20" t="str">
        <f>IFERROR(VLOOKUP(E126,scenario!$B$2:$G$13,6,FALSE),"")</f>
        <v>n/a</v>
      </c>
      <c r="K126" s="24" t="s">
        <v>459</v>
      </c>
      <c r="L126" s="23" t="str">
        <f>IFERROR(VLOOKUP(K126,scenario!$B$2:$C$13,2,FALSE),"")</f>
        <v>To be clarified with customs authorities</v>
      </c>
      <c r="M126" s="20" t="str">
        <f>IFERROR(VLOOKUP(K126,scenario!$B$2:$G$13,3,FALSE),"")</f>
        <v>n/a</v>
      </c>
      <c r="N126" s="20" t="str">
        <f>IFERROR(VLOOKUP(K126,scenario!$B$2:$G$13,4,FALSE),"")</f>
        <v>n/a</v>
      </c>
      <c r="O126" s="20" t="str">
        <f>IFERROR(VLOOKUP(K126,scenario!$B$2:$G$13,5,FALSE),"")</f>
        <v>n/a</v>
      </c>
      <c r="P126" s="20" t="str">
        <f>IFERROR(VLOOKUP(K126,scenario!$B$2:$G$13,6,FALSE),"")</f>
        <v>n/a</v>
      </c>
      <c r="Q126" s="24" t="s">
        <v>459</v>
      </c>
      <c r="R126" s="23" t="str">
        <f>IFERROR(VLOOKUP(Q126,scenario!$B$2:$C$13,2,FALSE),"")</f>
        <v>To be clarified with customs authorities</v>
      </c>
      <c r="S126" s="20" t="str">
        <f>IFERROR(VLOOKUP(Q126,scenario!$B$2:$G$13,3,FALSE),"")</f>
        <v>n/a</v>
      </c>
      <c r="T126" s="20" t="str">
        <f>IFERROR(VLOOKUP(Q126,scenario!$B$2:$G$13,4,FALSE),"")</f>
        <v>n/a</v>
      </c>
      <c r="U126" s="20" t="str">
        <f>IFERROR(VLOOKUP(Q126,scenario!$B$2:$G$13,5,FALSE),"")</f>
        <v>n/a</v>
      </c>
      <c r="V126" s="20" t="str">
        <f>IFERROR(VLOOKUP(Q126,scenario!$B$2:$G$13,6,FALSE),"")</f>
        <v>n/a</v>
      </c>
      <c r="W126" s="24" t="s">
        <v>459</v>
      </c>
      <c r="X126" s="23" t="str">
        <f>IFERROR(VLOOKUP(W126,scenario!$B$2:$C$13,2,FALSE),"")</f>
        <v>To be clarified with customs authorities</v>
      </c>
      <c r="Y126" s="20" t="str">
        <f>IFERROR(VLOOKUP(W126,scenario!$B$2:$G$13,3,FALSE),"")</f>
        <v>n/a</v>
      </c>
      <c r="Z126" s="20" t="str">
        <f>IFERROR(VLOOKUP(W126,scenario!$B$2:$G$13,4,FALSE),"")</f>
        <v>n/a</v>
      </c>
      <c r="AA126" s="20" t="str">
        <f>IFERROR(VLOOKUP(W126,scenario!$B$2:$G$13,5,FALSE),"")</f>
        <v>n/a</v>
      </c>
      <c r="AB126" s="20" t="str">
        <f>IFERROR(VLOOKUP(W126,scenario!$B$2:$G$13,6,FALSE),"")</f>
        <v>n/a</v>
      </c>
    </row>
    <row r="127" spans="2:28" ht="48.75" customHeight="1" x14ac:dyDescent="0.25">
      <c r="B127" s="14" t="s">
        <v>27</v>
      </c>
      <c r="C127" s="15" t="s">
        <v>257</v>
      </c>
      <c r="D127" s="45" t="s">
        <v>256</v>
      </c>
      <c r="E127" s="24" t="s">
        <v>435</v>
      </c>
      <c r="F127" s="23" t="str">
        <f>IFERROR(VLOOKUP(E127,scenario!$B$2:$C$13,2,FALSE),"")</f>
        <v>The traditional AWB is not required and either printed image AWB (front only) or electronic data can be submitted</v>
      </c>
      <c r="G127" s="20" t="str">
        <f>IFERROR(VLOOKUP(E127,scenario!$B$2:$G$13,3,FALSE),"")</f>
        <v>No</v>
      </c>
      <c r="H127" s="20" t="str">
        <f>IFERROR(VLOOKUP(E127,scenario!$B$2:$G$13,4,FALSE),"")</f>
        <v>Accepted</v>
      </c>
      <c r="I127" s="20" t="str">
        <f>IFERROR(VLOOKUP(E127,scenario!$B$2:$G$13,5,FALSE),"")</f>
        <v>Accepted</v>
      </c>
      <c r="J127" s="20" t="str">
        <f>IFERROR(VLOOKUP(E127,scenario!$B$2:$G$13,6,FALSE),"")</f>
        <v>Accepted</v>
      </c>
      <c r="K127" s="24" t="s">
        <v>435</v>
      </c>
      <c r="L127" s="23" t="str">
        <f>IFERROR(VLOOKUP(K127,scenario!$B$2:$C$13,2,FALSE),"")</f>
        <v>The traditional AWB is not required and either printed image AWB (front only) or electronic data can be submitted</v>
      </c>
      <c r="M127" s="20" t="str">
        <f>IFERROR(VLOOKUP(K127,scenario!$B$2:$G$13,3,FALSE),"")</f>
        <v>No</v>
      </c>
      <c r="N127" s="20" t="str">
        <f>IFERROR(VLOOKUP(K127,scenario!$B$2:$G$13,4,FALSE),"")</f>
        <v>Accepted</v>
      </c>
      <c r="O127" s="20" t="str">
        <f>IFERROR(VLOOKUP(K127,scenario!$B$2:$G$13,5,FALSE),"")</f>
        <v>Accepted</v>
      </c>
      <c r="P127" s="20" t="str">
        <f>IFERROR(VLOOKUP(K127,scenario!$B$2:$G$13,6,FALSE),"")</f>
        <v>Accepted</v>
      </c>
      <c r="Q127" s="24" t="s">
        <v>435</v>
      </c>
      <c r="R127" s="23" t="str">
        <f>IFERROR(VLOOKUP(Q127,scenario!$B$2:$C$13,2,FALSE),"")</f>
        <v>The traditional AWB is not required and either printed image AWB (front only) or electronic data can be submitted</v>
      </c>
      <c r="S127" s="20" t="str">
        <f>IFERROR(VLOOKUP(Q127,scenario!$B$2:$G$13,3,FALSE),"")</f>
        <v>No</v>
      </c>
      <c r="T127" s="20" t="str">
        <f>IFERROR(VLOOKUP(Q127,scenario!$B$2:$G$13,4,FALSE),"")</f>
        <v>Accepted</v>
      </c>
      <c r="U127" s="20" t="str">
        <f>IFERROR(VLOOKUP(Q127,scenario!$B$2:$G$13,5,FALSE),"")</f>
        <v>Accepted</v>
      </c>
      <c r="V127" s="20" t="str">
        <f>IFERROR(VLOOKUP(Q127,scenario!$B$2:$G$13,6,FALSE),"")</f>
        <v>Accepted</v>
      </c>
      <c r="W127" s="24" t="s">
        <v>435</v>
      </c>
      <c r="X127" s="23" t="str">
        <f>IFERROR(VLOOKUP(W127,scenario!$B$2:$C$13,2,FALSE),"")</f>
        <v>The traditional AWB is not required and either printed image AWB (front only) or electronic data can be submitted</v>
      </c>
      <c r="Y127" s="20" t="str">
        <f>IFERROR(VLOOKUP(W127,scenario!$B$2:$G$13,3,FALSE),"")</f>
        <v>No</v>
      </c>
      <c r="Z127" s="20" t="str">
        <f>IFERROR(VLOOKUP(W127,scenario!$B$2:$G$13,4,FALSE),"")</f>
        <v>Accepted</v>
      </c>
      <c r="AA127" s="20" t="str">
        <f>IFERROR(VLOOKUP(W127,scenario!$B$2:$G$13,5,FALSE),"")</f>
        <v>Accepted</v>
      </c>
      <c r="AB127" s="20" t="str">
        <f>IFERROR(VLOOKUP(W127,scenario!$B$2:$G$13,6,FALSE),"")</f>
        <v>Accepted</v>
      </c>
    </row>
    <row r="128" spans="2:28" ht="48.75" customHeight="1" x14ac:dyDescent="0.25">
      <c r="B128" s="14" t="s">
        <v>20</v>
      </c>
      <c r="C128" s="15" t="s">
        <v>263</v>
      </c>
      <c r="D128" s="45" t="s">
        <v>262</v>
      </c>
      <c r="E128" s="24" t="s">
        <v>435</v>
      </c>
      <c r="F128" s="23" t="str">
        <f>IFERROR(VLOOKUP(E128,scenario!$B$2:$C$13,2,FALSE),"")</f>
        <v>The traditional AWB is not required and either printed image AWB (front only) or electronic data can be submitted</v>
      </c>
      <c r="G128" s="20" t="str">
        <f>IFERROR(VLOOKUP(E128,scenario!$B$2:$G$13,3,FALSE),"")</f>
        <v>No</v>
      </c>
      <c r="H128" s="20" t="str">
        <f>IFERROR(VLOOKUP(E128,scenario!$B$2:$G$13,4,FALSE),"")</f>
        <v>Accepted</v>
      </c>
      <c r="I128" s="20" t="str">
        <f>IFERROR(VLOOKUP(E128,scenario!$B$2:$G$13,5,FALSE),"")</f>
        <v>Accepted</v>
      </c>
      <c r="J128" s="20" t="str">
        <f>IFERROR(VLOOKUP(E128,scenario!$B$2:$G$13,6,FALSE),"")</f>
        <v>Accepted</v>
      </c>
      <c r="K128" s="24" t="s">
        <v>435</v>
      </c>
      <c r="L128" s="23" t="str">
        <f>IFERROR(VLOOKUP(K128,scenario!$B$2:$C$13,2,FALSE),"")</f>
        <v>The traditional AWB is not required and either printed image AWB (front only) or electronic data can be submitted</v>
      </c>
      <c r="M128" s="20" t="str">
        <f>IFERROR(VLOOKUP(K128,scenario!$B$2:$G$13,3,FALSE),"")</f>
        <v>No</v>
      </c>
      <c r="N128" s="20" t="str">
        <f>IFERROR(VLOOKUP(K128,scenario!$B$2:$G$13,4,FALSE),"")</f>
        <v>Accepted</v>
      </c>
      <c r="O128" s="20" t="str">
        <f>IFERROR(VLOOKUP(K128,scenario!$B$2:$G$13,5,FALSE),"")</f>
        <v>Accepted</v>
      </c>
      <c r="P128" s="20" t="str">
        <f>IFERROR(VLOOKUP(K128,scenario!$B$2:$G$13,6,FALSE),"")</f>
        <v>Accepted</v>
      </c>
      <c r="Q128" s="24" t="s">
        <v>435</v>
      </c>
      <c r="R128" s="23" t="str">
        <f>IFERROR(VLOOKUP(Q128,scenario!$B$2:$C$13,2,FALSE),"")</f>
        <v>The traditional AWB is not required and either printed image AWB (front only) or electronic data can be submitted</v>
      </c>
      <c r="S128" s="20" t="str">
        <f>IFERROR(VLOOKUP(Q128,scenario!$B$2:$G$13,3,FALSE),"")</f>
        <v>No</v>
      </c>
      <c r="T128" s="20" t="str">
        <f>IFERROR(VLOOKUP(Q128,scenario!$B$2:$G$13,4,FALSE),"")</f>
        <v>Accepted</v>
      </c>
      <c r="U128" s="20" t="str">
        <f>IFERROR(VLOOKUP(Q128,scenario!$B$2:$G$13,5,FALSE),"")</f>
        <v>Accepted</v>
      </c>
      <c r="V128" s="20" t="str">
        <f>IFERROR(VLOOKUP(Q128,scenario!$B$2:$G$13,6,FALSE),"")</f>
        <v>Accepted</v>
      </c>
      <c r="W128" s="24" t="s">
        <v>435</v>
      </c>
      <c r="X128" s="23" t="str">
        <f>IFERROR(VLOOKUP(W128,scenario!$B$2:$C$13,2,FALSE),"")</f>
        <v>The traditional AWB is not required and either printed image AWB (front only) or electronic data can be submitted</v>
      </c>
      <c r="Y128" s="20" t="str">
        <f>IFERROR(VLOOKUP(W128,scenario!$B$2:$G$13,3,FALSE),"")</f>
        <v>No</v>
      </c>
      <c r="Z128" s="20" t="str">
        <f>IFERROR(VLOOKUP(W128,scenario!$B$2:$G$13,4,FALSE),"")</f>
        <v>Accepted</v>
      </c>
      <c r="AA128" s="20" t="str">
        <f>IFERROR(VLOOKUP(W128,scenario!$B$2:$G$13,5,FALSE),"")</f>
        <v>Accepted</v>
      </c>
      <c r="AB128" s="20" t="str">
        <f>IFERROR(VLOOKUP(W128,scenario!$B$2:$G$13,6,FALSE),"")</f>
        <v>Accepted</v>
      </c>
    </row>
    <row r="129" spans="2:28" ht="48.75" customHeight="1" x14ac:dyDescent="0.25">
      <c r="B129" s="14" t="s">
        <v>17</v>
      </c>
      <c r="C129" s="15" t="s">
        <v>132</v>
      </c>
      <c r="D129" s="45" t="s">
        <v>131</v>
      </c>
      <c r="E129" s="24" t="s">
        <v>459</v>
      </c>
      <c r="F129" s="23" t="str">
        <f>IFERROR(VLOOKUP(E129,scenario!$B$2:$C$13,2,FALSE),"")</f>
        <v>To be clarified with customs authorities</v>
      </c>
      <c r="G129" s="20" t="str">
        <f>IFERROR(VLOOKUP(E129,scenario!$B$2:$G$13,3,FALSE),"")</f>
        <v>n/a</v>
      </c>
      <c r="H129" s="20" t="str">
        <f>IFERROR(VLOOKUP(E129,scenario!$B$2:$G$13,4,FALSE),"")</f>
        <v>n/a</v>
      </c>
      <c r="I129" s="20" t="str">
        <f>IFERROR(VLOOKUP(E129,scenario!$B$2:$G$13,5,FALSE),"")</f>
        <v>n/a</v>
      </c>
      <c r="J129" s="20" t="str">
        <f>IFERROR(VLOOKUP(E129,scenario!$B$2:$G$13,6,FALSE),"")</f>
        <v>n/a</v>
      </c>
      <c r="K129" s="24" t="s">
        <v>459</v>
      </c>
      <c r="L129" s="23" t="str">
        <f>IFERROR(VLOOKUP(K129,scenario!$B$2:$C$13,2,FALSE),"")</f>
        <v>To be clarified with customs authorities</v>
      </c>
      <c r="M129" s="20" t="str">
        <f>IFERROR(VLOOKUP(K129,scenario!$B$2:$G$13,3,FALSE),"")</f>
        <v>n/a</v>
      </c>
      <c r="N129" s="20" t="str">
        <f>IFERROR(VLOOKUP(K129,scenario!$B$2:$G$13,4,FALSE),"")</f>
        <v>n/a</v>
      </c>
      <c r="O129" s="20" t="str">
        <f>IFERROR(VLOOKUP(K129,scenario!$B$2:$G$13,5,FALSE),"")</f>
        <v>n/a</v>
      </c>
      <c r="P129" s="20" t="str">
        <f>IFERROR(VLOOKUP(K129,scenario!$B$2:$G$13,6,FALSE),"")</f>
        <v>n/a</v>
      </c>
      <c r="Q129" s="24" t="s">
        <v>459</v>
      </c>
      <c r="R129" s="23" t="str">
        <f>IFERROR(VLOOKUP(Q129,scenario!$B$2:$C$13,2,FALSE),"")</f>
        <v>To be clarified with customs authorities</v>
      </c>
      <c r="S129" s="20" t="str">
        <f>IFERROR(VLOOKUP(Q129,scenario!$B$2:$G$13,3,FALSE),"")</f>
        <v>n/a</v>
      </c>
      <c r="T129" s="20" t="str">
        <f>IFERROR(VLOOKUP(Q129,scenario!$B$2:$G$13,4,FALSE),"")</f>
        <v>n/a</v>
      </c>
      <c r="U129" s="20" t="str">
        <f>IFERROR(VLOOKUP(Q129,scenario!$B$2:$G$13,5,FALSE),"")</f>
        <v>n/a</v>
      </c>
      <c r="V129" s="20" t="str">
        <f>IFERROR(VLOOKUP(Q129,scenario!$B$2:$G$13,6,FALSE),"")</f>
        <v>n/a</v>
      </c>
      <c r="W129" s="24" t="s">
        <v>459</v>
      </c>
      <c r="X129" s="23" t="str">
        <f>IFERROR(VLOOKUP(W129,scenario!$B$2:$C$13,2,FALSE),"")</f>
        <v>To be clarified with customs authorities</v>
      </c>
      <c r="Y129" s="20" t="str">
        <f>IFERROR(VLOOKUP(W129,scenario!$B$2:$G$13,3,FALSE),"")</f>
        <v>n/a</v>
      </c>
      <c r="Z129" s="20" t="str">
        <f>IFERROR(VLOOKUP(W129,scenario!$B$2:$G$13,4,FALSE),"")</f>
        <v>n/a</v>
      </c>
      <c r="AA129" s="20" t="str">
        <f>IFERROR(VLOOKUP(W129,scenario!$B$2:$G$13,5,FALSE),"")</f>
        <v>n/a</v>
      </c>
      <c r="AB129" s="20" t="str">
        <f>IFERROR(VLOOKUP(W129,scenario!$B$2:$G$13,6,FALSE),"")</f>
        <v>n/a</v>
      </c>
    </row>
    <row r="130" spans="2:28" ht="48.75" customHeight="1" x14ac:dyDescent="0.25">
      <c r="B130" s="14" t="s">
        <v>5</v>
      </c>
      <c r="C130" s="15" t="s">
        <v>235</v>
      </c>
      <c r="D130" s="45" t="s">
        <v>234</v>
      </c>
      <c r="E130" s="24" t="s">
        <v>459</v>
      </c>
      <c r="F130" s="23" t="str">
        <f>IFERROR(VLOOKUP(E130,scenario!$B$2:$C$13,2,FALSE),"")</f>
        <v>To be clarified with customs authorities</v>
      </c>
      <c r="G130" s="20" t="str">
        <f>IFERROR(VLOOKUP(E130,scenario!$B$2:$G$13,3,FALSE),"")</f>
        <v>n/a</v>
      </c>
      <c r="H130" s="20" t="str">
        <f>IFERROR(VLOOKUP(E130,scenario!$B$2:$G$13,4,FALSE),"")</f>
        <v>n/a</v>
      </c>
      <c r="I130" s="20" t="str">
        <f>IFERROR(VLOOKUP(E130,scenario!$B$2:$G$13,5,FALSE),"")</f>
        <v>n/a</v>
      </c>
      <c r="J130" s="20" t="str">
        <f>IFERROR(VLOOKUP(E130,scenario!$B$2:$G$13,6,FALSE),"")</f>
        <v>n/a</v>
      </c>
      <c r="K130" s="24" t="s">
        <v>459</v>
      </c>
      <c r="L130" s="23" t="str">
        <f>IFERROR(VLOOKUP(K130,scenario!$B$2:$C$13,2,FALSE),"")</f>
        <v>To be clarified with customs authorities</v>
      </c>
      <c r="M130" s="20" t="str">
        <f>IFERROR(VLOOKUP(K130,scenario!$B$2:$G$13,3,FALSE),"")</f>
        <v>n/a</v>
      </c>
      <c r="N130" s="20" t="str">
        <f>IFERROR(VLOOKUP(K130,scenario!$B$2:$G$13,4,FALSE),"")</f>
        <v>n/a</v>
      </c>
      <c r="O130" s="20" t="str">
        <f>IFERROR(VLOOKUP(K130,scenario!$B$2:$G$13,5,FALSE),"")</f>
        <v>n/a</v>
      </c>
      <c r="P130" s="20" t="str">
        <f>IFERROR(VLOOKUP(K130,scenario!$B$2:$G$13,6,FALSE),"")</f>
        <v>n/a</v>
      </c>
      <c r="Q130" s="24" t="s">
        <v>459</v>
      </c>
      <c r="R130" s="23" t="str">
        <f>IFERROR(VLOOKUP(Q130,scenario!$B$2:$C$13,2,FALSE),"")</f>
        <v>To be clarified with customs authorities</v>
      </c>
      <c r="S130" s="20" t="str">
        <f>IFERROR(VLOOKUP(Q130,scenario!$B$2:$G$13,3,FALSE),"")</f>
        <v>n/a</v>
      </c>
      <c r="T130" s="20" t="str">
        <f>IFERROR(VLOOKUP(Q130,scenario!$B$2:$G$13,4,FALSE),"")</f>
        <v>n/a</v>
      </c>
      <c r="U130" s="20" t="str">
        <f>IFERROR(VLOOKUP(Q130,scenario!$B$2:$G$13,5,FALSE),"")</f>
        <v>n/a</v>
      </c>
      <c r="V130" s="20" t="str">
        <f>IFERROR(VLOOKUP(Q130,scenario!$B$2:$G$13,6,FALSE),"")</f>
        <v>n/a</v>
      </c>
      <c r="W130" s="24" t="s">
        <v>459</v>
      </c>
      <c r="X130" s="23" t="str">
        <f>IFERROR(VLOOKUP(W130,scenario!$B$2:$C$13,2,FALSE),"")</f>
        <v>To be clarified with customs authorities</v>
      </c>
      <c r="Y130" s="20" t="str">
        <f>IFERROR(VLOOKUP(W130,scenario!$B$2:$G$13,3,FALSE),"")</f>
        <v>n/a</v>
      </c>
      <c r="Z130" s="20" t="str">
        <f>IFERROR(VLOOKUP(W130,scenario!$B$2:$G$13,4,FALSE),"")</f>
        <v>n/a</v>
      </c>
      <c r="AA130" s="20" t="str">
        <f>IFERROR(VLOOKUP(W130,scenario!$B$2:$G$13,5,FALSE),"")</f>
        <v>n/a</v>
      </c>
      <c r="AB130" s="20" t="str">
        <f>IFERROR(VLOOKUP(W130,scenario!$B$2:$G$13,6,FALSE),"")</f>
        <v>n/a</v>
      </c>
    </row>
    <row r="131" spans="2:28" ht="48.75" customHeight="1" x14ac:dyDescent="0.25">
      <c r="B131" s="14" t="s">
        <v>5</v>
      </c>
      <c r="C131" s="15" t="s">
        <v>233</v>
      </c>
      <c r="D131" s="45" t="s">
        <v>232</v>
      </c>
      <c r="E131" s="24" t="s">
        <v>459</v>
      </c>
      <c r="F131" s="23" t="str">
        <f>IFERROR(VLOOKUP(E131,scenario!$B$2:$C$13,2,FALSE),"")</f>
        <v>To be clarified with customs authorities</v>
      </c>
      <c r="G131" s="20" t="str">
        <f>IFERROR(VLOOKUP(E131,scenario!$B$2:$G$13,3,FALSE),"")</f>
        <v>n/a</v>
      </c>
      <c r="H131" s="20" t="str">
        <f>IFERROR(VLOOKUP(E131,scenario!$B$2:$G$13,4,FALSE),"")</f>
        <v>n/a</v>
      </c>
      <c r="I131" s="20" t="str">
        <f>IFERROR(VLOOKUP(E131,scenario!$B$2:$G$13,5,FALSE),"")</f>
        <v>n/a</v>
      </c>
      <c r="J131" s="20" t="str">
        <f>IFERROR(VLOOKUP(E131,scenario!$B$2:$G$13,6,FALSE),"")</f>
        <v>n/a</v>
      </c>
      <c r="K131" s="24" t="s">
        <v>459</v>
      </c>
      <c r="L131" s="23" t="str">
        <f>IFERROR(VLOOKUP(K131,scenario!$B$2:$C$13,2,FALSE),"")</f>
        <v>To be clarified with customs authorities</v>
      </c>
      <c r="M131" s="20" t="str">
        <f>IFERROR(VLOOKUP(K131,scenario!$B$2:$G$13,3,FALSE),"")</f>
        <v>n/a</v>
      </c>
      <c r="N131" s="20" t="str">
        <f>IFERROR(VLOOKUP(K131,scenario!$B$2:$G$13,4,FALSE),"")</f>
        <v>n/a</v>
      </c>
      <c r="O131" s="20" t="str">
        <f>IFERROR(VLOOKUP(K131,scenario!$B$2:$G$13,5,FALSE),"")</f>
        <v>n/a</v>
      </c>
      <c r="P131" s="20" t="str">
        <f>IFERROR(VLOOKUP(K131,scenario!$B$2:$G$13,6,FALSE),"")</f>
        <v>n/a</v>
      </c>
      <c r="Q131" s="24" t="s">
        <v>459</v>
      </c>
      <c r="R131" s="23" t="str">
        <f>IFERROR(VLOOKUP(Q131,scenario!$B$2:$C$13,2,FALSE),"")</f>
        <v>To be clarified with customs authorities</v>
      </c>
      <c r="S131" s="20" t="str">
        <f>IFERROR(VLOOKUP(Q131,scenario!$B$2:$G$13,3,FALSE),"")</f>
        <v>n/a</v>
      </c>
      <c r="T131" s="20" t="str">
        <f>IFERROR(VLOOKUP(Q131,scenario!$B$2:$G$13,4,FALSE),"")</f>
        <v>n/a</v>
      </c>
      <c r="U131" s="20" t="str">
        <f>IFERROR(VLOOKUP(Q131,scenario!$B$2:$G$13,5,FALSE),"")</f>
        <v>n/a</v>
      </c>
      <c r="V131" s="20" t="str">
        <f>IFERROR(VLOOKUP(Q131,scenario!$B$2:$G$13,6,FALSE),"")</f>
        <v>n/a</v>
      </c>
      <c r="W131" s="24" t="s">
        <v>459</v>
      </c>
      <c r="X131" s="23" t="str">
        <f>IFERROR(VLOOKUP(W131,scenario!$B$2:$C$13,2,FALSE),"")</f>
        <v>To be clarified with customs authorities</v>
      </c>
      <c r="Y131" s="20" t="str">
        <f>IFERROR(VLOOKUP(W131,scenario!$B$2:$G$13,3,FALSE),"")</f>
        <v>n/a</v>
      </c>
      <c r="Z131" s="20" t="str">
        <f>IFERROR(VLOOKUP(W131,scenario!$B$2:$G$13,4,FALSE),"")</f>
        <v>n/a</v>
      </c>
      <c r="AA131" s="20" t="str">
        <f>IFERROR(VLOOKUP(W131,scenario!$B$2:$G$13,5,FALSE),"")</f>
        <v>n/a</v>
      </c>
      <c r="AB131" s="20" t="str">
        <f>IFERROR(VLOOKUP(W131,scenario!$B$2:$G$13,6,FALSE),"")</f>
        <v>n/a</v>
      </c>
    </row>
    <row r="132" spans="2:28" ht="48.75" customHeight="1" x14ac:dyDescent="0.25">
      <c r="B132" s="14" t="s">
        <v>90</v>
      </c>
      <c r="C132" s="15" t="s">
        <v>249</v>
      </c>
      <c r="D132" s="45" t="s">
        <v>248</v>
      </c>
      <c r="E132" s="24" t="s">
        <v>434</v>
      </c>
      <c r="F132" s="23" t="str">
        <f>IFERROR(VLOOKUP(E132,scenario!$B$2:$C$13,2,FALSE),"")</f>
        <v>The traditional AWB is not mandatory and the customs accept printed image AWB (front only) but also require electronic data</v>
      </c>
      <c r="G132" s="20" t="str">
        <f>IFERROR(VLOOKUP(E132,scenario!$B$2:$G$13,3,FALSE),"")</f>
        <v>No</v>
      </c>
      <c r="H132" s="20" t="str">
        <f>IFERROR(VLOOKUP(E132,scenario!$B$2:$G$13,4,FALSE),"")</f>
        <v>Accepted</v>
      </c>
      <c r="I132" s="20" t="str">
        <f>IFERROR(VLOOKUP(E132,scenario!$B$2:$G$13,5,FALSE),"")</f>
        <v>Accepted</v>
      </c>
      <c r="J132" s="20" t="str">
        <f>IFERROR(VLOOKUP(E132,scenario!$B$2:$G$13,6,FALSE),"")</f>
        <v>Required</v>
      </c>
      <c r="K132" s="24" t="s">
        <v>434</v>
      </c>
      <c r="L132" s="23" t="str">
        <f>IFERROR(VLOOKUP(K132,scenario!$B$2:$C$13,2,FALSE),"")</f>
        <v>The traditional AWB is not mandatory and the customs accept printed image AWB (front only) but also require electronic data</v>
      </c>
      <c r="M132" s="20" t="str">
        <f>IFERROR(VLOOKUP(K132,scenario!$B$2:$G$13,3,FALSE),"")</f>
        <v>No</v>
      </c>
      <c r="N132" s="20" t="str">
        <f>IFERROR(VLOOKUP(K132,scenario!$B$2:$G$13,4,FALSE),"")</f>
        <v>Accepted</v>
      </c>
      <c r="O132" s="20" t="str">
        <f>IFERROR(VLOOKUP(K132,scenario!$B$2:$G$13,5,FALSE),"")</f>
        <v>Accepted</v>
      </c>
      <c r="P132" s="20" t="str">
        <f>IFERROR(VLOOKUP(K132,scenario!$B$2:$G$13,6,FALSE),"")</f>
        <v>Required</v>
      </c>
      <c r="Q132" s="24" t="s">
        <v>434</v>
      </c>
      <c r="R132" s="23" t="str">
        <f>IFERROR(VLOOKUP(Q132,scenario!$B$2:$C$13,2,FALSE),"")</f>
        <v>The traditional AWB is not mandatory and the customs accept printed image AWB (front only) but also require electronic data</v>
      </c>
      <c r="S132" s="20" t="str">
        <f>IFERROR(VLOOKUP(Q132,scenario!$B$2:$G$13,3,FALSE),"")</f>
        <v>No</v>
      </c>
      <c r="T132" s="20" t="str">
        <f>IFERROR(VLOOKUP(Q132,scenario!$B$2:$G$13,4,FALSE),"")</f>
        <v>Accepted</v>
      </c>
      <c r="U132" s="20" t="str">
        <f>IFERROR(VLOOKUP(Q132,scenario!$B$2:$G$13,5,FALSE),"")</f>
        <v>Accepted</v>
      </c>
      <c r="V132" s="20" t="str">
        <f>IFERROR(VLOOKUP(Q132,scenario!$B$2:$G$13,6,FALSE),"")</f>
        <v>Required</v>
      </c>
      <c r="W132" s="24" t="s">
        <v>434</v>
      </c>
      <c r="X132" s="23" t="str">
        <f>IFERROR(VLOOKUP(W132,scenario!$B$2:$C$13,2,FALSE),"")</f>
        <v>The traditional AWB is not mandatory and the customs accept printed image AWB (front only) but also require electronic data</v>
      </c>
      <c r="Y132" s="20" t="str">
        <f>IFERROR(VLOOKUP(W132,scenario!$B$2:$G$13,3,FALSE),"")</f>
        <v>No</v>
      </c>
      <c r="Z132" s="20" t="str">
        <f>IFERROR(VLOOKUP(W132,scenario!$B$2:$G$13,4,FALSE),"")</f>
        <v>Accepted</v>
      </c>
      <c r="AA132" s="20" t="str">
        <f>IFERROR(VLOOKUP(W132,scenario!$B$2:$G$13,5,FALSE),"")</f>
        <v>Accepted</v>
      </c>
      <c r="AB132" s="20" t="str">
        <f>IFERROR(VLOOKUP(W132,scenario!$B$2:$G$13,6,FALSE),"")</f>
        <v>Required</v>
      </c>
    </row>
    <row r="133" spans="2:28" ht="48.75" customHeight="1" x14ac:dyDescent="0.25">
      <c r="B133" s="14" t="s">
        <v>5</v>
      </c>
      <c r="C133" s="15" t="s">
        <v>237</v>
      </c>
      <c r="D133" s="45" t="s">
        <v>236</v>
      </c>
      <c r="E133" s="24" t="s">
        <v>459</v>
      </c>
      <c r="F133" s="23" t="str">
        <f>IFERROR(VLOOKUP(E133,scenario!$B$2:$C$13,2,FALSE),"")</f>
        <v>To be clarified with customs authorities</v>
      </c>
      <c r="G133" s="20" t="str">
        <f>IFERROR(VLOOKUP(E133,scenario!$B$2:$G$13,3,FALSE),"")</f>
        <v>n/a</v>
      </c>
      <c r="H133" s="20" t="str">
        <f>IFERROR(VLOOKUP(E133,scenario!$B$2:$G$13,4,FALSE),"")</f>
        <v>n/a</v>
      </c>
      <c r="I133" s="20" t="str">
        <f>IFERROR(VLOOKUP(E133,scenario!$B$2:$G$13,5,FALSE),"")</f>
        <v>n/a</v>
      </c>
      <c r="J133" s="20" t="str">
        <f>IFERROR(VLOOKUP(E133,scenario!$B$2:$G$13,6,FALSE),"")</f>
        <v>n/a</v>
      </c>
      <c r="K133" s="24" t="s">
        <v>459</v>
      </c>
      <c r="L133" s="23" t="str">
        <f>IFERROR(VLOOKUP(K133,scenario!$B$2:$C$13,2,FALSE),"")</f>
        <v>To be clarified with customs authorities</v>
      </c>
      <c r="M133" s="20" t="str">
        <f>IFERROR(VLOOKUP(K133,scenario!$B$2:$G$13,3,FALSE),"")</f>
        <v>n/a</v>
      </c>
      <c r="N133" s="20" t="str">
        <f>IFERROR(VLOOKUP(K133,scenario!$B$2:$G$13,4,FALSE),"")</f>
        <v>n/a</v>
      </c>
      <c r="O133" s="20" t="str">
        <f>IFERROR(VLOOKUP(K133,scenario!$B$2:$G$13,5,FALSE),"")</f>
        <v>n/a</v>
      </c>
      <c r="P133" s="20" t="str">
        <f>IFERROR(VLOOKUP(K133,scenario!$B$2:$G$13,6,FALSE),"")</f>
        <v>n/a</v>
      </c>
      <c r="Q133" s="24" t="s">
        <v>459</v>
      </c>
      <c r="R133" s="23" t="str">
        <f>IFERROR(VLOOKUP(Q133,scenario!$B$2:$C$13,2,FALSE),"")</f>
        <v>To be clarified with customs authorities</v>
      </c>
      <c r="S133" s="20" t="str">
        <f>IFERROR(VLOOKUP(Q133,scenario!$B$2:$G$13,3,FALSE),"")</f>
        <v>n/a</v>
      </c>
      <c r="T133" s="20" t="str">
        <f>IFERROR(VLOOKUP(Q133,scenario!$B$2:$G$13,4,FALSE),"")</f>
        <v>n/a</v>
      </c>
      <c r="U133" s="20" t="str">
        <f>IFERROR(VLOOKUP(Q133,scenario!$B$2:$G$13,5,FALSE),"")</f>
        <v>n/a</v>
      </c>
      <c r="V133" s="20" t="str">
        <f>IFERROR(VLOOKUP(Q133,scenario!$B$2:$G$13,6,FALSE),"")</f>
        <v>n/a</v>
      </c>
      <c r="W133" s="24" t="s">
        <v>459</v>
      </c>
      <c r="X133" s="23" t="str">
        <f>IFERROR(VLOOKUP(W133,scenario!$B$2:$C$13,2,FALSE),"")</f>
        <v>To be clarified with customs authorities</v>
      </c>
      <c r="Y133" s="20" t="str">
        <f>IFERROR(VLOOKUP(W133,scenario!$B$2:$G$13,3,FALSE),"")</f>
        <v>n/a</v>
      </c>
      <c r="Z133" s="20" t="str">
        <f>IFERROR(VLOOKUP(W133,scenario!$B$2:$G$13,4,FALSE),"")</f>
        <v>n/a</v>
      </c>
      <c r="AA133" s="20" t="str">
        <f>IFERROR(VLOOKUP(W133,scenario!$B$2:$G$13,5,FALSE),"")</f>
        <v>n/a</v>
      </c>
      <c r="AB133" s="20" t="str">
        <f>IFERROR(VLOOKUP(W133,scenario!$B$2:$G$13,6,FALSE),"")</f>
        <v>n/a</v>
      </c>
    </row>
    <row r="134" spans="2:28" ht="48.75" customHeight="1" x14ac:dyDescent="0.25">
      <c r="B134" s="14" t="s">
        <v>8</v>
      </c>
      <c r="C134" s="15" t="s">
        <v>231</v>
      </c>
      <c r="D134" s="45" t="s">
        <v>230</v>
      </c>
      <c r="E134" s="24" t="s">
        <v>429</v>
      </c>
      <c r="F134" s="23" t="str">
        <f>IFERROR(VLOOKUP(E134,scenario!$B$2:$C$13,2,FALSE),"")</f>
        <v>The customs require both traditional AWB and electronic data</v>
      </c>
      <c r="G134" s="20" t="str">
        <f>IFERROR(VLOOKUP(E134,scenario!$B$2:$G$13,3,FALSE),"")</f>
        <v>Yes</v>
      </c>
      <c r="H134" s="20" t="str">
        <f>IFERROR(VLOOKUP(E134,scenario!$B$2:$G$13,4,FALSE),"")</f>
        <v>n/a</v>
      </c>
      <c r="I134" s="20" t="str">
        <f>IFERROR(VLOOKUP(E134,scenario!$B$2:$G$13,5,FALSE),"")</f>
        <v>n/a</v>
      </c>
      <c r="J134" s="20" t="str">
        <f>IFERROR(VLOOKUP(E134,scenario!$B$2:$G$13,6,FALSE),"")</f>
        <v>Required</v>
      </c>
      <c r="K134" s="24" t="s">
        <v>429</v>
      </c>
      <c r="L134" s="23" t="str">
        <f>IFERROR(VLOOKUP(K134,scenario!$B$2:$C$13,2,FALSE),"")</f>
        <v>The customs require both traditional AWB and electronic data</v>
      </c>
      <c r="M134" s="20" t="str">
        <f>IFERROR(VLOOKUP(K134,scenario!$B$2:$G$13,3,FALSE),"")</f>
        <v>Yes</v>
      </c>
      <c r="N134" s="20" t="str">
        <f>IFERROR(VLOOKUP(K134,scenario!$B$2:$G$13,4,FALSE),"")</f>
        <v>n/a</v>
      </c>
      <c r="O134" s="20" t="str">
        <f>IFERROR(VLOOKUP(K134,scenario!$B$2:$G$13,5,FALSE),"")</f>
        <v>n/a</v>
      </c>
      <c r="P134" s="20" t="str">
        <f>IFERROR(VLOOKUP(K134,scenario!$B$2:$G$13,6,FALSE),"")</f>
        <v>Required</v>
      </c>
      <c r="Q134" s="24" t="s">
        <v>456</v>
      </c>
      <c r="R134" s="23" t="str">
        <f>IFERROR(VLOOKUP(Q134,scenario!$B$2:$C$13,2,FALSE),"")</f>
        <v>No document (paper or electronic) is required</v>
      </c>
      <c r="S134" s="20" t="str">
        <f>IFERROR(VLOOKUP(Q134,scenario!$B$2:$G$13,3,FALSE),"")</f>
        <v>No</v>
      </c>
      <c r="T134" s="20" t="str">
        <f>IFERROR(VLOOKUP(Q134,scenario!$B$2:$G$13,4,FALSE),"")</f>
        <v>No</v>
      </c>
      <c r="U134" s="20" t="str">
        <f>IFERROR(VLOOKUP(Q134,scenario!$B$2:$G$13,5,FALSE),"")</f>
        <v>No</v>
      </c>
      <c r="V134" s="20" t="str">
        <f>IFERROR(VLOOKUP(Q134,scenario!$B$2:$G$13,6,FALSE),"")</f>
        <v>No</v>
      </c>
      <c r="W134" s="24" t="s">
        <v>429</v>
      </c>
      <c r="X134" s="23" t="str">
        <f>IFERROR(VLOOKUP(W134,scenario!$B$2:$C$13,2,FALSE),"")</f>
        <v>The customs require both traditional AWB and electronic data</v>
      </c>
      <c r="Y134" s="20" t="str">
        <f>IFERROR(VLOOKUP(W134,scenario!$B$2:$G$13,3,FALSE),"")</f>
        <v>Yes</v>
      </c>
      <c r="Z134" s="20" t="str">
        <f>IFERROR(VLOOKUP(W134,scenario!$B$2:$G$13,4,FALSE),"")</f>
        <v>n/a</v>
      </c>
      <c r="AA134" s="20" t="str">
        <f>IFERROR(VLOOKUP(W134,scenario!$B$2:$G$13,5,FALSE),"")</f>
        <v>n/a</v>
      </c>
      <c r="AB134" s="20" t="str">
        <f>IFERROR(VLOOKUP(W134,scenario!$B$2:$G$13,6,FALSE),"")</f>
        <v>Required</v>
      </c>
    </row>
    <row r="135" spans="2:28" ht="48.75" customHeight="1" x14ac:dyDescent="0.25">
      <c r="B135" s="14" t="s">
        <v>27</v>
      </c>
      <c r="C135" s="15" t="s">
        <v>267</v>
      </c>
      <c r="D135" s="45" t="s">
        <v>266</v>
      </c>
      <c r="E135" s="24" t="s">
        <v>459</v>
      </c>
      <c r="F135" s="23" t="str">
        <f>IFERROR(VLOOKUP(E135,scenario!$B$2:$C$13,2,FALSE),"")</f>
        <v>To be clarified with customs authorities</v>
      </c>
      <c r="G135" s="20" t="str">
        <f>IFERROR(VLOOKUP(E135,scenario!$B$2:$G$13,3,FALSE),"")</f>
        <v>n/a</v>
      </c>
      <c r="H135" s="20" t="str">
        <f>IFERROR(VLOOKUP(E135,scenario!$B$2:$G$13,4,FALSE),"")</f>
        <v>n/a</v>
      </c>
      <c r="I135" s="20" t="str">
        <f>IFERROR(VLOOKUP(E135,scenario!$B$2:$G$13,5,FALSE),"")</f>
        <v>n/a</v>
      </c>
      <c r="J135" s="20" t="str">
        <f>IFERROR(VLOOKUP(E135,scenario!$B$2:$G$13,6,FALSE),"")</f>
        <v>n/a</v>
      </c>
      <c r="K135" s="24" t="s">
        <v>459</v>
      </c>
      <c r="L135" s="23" t="str">
        <f>IFERROR(VLOOKUP(K135,scenario!$B$2:$C$13,2,FALSE),"")</f>
        <v>To be clarified with customs authorities</v>
      </c>
      <c r="M135" s="20" t="str">
        <f>IFERROR(VLOOKUP(K135,scenario!$B$2:$G$13,3,FALSE),"")</f>
        <v>n/a</v>
      </c>
      <c r="N135" s="20" t="str">
        <f>IFERROR(VLOOKUP(K135,scenario!$B$2:$G$13,4,FALSE),"")</f>
        <v>n/a</v>
      </c>
      <c r="O135" s="20" t="str">
        <f>IFERROR(VLOOKUP(K135,scenario!$B$2:$G$13,5,FALSE),"")</f>
        <v>n/a</v>
      </c>
      <c r="P135" s="20" t="str">
        <f>IFERROR(VLOOKUP(K135,scenario!$B$2:$G$13,6,FALSE),"")</f>
        <v>n/a</v>
      </c>
      <c r="Q135" s="24" t="s">
        <v>459</v>
      </c>
      <c r="R135" s="23" t="str">
        <f>IFERROR(VLOOKUP(Q135,scenario!$B$2:$C$13,2,FALSE),"")</f>
        <v>To be clarified with customs authorities</v>
      </c>
      <c r="S135" s="20" t="str">
        <f>IFERROR(VLOOKUP(Q135,scenario!$B$2:$G$13,3,FALSE),"")</f>
        <v>n/a</v>
      </c>
      <c r="T135" s="20" t="str">
        <f>IFERROR(VLOOKUP(Q135,scenario!$B$2:$G$13,4,FALSE),"")</f>
        <v>n/a</v>
      </c>
      <c r="U135" s="20" t="str">
        <f>IFERROR(VLOOKUP(Q135,scenario!$B$2:$G$13,5,FALSE),"")</f>
        <v>n/a</v>
      </c>
      <c r="V135" s="20" t="str">
        <f>IFERROR(VLOOKUP(Q135,scenario!$B$2:$G$13,6,FALSE),"")</f>
        <v>n/a</v>
      </c>
      <c r="W135" s="24" t="s">
        <v>459</v>
      </c>
      <c r="X135" s="23" t="str">
        <f>IFERROR(VLOOKUP(W135,scenario!$B$2:$C$13,2,FALSE),"")</f>
        <v>To be clarified with customs authorities</v>
      </c>
      <c r="Y135" s="20" t="str">
        <f>IFERROR(VLOOKUP(W135,scenario!$B$2:$G$13,3,FALSE),"")</f>
        <v>n/a</v>
      </c>
      <c r="Z135" s="20" t="str">
        <f>IFERROR(VLOOKUP(W135,scenario!$B$2:$G$13,4,FALSE),"")</f>
        <v>n/a</v>
      </c>
      <c r="AA135" s="20" t="str">
        <f>IFERROR(VLOOKUP(W135,scenario!$B$2:$G$13,5,FALSE),"")</f>
        <v>n/a</v>
      </c>
      <c r="AB135" s="20" t="str">
        <f>IFERROR(VLOOKUP(W135,scenario!$B$2:$G$13,6,FALSE),"")</f>
        <v>n/a</v>
      </c>
    </row>
    <row r="136" spans="2:28" ht="48.75" customHeight="1" x14ac:dyDescent="0.25">
      <c r="B136" s="14" t="s">
        <v>27</v>
      </c>
      <c r="C136" s="15" t="s">
        <v>269</v>
      </c>
      <c r="D136" s="45" t="s">
        <v>268</v>
      </c>
      <c r="E136" s="24" t="s">
        <v>459</v>
      </c>
      <c r="F136" s="23" t="str">
        <f>IFERROR(VLOOKUP(E136,scenario!$B$2:$C$13,2,FALSE),"")</f>
        <v>To be clarified with customs authorities</v>
      </c>
      <c r="G136" s="20" t="str">
        <f>IFERROR(VLOOKUP(E136,scenario!$B$2:$G$13,3,FALSE),"")</f>
        <v>n/a</v>
      </c>
      <c r="H136" s="20" t="str">
        <f>IFERROR(VLOOKUP(E136,scenario!$B$2:$G$13,4,FALSE),"")</f>
        <v>n/a</v>
      </c>
      <c r="I136" s="20" t="str">
        <f>IFERROR(VLOOKUP(E136,scenario!$B$2:$G$13,5,FALSE),"")</f>
        <v>n/a</v>
      </c>
      <c r="J136" s="20" t="str">
        <f>IFERROR(VLOOKUP(E136,scenario!$B$2:$G$13,6,FALSE),"")</f>
        <v>n/a</v>
      </c>
      <c r="K136" s="24" t="s">
        <v>433</v>
      </c>
      <c r="L136" s="23" t="str">
        <f>IFERROR(VLOOKUP(K136,scenario!$B$2:$C$13,2,FALSE),"")</f>
        <v>The traditional AWB is not mandatory and the customs accept printed image AWB (front only)</v>
      </c>
      <c r="M136" s="20" t="str">
        <f>IFERROR(VLOOKUP(K136,scenario!$B$2:$G$13,3,FALSE),"")</f>
        <v>No</v>
      </c>
      <c r="N136" s="20" t="str">
        <f>IFERROR(VLOOKUP(K136,scenario!$B$2:$G$13,4,FALSE),"")</f>
        <v>Accepted</v>
      </c>
      <c r="O136" s="20" t="str">
        <f>IFERROR(VLOOKUP(K136,scenario!$B$2:$G$13,5,FALSE),"")</f>
        <v>Accepted</v>
      </c>
      <c r="P136" s="20" t="str">
        <f>IFERROR(VLOOKUP(K136,scenario!$B$2:$G$13,6,FALSE),"")</f>
        <v>n/a</v>
      </c>
      <c r="Q136" s="24" t="s">
        <v>459</v>
      </c>
      <c r="R136" s="23" t="str">
        <f>IFERROR(VLOOKUP(Q136,scenario!$B$2:$C$13,2,FALSE),"")</f>
        <v>To be clarified with customs authorities</v>
      </c>
      <c r="S136" s="20" t="str">
        <f>IFERROR(VLOOKUP(Q136,scenario!$B$2:$G$13,3,FALSE),"")</f>
        <v>n/a</v>
      </c>
      <c r="T136" s="20" t="str">
        <f>IFERROR(VLOOKUP(Q136,scenario!$B$2:$G$13,4,FALSE),"")</f>
        <v>n/a</v>
      </c>
      <c r="U136" s="20" t="str">
        <f>IFERROR(VLOOKUP(Q136,scenario!$B$2:$G$13,5,FALSE),"")</f>
        <v>n/a</v>
      </c>
      <c r="V136" s="20" t="str">
        <f>IFERROR(VLOOKUP(Q136,scenario!$B$2:$G$13,6,FALSE),"")</f>
        <v>n/a</v>
      </c>
      <c r="W136" s="24" t="s">
        <v>459</v>
      </c>
      <c r="X136" s="23" t="str">
        <f>IFERROR(VLOOKUP(W136,scenario!$B$2:$C$13,2,FALSE),"")</f>
        <v>To be clarified with customs authorities</v>
      </c>
      <c r="Y136" s="20" t="str">
        <f>IFERROR(VLOOKUP(W136,scenario!$B$2:$G$13,3,FALSE),"")</f>
        <v>n/a</v>
      </c>
      <c r="Z136" s="20" t="str">
        <f>IFERROR(VLOOKUP(W136,scenario!$B$2:$G$13,4,FALSE),"")</f>
        <v>n/a</v>
      </c>
      <c r="AA136" s="20" t="str">
        <f>IFERROR(VLOOKUP(W136,scenario!$B$2:$G$13,5,FALSE),"")</f>
        <v>n/a</v>
      </c>
      <c r="AB136" s="20" t="str">
        <f>IFERROR(VLOOKUP(W136,scenario!$B$2:$G$13,6,FALSE),"")</f>
        <v>n/a</v>
      </c>
    </row>
    <row r="137" spans="2:28" ht="48.75" customHeight="1" x14ac:dyDescent="0.25">
      <c r="B137" s="14" t="s">
        <v>17</v>
      </c>
      <c r="C137" s="15" t="s">
        <v>283</v>
      </c>
      <c r="D137" s="45" t="s">
        <v>282</v>
      </c>
      <c r="E137" s="24" t="s">
        <v>459</v>
      </c>
      <c r="F137" s="23" t="str">
        <f>IFERROR(VLOOKUP(E137,scenario!$B$2:$C$13,2,FALSE),"")</f>
        <v>To be clarified with customs authorities</v>
      </c>
      <c r="G137" s="20" t="str">
        <f>IFERROR(VLOOKUP(E137,scenario!$B$2:$G$13,3,FALSE),"")</f>
        <v>n/a</v>
      </c>
      <c r="H137" s="20" t="str">
        <f>IFERROR(VLOOKUP(E137,scenario!$B$2:$G$13,4,FALSE),"")</f>
        <v>n/a</v>
      </c>
      <c r="I137" s="20" t="str">
        <f>IFERROR(VLOOKUP(E137,scenario!$B$2:$G$13,5,FALSE),"")</f>
        <v>n/a</v>
      </c>
      <c r="J137" s="20" t="str">
        <f>IFERROR(VLOOKUP(E137,scenario!$B$2:$G$13,6,FALSE),"")</f>
        <v>n/a</v>
      </c>
      <c r="K137" s="24" t="s">
        <v>459</v>
      </c>
      <c r="L137" s="23" t="str">
        <f>IFERROR(VLOOKUP(K137,scenario!$B$2:$C$13,2,FALSE),"")</f>
        <v>To be clarified with customs authorities</v>
      </c>
      <c r="M137" s="20" t="str">
        <f>IFERROR(VLOOKUP(K137,scenario!$B$2:$G$13,3,FALSE),"")</f>
        <v>n/a</v>
      </c>
      <c r="N137" s="20" t="str">
        <f>IFERROR(VLOOKUP(K137,scenario!$B$2:$G$13,4,FALSE),"")</f>
        <v>n/a</v>
      </c>
      <c r="O137" s="20" t="str">
        <f>IFERROR(VLOOKUP(K137,scenario!$B$2:$G$13,5,FALSE),"")</f>
        <v>n/a</v>
      </c>
      <c r="P137" s="20" t="str">
        <f>IFERROR(VLOOKUP(K137,scenario!$B$2:$G$13,6,FALSE),"")</f>
        <v>n/a</v>
      </c>
      <c r="Q137" s="24" t="s">
        <v>459</v>
      </c>
      <c r="R137" s="23" t="str">
        <f>IFERROR(VLOOKUP(Q137,scenario!$B$2:$C$13,2,FALSE),"")</f>
        <v>To be clarified with customs authorities</v>
      </c>
      <c r="S137" s="20" t="str">
        <f>IFERROR(VLOOKUP(Q137,scenario!$B$2:$G$13,3,FALSE),"")</f>
        <v>n/a</v>
      </c>
      <c r="T137" s="20" t="str">
        <f>IFERROR(VLOOKUP(Q137,scenario!$B$2:$G$13,4,FALSE),"")</f>
        <v>n/a</v>
      </c>
      <c r="U137" s="20" t="str">
        <f>IFERROR(VLOOKUP(Q137,scenario!$B$2:$G$13,5,FALSE),"")</f>
        <v>n/a</v>
      </c>
      <c r="V137" s="20" t="str">
        <f>IFERROR(VLOOKUP(Q137,scenario!$B$2:$G$13,6,FALSE),"")</f>
        <v>n/a</v>
      </c>
      <c r="W137" s="24" t="s">
        <v>459</v>
      </c>
      <c r="X137" s="23" t="str">
        <f>IFERROR(VLOOKUP(W137,scenario!$B$2:$C$13,2,FALSE),"")</f>
        <v>To be clarified with customs authorities</v>
      </c>
      <c r="Y137" s="20" t="str">
        <f>IFERROR(VLOOKUP(W137,scenario!$B$2:$G$13,3,FALSE),"")</f>
        <v>n/a</v>
      </c>
      <c r="Z137" s="20" t="str">
        <f>IFERROR(VLOOKUP(W137,scenario!$B$2:$G$13,4,FALSE),"")</f>
        <v>n/a</v>
      </c>
      <c r="AA137" s="20" t="str">
        <f>IFERROR(VLOOKUP(W137,scenario!$B$2:$G$13,5,FALSE),"")</f>
        <v>n/a</v>
      </c>
      <c r="AB137" s="20" t="str">
        <f>IFERROR(VLOOKUP(W137,scenario!$B$2:$G$13,6,FALSE),"")</f>
        <v>n/a</v>
      </c>
    </row>
    <row r="138" spans="2:28" ht="48.75" customHeight="1" x14ac:dyDescent="0.25">
      <c r="B138" s="14" t="s">
        <v>17</v>
      </c>
      <c r="C138" s="15" t="s">
        <v>281</v>
      </c>
      <c r="D138" s="45" t="s">
        <v>280</v>
      </c>
      <c r="E138" s="24" t="s">
        <v>429</v>
      </c>
      <c r="F138" s="23" t="str">
        <f>IFERROR(VLOOKUP(E138,scenario!$B$2:$C$13,2,FALSE),"")</f>
        <v>The customs require both traditional AWB and electronic data</v>
      </c>
      <c r="G138" s="20" t="str">
        <f>IFERROR(VLOOKUP(E138,scenario!$B$2:$G$13,3,FALSE),"")</f>
        <v>Yes</v>
      </c>
      <c r="H138" s="20" t="str">
        <f>IFERROR(VLOOKUP(E138,scenario!$B$2:$G$13,4,FALSE),"")</f>
        <v>n/a</v>
      </c>
      <c r="I138" s="20" t="str">
        <f>IFERROR(VLOOKUP(E138,scenario!$B$2:$G$13,5,FALSE),"")</f>
        <v>n/a</v>
      </c>
      <c r="J138" s="20" t="str">
        <f>IFERROR(VLOOKUP(E138,scenario!$B$2:$G$13,6,FALSE),"")</f>
        <v>Required</v>
      </c>
      <c r="K138" s="24" t="s">
        <v>428</v>
      </c>
      <c r="L138" s="23" t="str">
        <f>IFERROR(VLOOKUP(K138,scenario!$B$2:$C$13,2,FALSE),"")</f>
        <v>The traditional AWB is mandatory</v>
      </c>
      <c r="M138" s="20" t="str">
        <f>IFERROR(VLOOKUP(K138,scenario!$B$2:$G$13,3,FALSE),"")</f>
        <v>Yes</v>
      </c>
      <c r="N138" s="20" t="str">
        <f>IFERROR(VLOOKUP(K138,scenario!$B$2:$G$13,4,FALSE),"")</f>
        <v>n/a</v>
      </c>
      <c r="O138" s="20" t="str">
        <f>IFERROR(VLOOKUP(K138,scenario!$B$2:$G$13,5,FALSE),"")</f>
        <v>n/a</v>
      </c>
      <c r="P138" s="20" t="str">
        <f>IFERROR(VLOOKUP(K138,scenario!$B$2:$G$13,6,FALSE),"")</f>
        <v>No</v>
      </c>
      <c r="Q138" s="24" t="s">
        <v>459</v>
      </c>
      <c r="R138" s="23" t="str">
        <f>IFERROR(VLOOKUP(Q138,scenario!$B$2:$C$13,2,FALSE),"")</f>
        <v>To be clarified with customs authorities</v>
      </c>
      <c r="S138" s="20" t="str">
        <f>IFERROR(VLOOKUP(Q138,scenario!$B$2:$G$13,3,FALSE),"")</f>
        <v>n/a</v>
      </c>
      <c r="T138" s="20" t="str">
        <f>IFERROR(VLOOKUP(Q138,scenario!$B$2:$G$13,4,FALSE),"")</f>
        <v>n/a</v>
      </c>
      <c r="U138" s="20" t="str">
        <f>IFERROR(VLOOKUP(Q138,scenario!$B$2:$G$13,5,FALSE),"")</f>
        <v>n/a</v>
      </c>
      <c r="V138" s="20" t="str">
        <f>IFERROR(VLOOKUP(Q138,scenario!$B$2:$G$13,6,FALSE),"")</f>
        <v>n/a</v>
      </c>
      <c r="W138" s="24" t="s">
        <v>459</v>
      </c>
      <c r="X138" s="23" t="str">
        <f>IFERROR(VLOOKUP(W138,scenario!$B$2:$C$13,2,FALSE),"")</f>
        <v>To be clarified with customs authorities</v>
      </c>
      <c r="Y138" s="20" t="str">
        <f>IFERROR(VLOOKUP(W138,scenario!$B$2:$G$13,3,FALSE),"")</f>
        <v>n/a</v>
      </c>
      <c r="Z138" s="20" t="str">
        <f>IFERROR(VLOOKUP(W138,scenario!$B$2:$G$13,4,FALSE),"")</f>
        <v>n/a</v>
      </c>
      <c r="AA138" s="20" t="str">
        <f>IFERROR(VLOOKUP(W138,scenario!$B$2:$G$13,5,FALSE),"")</f>
        <v>n/a</v>
      </c>
      <c r="AB138" s="20" t="str">
        <f>IFERROR(VLOOKUP(W138,scenario!$B$2:$G$13,6,FALSE),"")</f>
        <v>n/a</v>
      </c>
    </row>
    <row r="139" spans="2:28" ht="48.75" customHeight="1" x14ac:dyDescent="0.25">
      <c r="B139" s="14" t="s">
        <v>5</v>
      </c>
      <c r="C139" s="15" t="s">
        <v>277</v>
      </c>
      <c r="D139" s="45" t="s">
        <v>276</v>
      </c>
      <c r="E139" s="24" t="s">
        <v>459</v>
      </c>
      <c r="F139" s="23" t="str">
        <f>IFERROR(VLOOKUP(E139,scenario!$B$2:$C$13,2,FALSE),"")</f>
        <v>To be clarified with customs authorities</v>
      </c>
      <c r="G139" s="20" t="str">
        <f>IFERROR(VLOOKUP(E139,scenario!$B$2:$G$13,3,FALSE),"")</f>
        <v>n/a</v>
      </c>
      <c r="H139" s="20" t="str">
        <f>IFERROR(VLOOKUP(E139,scenario!$B$2:$G$13,4,FALSE),"")</f>
        <v>n/a</v>
      </c>
      <c r="I139" s="20" t="str">
        <f>IFERROR(VLOOKUP(E139,scenario!$B$2:$G$13,5,FALSE),"")</f>
        <v>n/a</v>
      </c>
      <c r="J139" s="20" t="str">
        <f>IFERROR(VLOOKUP(E139,scenario!$B$2:$G$13,6,FALSE),"")</f>
        <v>n/a</v>
      </c>
      <c r="K139" s="24" t="s">
        <v>459</v>
      </c>
      <c r="L139" s="23" t="str">
        <f>IFERROR(VLOOKUP(K139,scenario!$B$2:$C$13,2,FALSE),"")</f>
        <v>To be clarified with customs authorities</v>
      </c>
      <c r="M139" s="20" t="str">
        <f>IFERROR(VLOOKUP(K139,scenario!$B$2:$G$13,3,FALSE),"")</f>
        <v>n/a</v>
      </c>
      <c r="N139" s="20" t="str">
        <f>IFERROR(VLOOKUP(K139,scenario!$B$2:$G$13,4,FALSE),"")</f>
        <v>n/a</v>
      </c>
      <c r="O139" s="20" t="str">
        <f>IFERROR(VLOOKUP(K139,scenario!$B$2:$G$13,5,FALSE),"")</f>
        <v>n/a</v>
      </c>
      <c r="P139" s="20" t="str">
        <f>IFERROR(VLOOKUP(K139,scenario!$B$2:$G$13,6,FALSE),"")</f>
        <v>n/a</v>
      </c>
      <c r="Q139" s="24" t="s">
        <v>459</v>
      </c>
      <c r="R139" s="23" t="str">
        <f>IFERROR(VLOOKUP(Q139,scenario!$B$2:$C$13,2,FALSE),"")</f>
        <v>To be clarified with customs authorities</v>
      </c>
      <c r="S139" s="20" t="str">
        <f>IFERROR(VLOOKUP(Q139,scenario!$B$2:$G$13,3,FALSE),"")</f>
        <v>n/a</v>
      </c>
      <c r="T139" s="20" t="str">
        <f>IFERROR(VLOOKUP(Q139,scenario!$B$2:$G$13,4,FALSE),"")</f>
        <v>n/a</v>
      </c>
      <c r="U139" s="20" t="str">
        <f>IFERROR(VLOOKUP(Q139,scenario!$B$2:$G$13,5,FALSE),"")</f>
        <v>n/a</v>
      </c>
      <c r="V139" s="20" t="str">
        <f>IFERROR(VLOOKUP(Q139,scenario!$B$2:$G$13,6,FALSE),"")</f>
        <v>n/a</v>
      </c>
      <c r="W139" s="24" t="s">
        <v>459</v>
      </c>
      <c r="X139" s="23" t="str">
        <f>IFERROR(VLOOKUP(W139,scenario!$B$2:$C$13,2,FALSE),"")</f>
        <v>To be clarified with customs authorities</v>
      </c>
      <c r="Y139" s="20" t="str">
        <f>IFERROR(VLOOKUP(W139,scenario!$B$2:$G$13,3,FALSE),"")</f>
        <v>n/a</v>
      </c>
      <c r="Z139" s="20" t="str">
        <f>IFERROR(VLOOKUP(W139,scenario!$B$2:$G$13,4,FALSE),"")</f>
        <v>n/a</v>
      </c>
      <c r="AA139" s="20" t="str">
        <f>IFERROR(VLOOKUP(W139,scenario!$B$2:$G$13,5,FALSE),"")</f>
        <v>n/a</v>
      </c>
      <c r="AB139" s="20" t="str">
        <f>IFERROR(VLOOKUP(W139,scenario!$B$2:$G$13,6,FALSE),"")</f>
        <v>n/a</v>
      </c>
    </row>
    <row r="140" spans="2:28" ht="48.75" customHeight="1" x14ac:dyDescent="0.25">
      <c r="B140" s="14" t="s">
        <v>17</v>
      </c>
      <c r="C140" s="15" t="s">
        <v>287</v>
      </c>
      <c r="D140" s="45" t="s">
        <v>286</v>
      </c>
      <c r="E140" s="24" t="s">
        <v>434</v>
      </c>
      <c r="F140" s="23" t="str">
        <f>IFERROR(VLOOKUP(E140,scenario!$B$2:$C$13,2,FALSE),"")</f>
        <v>The traditional AWB is not mandatory and the customs accept printed image AWB (front only) but also require electronic data</v>
      </c>
      <c r="G140" s="20" t="str">
        <f>IFERROR(VLOOKUP(E140,scenario!$B$2:$G$13,3,FALSE),"")</f>
        <v>No</v>
      </c>
      <c r="H140" s="20" t="str">
        <f>IFERROR(VLOOKUP(E140,scenario!$B$2:$G$13,4,FALSE),"")</f>
        <v>Accepted</v>
      </c>
      <c r="I140" s="20" t="str">
        <f>IFERROR(VLOOKUP(E140,scenario!$B$2:$G$13,5,FALSE),"")</f>
        <v>Accepted</v>
      </c>
      <c r="J140" s="20" t="str">
        <f>IFERROR(VLOOKUP(E140,scenario!$B$2:$G$13,6,FALSE),"")</f>
        <v>Required</v>
      </c>
      <c r="K140" s="24" t="s">
        <v>434</v>
      </c>
      <c r="L140" s="23" t="str">
        <f>IFERROR(VLOOKUP(K140,scenario!$B$2:$C$13,2,FALSE),"")</f>
        <v>The traditional AWB is not mandatory and the customs accept printed image AWB (front only) but also require electronic data</v>
      </c>
      <c r="M140" s="20" t="str">
        <f>IFERROR(VLOOKUP(K140,scenario!$B$2:$G$13,3,FALSE),"")</f>
        <v>No</v>
      </c>
      <c r="N140" s="20" t="str">
        <f>IFERROR(VLOOKUP(K140,scenario!$B$2:$G$13,4,FALSE),"")</f>
        <v>Accepted</v>
      </c>
      <c r="O140" s="20" t="str">
        <f>IFERROR(VLOOKUP(K140,scenario!$B$2:$G$13,5,FALSE),"")</f>
        <v>Accepted</v>
      </c>
      <c r="P140" s="20" t="str">
        <f>IFERROR(VLOOKUP(K140,scenario!$B$2:$G$13,6,FALSE),"")</f>
        <v>Required</v>
      </c>
      <c r="Q140" s="24" t="s">
        <v>434</v>
      </c>
      <c r="R140" s="23" t="str">
        <f>IFERROR(VLOOKUP(Q140,scenario!$B$2:$C$13,2,FALSE),"")</f>
        <v>The traditional AWB is not mandatory and the customs accept printed image AWB (front only) but also require electronic data</v>
      </c>
      <c r="S140" s="20" t="str">
        <f>IFERROR(VLOOKUP(Q140,scenario!$B$2:$G$13,3,FALSE),"")</f>
        <v>No</v>
      </c>
      <c r="T140" s="20" t="str">
        <f>IFERROR(VLOOKUP(Q140,scenario!$B$2:$G$13,4,FALSE),"")</f>
        <v>Accepted</v>
      </c>
      <c r="U140" s="20" t="str">
        <f>IFERROR(VLOOKUP(Q140,scenario!$B$2:$G$13,5,FALSE),"")</f>
        <v>Accepted</v>
      </c>
      <c r="V140" s="20" t="str">
        <f>IFERROR(VLOOKUP(Q140,scenario!$B$2:$G$13,6,FALSE),"")</f>
        <v>Required</v>
      </c>
      <c r="W140" s="24" t="s">
        <v>434</v>
      </c>
      <c r="X140" s="23" t="str">
        <f>IFERROR(VLOOKUP(W140,scenario!$B$2:$C$13,2,FALSE),"")</f>
        <v>The traditional AWB is not mandatory and the customs accept printed image AWB (front only) but also require electronic data</v>
      </c>
      <c r="Y140" s="20" t="str">
        <f>IFERROR(VLOOKUP(W140,scenario!$B$2:$G$13,3,FALSE),"")</f>
        <v>No</v>
      </c>
      <c r="Z140" s="20" t="str">
        <f>IFERROR(VLOOKUP(W140,scenario!$B$2:$G$13,4,FALSE),"")</f>
        <v>Accepted</v>
      </c>
      <c r="AA140" s="20" t="str">
        <f>IFERROR(VLOOKUP(W140,scenario!$B$2:$G$13,5,FALSE),"")</f>
        <v>Accepted</v>
      </c>
      <c r="AB140" s="20" t="str">
        <f>IFERROR(VLOOKUP(W140,scenario!$B$2:$G$13,6,FALSE),"")</f>
        <v>Required</v>
      </c>
    </row>
    <row r="141" spans="2:28" ht="48.75" customHeight="1" x14ac:dyDescent="0.25">
      <c r="B141" s="14" t="s">
        <v>20</v>
      </c>
      <c r="C141" s="15" t="s">
        <v>275</v>
      </c>
      <c r="D141" s="45" t="s">
        <v>274</v>
      </c>
      <c r="E141" s="24" t="s">
        <v>431</v>
      </c>
      <c r="F141" s="23" t="str">
        <f>IFERROR(VLOOKUP(E141,scenario!$B$2:$C$13,2,FALSE),"")</f>
        <v>The traditional AWB is not mandatory and the customs accept  laser print AWB (front+reverse) but also require electronic data</v>
      </c>
      <c r="G141" s="20" t="str">
        <f>IFERROR(VLOOKUP(E141,scenario!$B$2:$G$13,3,FALSE),"")</f>
        <v>No</v>
      </c>
      <c r="H141" s="20" t="str">
        <f>IFERROR(VLOOKUP(E141,scenario!$B$2:$G$13,4,FALSE),"")</f>
        <v>Accepted</v>
      </c>
      <c r="I141" s="20" t="str">
        <f>IFERROR(VLOOKUP(E141,scenario!$B$2:$G$13,5,FALSE),"")</f>
        <v>No</v>
      </c>
      <c r="J141" s="20" t="str">
        <f>IFERROR(VLOOKUP(E141,scenario!$B$2:$G$13,6,FALSE),"")</f>
        <v>Required</v>
      </c>
      <c r="K141" s="24" t="s">
        <v>431</v>
      </c>
      <c r="L141" s="23" t="str">
        <f>IFERROR(VLOOKUP(K141,scenario!$B$2:$C$13,2,FALSE),"")</f>
        <v>The traditional AWB is not mandatory and the customs accept  laser print AWB (front+reverse) but also require electronic data</v>
      </c>
      <c r="M141" s="20" t="str">
        <f>IFERROR(VLOOKUP(K141,scenario!$B$2:$G$13,3,FALSE),"")</f>
        <v>No</v>
      </c>
      <c r="N141" s="20" t="str">
        <f>IFERROR(VLOOKUP(K141,scenario!$B$2:$G$13,4,FALSE),"")</f>
        <v>Accepted</v>
      </c>
      <c r="O141" s="20" t="str">
        <f>IFERROR(VLOOKUP(K141,scenario!$B$2:$G$13,5,FALSE),"")</f>
        <v>No</v>
      </c>
      <c r="P141" s="20" t="str">
        <f>IFERROR(VLOOKUP(K141,scenario!$B$2:$G$13,6,FALSE),"")</f>
        <v>Required</v>
      </c>
      <c r="Q141" s="24" t="s">
        <v>431</v>
      </c>
      <c r="R141" s="23" t="str">
        <f>IFERROR(VLOOKUP(Q141,scenario!$B$2:$C$13,2,FALSE),"")</f>
        <v>The traditional AWB is not mandatory and the customs accept  laser print AWB (front+reverse) but also require electronic data</v>
      </c>
      <c r="S141" s="20" t="str">
        <f>IFERROR(VLOOKUP(Q141,scenario!$B$2:$G$13,3,FALSE),"")</f>
        <v>No</v>
      </c>
      <c r="T141" s="20" t="str">
        <f>IFERROR(VLOOKUP(Q141,scenario!$B$2:$G$13,4,FALSE),"")</f>
        <v>Accepted</v>
      </c>
      <c r="U141" s="20" t="str">
        <f>IFERROR(VLOOKUP(Q141,scenario!$B$2:$G$13,5,FALSE),"")</f>
        <v>No</v>
      </c>
      <c r="V141" s="20" t="str">
        <f>IFERROR(VLOOKUP(Q141,scenario!$B$2:$G$13,6,FALSE),"")</f>
        <v>Required</v>
      </c>
      <c r="W141" s="24" t="s">
        <v>431</v>
      </c>
      <c r="X141" s="23" t="str">
        <f>IFERROR(VLOOKUP(W141,scenario!$B$2:$C$13,2,FALSE),"")</f>
        <v>The traditional AWB is not mandatory and the customs accept  laser print AWB (front+reverse) but also require electronic data</v>
      </c>
      <c r="Y141" s="20" t="str">
        <f>IFERROR(VLOOKUP(W141,scenario!$B$2:$G$13,3,FALSE),"")</f>
        <v>No</v>
      </c>
      <c r="Z141" s="20" t="str">
        <f>IFERROR(VLOOKUP(W141,scenario!$B$2:$G$13,4,FALSE),"")</f>
        <v>Accepted</v>
      </c>
      <c r="AA141" s="20" t="str">
        <f>IFERROR(VLOOKUP(W141,scenario!$B$2:$G$13,5,FALSE),"")</f>
        <v>No</v>
      </c>
      <c r="AB141" s="20" t="str">
        <f>IFERROR(VLOOKUP(W141,scenario!$B$2:$G$13,6,FALSE),"")</f>
        <v>Required</v>
      </c>
    </row>
    <row r="142" spans="2:28" ht="48.75" customHeight="1" x14ac:dyDescent="0.25">
      <c r="B142" s="14" t="s">
        <v>27</v>
      </c>
      <c r="C142" s="15" t="s">
        <v>271</v>
      </c>
      <c r="D142" s="45" t="s">
        <v>270</v>
      </c>
      <c r="E142" s="24" t="s">
        <v>459</v>
      </c>
      <c r="F142" s="23" t="str">
        <f>IFERROR(VLOOKUP(E142,scenario!$B$2:$C$13,2,FALSE),"")</f>
        <v>To be clarified with customs authorities</v>
      </c>
      <c r="G142" s="20" t="str">
        <f>IFERROR(VLOOKUP(E142,scenario!$B$2:$G$13,3,FALSE),"")</f>
        <v>n/a</v>
      </c>
      <c r="H142" s="20" t="str">
        <f>IFERROR(VLOOKUP(E142,scenario!$B$2:$G$13,4,FALSE),"")</f>
        <v>n/a</v>
      </c>
      <c r="I142" s="20" t="str">
        <f>IFERROR(VLOOKUP(E142,scenario!$B$2:$G$13,5,FALSE),"")</f>
        <v>n/a</v>
      </c>
      <c r="J142" s="20" t="str">
        <f>IFERROR(VLOOKUP(E142,scenario!$B$2:$G$13,6,FALSE),"")</f>
        <v>n/a</v>
      </c>
      <c r="K142" s="24" t="s">
        <v>459</v>
      </c>
      <c r="L142" s="23" t="str">
        <f>IFERROR(VLOOKUP(K142,scenario!$B$2:$C$13,2,FALSE),"")</f>
        <v>To be clarified with customs authorities</v>
      </c>
      <c r="M142" s="20" t="str">
        <f>IFERROR(VLOOKUP(K142,scenario!$B$2:$G$13,3,FALSE),"")</f>
        <v>n/a</v>
      </c>
      <c r="N142" s="20" t="str">
        <f>IFERROR(VLOOKUP(K142,scenario!$B$2:$G$13,4,FALSE),"")</f>
        <v>n/a</v>
      </c>
      <c r="O142" s="20" t="str">
        <f>IFERROR(VLOOKUP(K142,scenario!$B$2:$G$13,5,FALSE),"")</f>
        <v>n/a</v>
      </c>
      <c r="P142" s="20" t="str">
        <f>IFERROR(VLOOKUP(K142,scenario!$B$2:$G$13,6,FALSE),"")</f>
        <v>n/a</v>
      </c>
      <c r="Q142" s="24" t="s">
        <v>459</v>
      </c>
      <c r="R142" s="23" t="str">
        <f>IFERROR(VLOOKUP(Q142,scenario!$B$2:$C$13,2,FALSE),"")</f>
        <v>To be clarified with customs authorities</v>
      </c>
      <c r="S142" s="20" t="str">
        <f>IFERROR(VLOOKUP(Q142,scenario!$B$2:$G$13,3,FALSE),"")</f>
        <v>n/a</v>
      </c>
      <c r="T142" s="20" t="str">
        <f>IFERROR(VLOOKUP(Q142,scenario!$B$2:$G$13,4,FALSE),"")</f>
        <v>n/a</v>
      </c>
      <c r="U142" s="20" t="str">
        <f>IFERROR(VLOOKUP(Q142,scenario!$B$2:$G$13,5,FALSE),"")</f>
        <v>n/a</v>
      </c>
      <c r="V142" s="20" t="str">
        <f>IFERROR(VLOOKUP(Q142,scenario!$B$2:$G$13,6,FALSE),"")</f>
        <v>n/a</v>
      </c>
      <c r="W142" s="24" t="s">
        <v>459</v>
      </c>
      <c r="X142" s="23" t="str">
        <f>IFERROR(VLOOKUP(W142,scenario!$B$2:$C$13,2,FALSE),"")</f>
        <v>To be clarified with customs authorities</v>
      </c>
      <c r="Y142" s="20" t="str">
        <f>IFERROR(VLOOKUP(W142,scenario!$B$2:$G$13,3,FALSE),"")</f>
        <v>n/a</v>
      </c>
      <c r="Z142" s="20" t="str">
        <f>IFERROR(VLOOKUP(W142,scenario!$B$2:$G$13,4,FALSE),"")</f>
        <v>n/a</v>
      </c>
      <c r="AA142" s="20" t="str">
        <f>IFERROR(VLOOKUP(W142,scenario!$B$2:$G$13,5,FALSE),"")</f>
        <v>n/a</v>
      </c>
      <c r="AB142" s="20" t="str">
        <f>IFERROR(VLOOKUP(W142,scenario!$B$2:$G$13,6,FALSE),"")</f>
        <v>n/a</v>
      </c>
    </row>
    <row r="143" spans="2:28" ht="48.75" customHeight="1" x14ac:dyDescent="0.25">
      <c r="B143" s="14" t="s">
        <v>27</v>
      </c>
      <c r="C143" s="15" t="s">
        <v>273</v>
      </c>
      <c r="D143" s="45" t="s">
        <v>272</v>
      </c>
      <c r="E143" s="24" t="s">
        <v>435</v>
      </c>
      <c r="F143" s="23" t="str">
        <f>IFERROR(VLOOKUP(E143,scenario!$B$2:$C$13,2,FALSE),"")</f>
        <v>The traditional AWB is not required and either printed image AWB (front only) or electronic data can be submitted</v>
      </c>
      <c r="G143" s="20" t="str">
        <f>IFERROR(VLOOKUP(E143,scenario!$B$2:$G$13,3,FALSE),"")</f>
        <v>No</v>
      </c>
      <c r="H143" s="20" t="str">
        <f>IFERROR(VLOOKUP(E143,scenario!$B$2:$G$13,4,FALSE),"")</f>
        <v>Accepted</v>
      </c>
      <c r="I143" s="20" t="str">
        <f>IFERROR(VLOOKUP(E143,scenario!$B$2:$G$13,5,FALSE),"")</f>
        <v>Accepted</v>
      </c>
      <c r="J143" s="20" t="str">
        <f>IFERROR(VLOOKUP(E143,scenario!$B$2:$G$13,6,FALSE),"")</f>
        <v>Accepted</v>
      </c>
      <c r="K143" s="24" t="s">
        <v>435</v>
      </c>
      <c r="L143" s="23" t="str">
        <f>IFERROR(VLOOKUP(K143,scenario!$B$2:$C$13,2,FALSE),"")</f>
        <v>The traditional AWB is not required and either printed image AWB (front only) or electronic data can be submitted</v>
      </c>
      <c r="M143" s="20" t="str">
        <f>IFERROR(VLOOKUP(K143,scenario!$B$2:$G$13,3,FALSE),"")</f>
        <v>No</v>
      </c>
      <c r="N143" s="20" t="str">
        <f>IFERROR(VLOOKUP(K143,scenario!$B$2:$G$13,4,FALSE),"")</f>
        <v>Accepted</v>
      </c>
      <c r="O143" s="20" t="str">
        <f>IFERROR(VLOOKUP(K143,scenario!$B$2:$G$13,5,FALSE),"")</f>
        <v>Accepted</v>
      </c>
      <c r="P143" s="20" t="str">
        <f>IFERROR(VLOOKUP(K143,scenario!$B$2:$G$13,6,FALSE),"")</f>
        <v>Accepted</v>
      </c>
      <c r="Q143" s="24" t="s">
        <v>459</v>
      </c>
      <c r="R143" s="23" t="str">
        <f>IFERROR(VLOOKUP(Q143,scenario!$B$2:$C$13,2,FALSE),"")</f>
        <v>To be clarified with customs authorities</v>
      </c>
      <c r="S143" s="20" t="str">
        <f>IFERROR(VLOOKUP(Q143,scenario!$B$2:$G$13,3,FALSE),"")</f>
        <v>n/a</v>
      </c>
      <c r="T143" s="20" t="str">
        <f>IFERROR(VLOOKUP(Q143,scenario!$B$2:$G$13,4,FALSE),"")</f>
        <v>n/a</v>
      </c>
      <c r="U143" s="20" t="str">
        <f>IFERROR(VLOOKUP(Q143,scenario!$B$2:$G$13,5,FALSE),"")</f>
        <v>n/a</v>
      </c>
      <c r="V143" s="20" t="str">
        <f>IFERROR(VLOOKUP(Q143,scenario!$B$2:$G$13,6,FALSE),"")</f>
        <v>n/a</v>
      </c>
      <c r="W143" s="24" t="s">
        <v>459</v>
      </c>
      <c r="X143" s="23" t="str">
        <f>IFERROR(VLOOKUP(W143,scenario!$B$2:$C$13,2,FALSE),"")</f>
        <v>To be clarified with customs authorities</v>
      </c>
      <c r="Y143" s="20" t="str">
        <f>IFERROR(VLOOKUP(W143,scenario!$B$2:$G$13,3,FALSE),"")</f>
        <v>n/a</v>
      </c>
      <c r="Z143" s="20" t="str">
        <f>IFERROR(VLOOKUP(W143,scenario!$B$2:$G$13,4,FALSE),"")</f>
        <v>n/a</v>
      </c>
      <c r="AA143" s="20" t="str">
        <f>IFERROR(VLOOKUP(W143,scenario!$B$2:$G$13,5,FALSE),"")</f>
        <v>n/a</v>
      </c>
      <c r="AB143" s="20" t="str">
        <f>IFERROR(VLOOKUP(W143,scenario!$B$2:$G$13,6,FALSE),"")</f>
        <v>n/a</v>
      </c>
    </row>
    <row r="144" spans="2:28" ht="48.75" customHeight="1" x14ac:dyDescent="0.25">
      <c r="B144" s="14" t="s">
        <v>17</v>
      </c>
      <c r="C144" s="15" t="s">
        <v>285</v>
      </c>
      <c r="D144" s="45" t="s">
        <v>284</v>
      </c>
      <c r="E144" s="24" t="s">
        <v>459</v>
      </c>
      <c r="F144" s="23" t="str">
        <f>IFERROR(VLOOKUP(E144,scenario!$B$2:$C$13,2,FALSE),"")</f>
        <v>To be clarified with customs authorities</v>
      </c>
      <c r="G144" s="20" t="str">
        <f>IFERROR(VLOOKUP(E144,scenario!$B$2:$G$13,3,FALSE),"")</f>
        <v>n/a</v>
      </c>
      <c r="H144" s="20" t="str">
        <f>IFERROR(VLOOKUP(E144,scenario!$B$2:$G$13,4,FALSE),"")</f>
        <v>n/a</v>
      </c>
      <c r="I144" s="20" t="str">
        <f>IFERROR(VLOOKUP(E144,scenario!$B$2:$G$13,5,FALSE),"")</f>
        <v>n/a</v>
      </c>
      <c r="J144" s="20" t="str">
        <f>IFERROR(VLOOKUP(E144,scenario!$B$2:$G$13,6,FALSE),"")</f>
        <v>n/a</v>
      </c>
      <c r="K144" s="24" t="s">
        <v>459</v>
      </c>
      <c r="L144" s="23" t="str">
        <f>IFERROR(VLOOKUP(K144,scenario!$B$2:$C$13,2,FALSE),"")</f>
        <v>To be clarified with customs authorities</v>
      </c>
      <c r="M144" s="20" t="str">
        <f>IFERROR(VLOOKUP(K144,scenario!$B$2:$G$13,3,FALSE),"")</f>
        <v>n/a</v>
      </c>
      <c r="N144" s="20" t="str">
        <f>IFERROR(VLOOKUP(K144,scenario!$B$2:$G$13,4,FALSE),"")</f>
        <v>n/a</v>
      </c>
      <c r="O144" s="20" t="str">
        <f>IFERROR(VLOOKUP(K144,scenario!$B$2:$G$13,5,FALSE),"")</f>
        <v>n/a</v>
      </c>
      <c r="P144" s="20" t="str">
        <f>IFERROR(VLOOKUP(K144,scenario!$B$2:$G$13,6,FALSE),"")</f>
        <v>n/a</v>
      </c>
      <c r="Q144" s="24" t="s">
        <v>459</v>
      </c>
      <c r="R144" s="23" t="str">
        <f>IFERROR(VLOOKUP(Q144,scenario!$B$2:$C$13,2,FALSE),"")</f>
        <v>To be clarified with customs authorities</v>
      </c>
      <c r="S144" s="20" t="str">
        <f>IFERROR(VLOOKUP(Q144,scenario!$B$2:$G$13,3,FALSE),"")</f>
        <v>n/a</v>
      </c>
      <c r="T144" s="20" t="str">
        <f>IFERROR(VLOOKUP(Q144,scenario!$B$2:$G$13,4,FALSE),"")</f>
        <v>n/a</v>
      </c>
      <c r="U144" s="20" t="str">
        <f>IFERROR(VLOOKUP(Q144,scenario!$B$2:$G$13,5,FALSE),"")</f>
        <v>n/a</v>
      </c>
      <c r="V144" s="20" t="str">
        <f>IFERROR(VLOOKUP(Q144,scenario!$B$2:$G$13,6,FALSE),"")</f>
        <v>n/a</v>
      </c>
      <c r="W144" s="24" t="s">
        <v>459</v>
      </c>
      <c r="X144" s="23" t="str">
        <f>IFERROR(VLOOKUP(W144,scenario!$B$2:$C$13,2,FALSE),"")</f>
        <v>To be clarified with customs authorities</v>
      </c>
      <c r="Y144" s="20" t="str">
        <f>IFERROR(VLOOKUP(W144,scenario!$B$2:$G$13,3,FALSE),"")</f>
        <v>n/a</v>
      </c>
      <c r="Z144" s="20" t="str">
        <f>IFERROR(VLOOKUP(W144,scenario!$B$2:$G$13,4,FALSE),"")</f>
        <v>n/a</v>
      </c>
      <c r="AA144" s="20" t="str">
        <f>IFERROR(VLOOKUP(W144,scenario!$B$2:$G$13,5,FALSE),"")</f>
        <v>n/a</v>
      </c>
      <c r="AB144" s="20" t="str">
        <f>IFERROR(VLOOKUP(W144,scenario!$B$2:$G$13,6,FALSE),"")</f>
        <v>n/a</v>
      </c>
    </row>
    <row r="145" spans="2:28" ht="48.75" customHeight="1" x14ac:dyDescent="0.25">
      <c r="B145" s="14" t="s">
        <v>5</v>
      </c>
      <c r="C145" s="15" t="s">
        <v>279</v>
      </c>
      <c r="D145" s="45" t="s">
        <v>278</v>
      </c>
      <c r="E145" s="24" t="s">
        <v>431</v>
      </c>
      <c r="F145" s="23" t="str">
        <f>IFERROR(VLOOKUP(E145,scenario!$B$2:$C$13,2,FALSE),"")</f>
        <v>The traditional AWB is not mandatory and the customs accept  laser print AWB (front+reverse) but also require electronic data</v>
      </c>
      <c r="G145" s="20" t="str">
        <f>IFERROR(VLOOKUP(E145,scenario!$B$2:$G$13,3,FALSE),"")</f>
        <v>No</v>
      </c>
      <c r="H145" s="20" t="str">
        <f>IFERROR(VLOOKUP(E145,scenario!$B$2:$G$13,4,FALSE),"")</f>
        <v>Accepted</v>
      </c>
      <c r="I145" s="20" t="str">
        <f>IFERROR(VLOOKUP(E145,scenario!$B$2:$G$13,5,FALSE),"")</f>
        <v>No</v>
      </c>
      <c r="J145" s="20" t="str">
        <f>IFERROR(VLOOKUP(E145,scenario!$B$2:$G$13,6,FALSE),"")</f>
        <v>Required</v>
      </c>
      <c r="K145" s="24" t="s">
        <v>431</v>
      </c>
      <c r="L145" s="23" t="str">
        <f>IFERROR(VLOOKUP(K145,scenario!$B$2:$C$13,2,FALSE),"")</f>
        <v>The traditional AWB is not mandatory and the customs accept  laser print AWB (front+reverse) but also require electronic data</v>
      </c>
      <c r="M145" s="20" t="str">
        <f>IFERROR(VLOOKUP(K145,scenario!$B$2:$G$13,3,FALSE),"")</f>
        <v>No</v>
      </c>
      <c r="N145" s="20" t="str">
        <f>IFERROR(VLOOKUP(K145,scenario!$B$2:$G$13,4,FALSE),"")</f>
        <v>Accepted</v>
      </c>
      <c r="O145" s="20" t="str">
        <f>IFERROR(VLOOKUP(K145,scenario!$B$2:$G$13,5,FALSE),"")</f>
        <v>No</v>
      </c>
      <c r="P145" s="20" t="str">
        <f>IFERROR(VLOOKUP(K145,scenario!$B$2:$G$13,6,FALSE),"")</f>
        <v>Required</v>
      </c>
      <c r="Q145" s="24" t="s">
        <v>431</v>
      </c>
      <c r="R145" s="23" t="str">
        <f>IFERROR(VLOOKUP(Q145,scenario!$B$2:$C$13,2,FALSE),"")</f>
        <v>The traditional AWB is not mandatory and the customs accept  laser print AWB (front+reverse) but also require electronic data</v>
      </c>
      <c r="S145" s="20" t="str">
        <f>IFERROR(VLOOKUP(Q145,scenario!$B$2:$G$13,3,FALSE),"")</f>
        <v>No</v>
      </c>
      <c r="T145" s="20" t="str">
        <f>IFERROR(VLOOKUP(Q145,scenario!$B$2:$G$13,4,FALSE),"")</f>
        <v>Accepted</v>
      </c>
      <c r="U145" s="20" t="str">
        <f>IFERROR(VLOOKUP(Q145,scenario!$B$2:$G$13,5,FALSE),"")</f>
        <v>No</v>
      </c>
      <c r="V145" s="20" t="str">
        <f>IFERROR(VLOOKUP(Q145,scenario!$B$2:$G$13,6,FALSE),"")</f>
        <v>Required</v>
      </c>
      <c r="W145" s="24" t="s">
        <v>431</v>
      </c>
      <c r="X145" s="23" t="str">
        <f>IFERROR(VLOOKUP(W145,scenario!$B$2:$C$13,2,FALSE),"")</f>
        <v>The traditional AWB is not mandatory and the customs accept  laser print AWB (front+reverse) but also require electronic data</v>
      </c>
      <c r="Y145" s="20" t="str">
        <f>IFERROR(VLOOKUP(W145,scenario!$B$2:$G$13,3,FALSE),"")</f>
        <v>No</v>
      </c>
      <c r="Z145" s="20" t="str">
        <f>IFERROR(VLOOKUP(W145,scenario!$B$2:$G$13,4,FALSE),"")</f>
        <v>Accepted</v>
      </c>
      <c r="AA145" s="20" t="str">
        <f>IFERROR(VLOOKUP(W145,scenario!$B$2:$G$13,5,FALSE),"")</f>
        <v>No</v>
      </c>
      <c r="AB145" s="20" t="str">
        <f>IFERROR(VLOOKUP(W145,scenario!$B$2:$G$13,6,FALSE),"")</f>
        <v>Required</v>
      </c>
    </row>
    <row r="146" spans="2:28" ht="48.75" customHeight="1" x14ac:dyDescent="0.25">
      <c r="B146" s="14" t="s">
        <v>8</v>
      </c>
      <c r="C146" s="15" t="s">
        <v>289</v>
      </c>
      <c r="D146" s="45" t="s">
        <v>288</v>
      </c>
      <c r="E146" s="24" t="s">
        <v>428</v>
      </c>
      <c r="F146" s="23" t="str">
        <f>IFERROR(VLOOKUP(E146,scenario!$B$2:$C$13,2,FALSE),"")</f>
        <v>The traditional AWB is mandatory</v>
      </c>
      <c r="G146" s="20" t="str">
        <f>IFERROR(VLOOKUP(E146,scenario!$B$2:$G$13,3,FALSE),"")</f>
        <v>Yes</v>
      </c>
      <c r="H146" s="20" t="str">
        <f>IFERROR(VLOOKUP(E146,scenario!$B$2:$G$13,4,FALSE),"")</f>
        <v>n/a</v>
      </c>
      <c r="I146" s="20" t="str">
        <f>IFERROR(VLOOKUP(E146,scenario!$B$2:$G$13,5,FALSE),"")</f>
        <v>n/a</v>
      </c>
      <c r="J146" s="20" t="str">
        <f>IFERROR(VLOOKUP(E146,scenario!$B$2:$G$13,6,FALSE),"")</f>
        <v>No</v>
      </c>
      <c r="K146" s="24" t="s">
        <v>428</v>
      </c>
      <c r="L146" s="23" t="str">
        <f>IFERROR(VLOOKUP(K146,scenario!$B$2:$C$13,2,FALSE),"")</f>
        <v>The traditional AWB is mandatory</v>
      </c>
      <c r="M146" s="20" t="str">
        <f>IFERROR(VLOOKUP(K146,scenario!$B$2:$G$13,3,FALSE),"")</f>
        <v>Yes</v>
      </c>
      <c r="N146" s="20" t="str">
        <f>IFERROR(VLOOKUP(K146,scenario!$B$2:$G$13,4,FALSE),"")</f>
        <v>n/a</v>
      </c>
      <c r="O146" s="20" t="str">
        <f>IFERROR(VLOOKUP(K146,scenario!$B$2:$G$13,5,FALSE),"")</f>
        <v>n/a</v>
      </c>
      <c r="P146" s="20" t="str">
        <f>IFERROR(VLOOKUP(K146,scenario!$B$2:$G$13,6,FALSE),"")</f>
        <v>No</v>
      </c>
      <c r="Q146" s="24" t="s">
        <v>459</v>
      </c>
      <c r="R146" s="23" t="str">
        <f>IFERROR(VLOOKUP(Q146,scenario!$B$2:$C$13,2,FALSE),"")</f>
        <v>To be clarified with customs authorities</v>
      </c>
      <c r="S146" s="20" t="str">
        <f>IFERROR(VLOOKUP(Q146,scenario!$B$2:$G$13,3,FALSE),"")</f>
        <v>n/a</v>
      </c>
      <c r="T146" s="20" t="str">
        <f>IFERROR(VLOOKUP(Q146,scenario!$B$2:$G$13,4,FALSE),"")</f>
        <v>n/a</v>
      </c>
      <c r="U146" s="20" t="str">
        <f>IFERROR(VLOOKUP(Q146,scenario!$B$2:$G$13,5,FALSE),"")</f>
        <v>n/a</v>
      </c>
      <c r="V146" s="20" t="str">
        <f>IFERROR(VLOOKUP(Q146,scenario!$B$2:$G$13,6,FALSE),"")</f>
        <v>n/a</v>
      </c>
      <c r="W146" s="24" t="s">
        <v>459</v>
      </c>
      <c r="X146" s="23" t="str">
        <f>IFERROR(VLOOKUP(W146,scenario!$B$2:$C$13,2,FALSE),"")</f>
        <v>To be clarified with customs authorities</v>
      </c>
      <c r="Y146" s="20" t="str">
        <f>IFERROR(VLOOKUP(W146,scenario!$B$2:$G$13,3,FALSE),"")</f>
        <v>n/a</v>
      </c>
      <c r="Z146" s="20" t="str">
        <f>IFERROR(VLOOKUP(W146,scenario!$B$2:$G$13,4,FALSE),"")</f>
        <v>n/a</v>
      </c>
      <c r="AA146" s="20" t="str">
        <f>IFERROR(VLOOKUP(W146,scenario!$B$2:$G$13,5,FALSE),"")</f>
        <v>n/a</v>
      </c>
      <c r="AB146" s="20" t="str">
        <f>IFERROR(VLOOKUP(W146,scenario!$B$2:$G$13,6,FALSE),"")</f>
        <v>n/a</v>
      </c>
    </row>
    <row r="147" spans="2:28" ht="48.75" customHeight="1" x14ac:dyDescent="0.25">
      <c r="B147" s="14" t="s">
        <v>17</v>
      </c>
      <c r="C147" s="15" t="s">
        <v>297</v>
      </c>
      <c r="D147" s="45" t="s">
        <v>296</v>
      </c>
      <c r="E147" s="24" t="s">
        <v>433</v>
      </c>
      <c r="F147" s="23" t="str">
        <f>IFERROR(VLOOKUP(E147,scenario!$B$2:$C$13,2,FALSE),"")</f>
        <v>The traditional AWB is not mandatory and the customs accept printed image AWB (front only)</v>
      </c>
      <c r="G147" s="20" t="str">
        <f>IFERROR(VLOOKUP(E147,scenario!$B$2:$G$13,3,FALSE),"")</f>
        <v>No</v>
      </c>
      <c r="H147" s="20" t="str">
        <f>IFERROR(VLOOKUP(E147,scenario!$B$2:$G$13,4,FALSE),"")</f>
        <v>Accepted</v>
      </c>
      <c r="I147" s="20" t="str">
        <f>IFERROR(VLOOKUP(E147,scenario!$B$2:$G$13,5,FALSE),"")</f>
        <v>Accepted</v>
      </c>
      <c r="J147" s="20" t="str">
        <f>IFERROR(VLOOKUP(E147,scenario!$B$2:$G$13,6,FALSE),"")</f>
        <v>n/a</v>
      </c>
      <c r="K147" s="24" t="s">
        <v>433</v>
      </c>
      <c r="L147" s="23" t="str">
        <f>IFERROR(VLOOKUP(K147,scenario!$B$2:$C$13,2,FALSE),"")</f>
        <v>The traditional AWB is not mandatory and the customs accept printed image AWB (front only)</v>
      </c>
      <c r="M147" s="20" t="str">
        <f>IFERROR(VLOOKUP(K147,scenario!$B$2:$G$13,3,FALSE),"")</f>
        <v>No</v>
      </c>
      <c r="N147" s="20" t="str">
        <f>IFERROR(VLOOKUP(K147,scenario!$B$2:$G$13,4,FALSE),"")</f>
        <v>Accepted</v>
      </c>
      <c r="O147" s="20" t="str">
        <f>IFERROR(VLOOKUP(K147,scenario!$B$2:$G$13,5,FALSE),"")</f>
        <v>Accepted</v>
      </c>
      <c r="P147" s="20" t="str">
        <f>IFERROR(VLOOKUP(K147,scenario!$B$2:$G$13,6,FALSE),"")</f>
        <v>n/a</v>
      </c>
      <c r="Q147" s="24" t="s">
        <v>433</v>
      </c>
      <c r="R147" s="23" t="str">
        <f>IFERROR(VLOOKUP(Q147,scenario!$B$2:$C$13,2,FALSE),"")</f>
        <v>The traditional AWB is not mandatory and the customs accept printed image AWB (front only)</v>
      </c>
      <c r="S147" s="20" t="str">
        <f>IFERROR(VLOOKUP(Q147,scenario!$B$2:$G$13,3,FALSE),"")</f>
        <v>No</v>
      </c>
      <c r="T147" s="20" t="str">
        <f>IFERROR(VLOOKUP(Q147,scenario!$B$2:$G$13,4,FALSE),"")</f>
        <v>Accepted</v>
      </c>
      <c r="U147" s="20" t="str">
        <f>IFERROR(VLOOKUP(Q147,scenario!$B$2:$G$13,5,FALSE),"")</f>
        <v>Accepted</v>
      </c>
      <c r="V147" s="20" t="str">
        <f>IFERROR(VLOOKUP(Q147,scenario!$B$2:$G$13,6,FALSE),"")</f>
        <v>n/a</v>
      </c>
      <c r="W147" s="24" t="s">
        <v>433</v>
      </c>
      <c r="X147" s="23" t="str">
        <f>IFERROR(VLOOKUP(W147,scenario!$B$2:$C$13,2,FALSE),"")</f>
        <v>The traditional AWB is not mandatory and the customs accept printed image AWB (front only)</v>
      </c>
      <c r="Y147" s="20" t="str">
        <f>IFERROR(VLOOKUP(W147,scenario!$B$2:$G$13,3,FALSE),"")</f>
        <v>No</v>
      </c>
      <c r="Z147" s="20" t="str">
        <f>IFERROR(VLOOKUP(W147,scenario!$B$2:$G$13,4,FALSE),"")</f>
        <v>Accepted</v>
      </c>
      <c r="AA147" s="20" t="str">
        <f>IFERROR(VLOOKUP(W147,scenario!$B$2:$G$13,5,FALSE),"")</f>
        <v>Accepted</v>
      </c>
      <c r="AB147" s="20" t="str">
        <f>IFERROR(VLOOKUP(W147,scenario!$B$2:$G$13,6,FALSE),"")</f>
        <v>n/a</v>
      </c>
    </row>
    <row r="148" spans="2:28" ht="48.75" customHeight="1" x14ac:dyDescent="0.25">
      <c r="B148" s="14" t="s">
        <v>17</v>
      </c>
      <c r="C148" s="15" t="s">
        <v>307</v>
      </c>
      <c r="D148" s="45" t="s">
        <v>306</v>
      </c>
      <c r="E148" s="24" t="s">
        <v>459</v>
      </c>
      <c r="F148" s="23" t="str">
        <f>IFERROR(VLOOKUP(E148,scenario!$B$2:$C$13,2,FALSE),"")</f>
        <v>To be clarified with customs authorities</v>
      </c>
      <c r="G148" s="20" t="str">
        <f>IFERROR(VLOOKUP(E148,scenario!$B$2:$G$13,3,FALSE),"")</f>
        <v>n/a</v>
      </c>
      <c r="H148" s="20" t="str">
        <f>IFERROR(VLOOKUP(E148,scenario!$B$2:$G$13,4,FALSE),"")</f>
        <v>n/a</v>
      </c>
      <c r="I148" s="20" t="str">
        <f>IFERROR(VLOOKUP(E148,scenario!$B$2:$G$13,5,FALSE),"")</f>
        <v>n/a</v>
      </c>
      <c r="J148" s="20" t="str">
        <f>IFERROR(VLOOKUP(E148,scenario!$B$2:$G$13,6,FALSE),"")</f>
        <v>n/a</v>
      </c>
      <c r="K148" s="24" t="s">
        <v>459</v>
      </c>
      <c r="L148" s="23" t="str">
        <f>IFERROR(VLOOKUP(K148,scenario!$B$2:$C$13,2,FALSE),"")</f>
        <v>To be clarified with customs authorities</v>
      </c>
      <c r="M148" s="20" t="str">
        <f>IFERROR(VLOOKUP(K148,scenario!$B$2:$G$13,3,FALSE),"")</f>
        <v>n/a</v>
      </c>
      <c r="N148" s="20" t="str">
        <f>IFERROR(VLOOKUP(K148,scenario!$B$2:$G$13,4,FALSE),"")</f>
        <v>n/a</v>
      </c>
      <c r="O148" s="20" t="str">
        <f>IFERROR(VLOOKUP(K148,scenario!$B$2:$G$13,5,FALSE),"")</f>
        <v>n/a</v>
      </c>
      <c r="P148" s="20" t="str">
        <f>IFERROR(VLOOKUP(K148,scenario!$B$2:$G$13,6,FALSE),"")</f>
        <v>n/a</v>
      </c>
      <c r="Q148" s="24" t="s">
        <v>459</v>
      </c>
      <c r="R148" s="23" t="str">
        <f>IFERROR(VLOOKUP(Q148,scenario!$B$2:$C$13,2,FALSE),"")</f>
        <v>To be clarified with customs authorities</v>
      </c>
      <c r="S148" s="20" t="str">
        <f>IFERROR(VLOOKUP(Q148,scenario!$B$2:$G$13,3,FALSE),"")</f>
        <v>n/a</v>
      </c>
      <c r="T148" s="20" t="str">
        <f>IFERROR(VLOOKUP(Q148,scenario!$B$2:$G$13,4,FALSE),"")</f>
        <v>n/a</v>
      </c>
      <c r="U148" s="20" t="str">
        <f>IFERROR(VLOOKUP(Q148,scenario!$B$2:$G$13,5,FALSE),"")</f>
        <v>n/a</v>
      </c>
      <c r="V148" s="20" t="str">
        <f>IFERROR(VLOOKUP(Q148,scenario!$B$2:$G$13,6,FALSE),"")</f>
        <v>n/a</v>
      </c>
      <c r="W148" s="24" t="s">
        <v>459</v>
      </c>
      <c r="X148" s="23" t="str">
        <f>IFERROR(VLOOKUP(W148,scenario!$B$2:$C$13,2,FALSE),"")</f>
        <v>To be clarified with customs authorities</v>
      </c>
      <c r="Y148" s="20" t="str">
        <f>IFERROR(VLOOKUP(W148,scenario!$B$2:$G$13,3,FALSE),"")</f>
        <v>n/a</v>
      </c>
      <c r="Z148" s="20" t="str">
        <f>IFERROR(VLOOKUP(W148,scenario!$B$2:$G$13,4,FALSE),"")</f>
        <v>n/a</v>
      </c>
      <c r="AA148" s="20" t="str">
        <f>IFERROR(VLOOKUP(W148,scenario!$B$2:$G$13,5,FALSE),"")</f>
        <v>n/a</v>
      </c>
      <c r="AB148" s="20" t="str">
        <f>IFERROR(VLOOKUP(W148,scenario!$B$2:$G$13,6,FALSE),"")</f>
        <v>n/a</v>
      </c>
    </row>
    <row r="149" spans="2:28" ht="48.75" customHeight="1" x14ac:dyDescent="0.25">
      <c r="B149" s="14" t="s">
        <v>8</v>
      </c>
      <c r="C149" s="15" t="s">
        <v>303</v>
      </c>
      <c r="D149" s="45" t="s">
        <v>302</v>
      </c>
      <c r="E149" s="24" t="s">
        <v>428</v>
      </c>
      <c r="F149" s="23" t="str">
        <f>IFERROR(VLOOKUP(E149,scenario!$B$2:$C$13,2,FALSE),"")</f>
        <v>The traditional AWB is mandatory</v>
      </c>
      <c r="G149" s="20" t="str">
        <f>IFERROR(VLOOKUP(E149,scenario!$B$2:$G$13,3,FALSE),"")</f>
        <v>Yes</v>
      </c>
      <c r="H149" s="20" t="str">
        <f>IFERROR(VLOOKUP(E149,scenario!$B$2:$G$13,4,FALSE),"")</f>
        <v>n/a</v>
      </c>
      <c r="I149" s="20" t="str">
        <f>IFERROR(VLOOKUP(E149,scenario!$B$2:$G$13,5,FALSE),"")</f>
        <v>n/a</v>
      </c>
      <c r="J149" s="20" t="str">
        <f>IFERROR(VLOOKUP(E149,scenario!$B$2:$G$13,6,FALSE),"")</f>
        <v>No</v>
      </c>
      <c r="K149" s="24" t="s">
        <v>428</v>
      </c>
      <c r="L149" s="23" t="str">
        <f>IFERROR(VLOOKUP(K149,scenario!$B$2:$C$13,2,FALSE),"")</f>
        <v>The traditional AWB is mandatory</v>
      </c>
      <c r="M149" s="20" t="str">
        <f>IFERROR(VLOOKUP(K149,scenario!$B$2:$G$13,3,FALSE),"")</f>
        <v>Yes</v>
      </c>
      <c r="N149" s="20" t="str">
        <f>IFERROR(VLOOKUP(K149,scenario!$B$2:$G$13,4,FALSE),"")</f>
        <v>n/a</v>
      </c>
      <c r="O149" s="20" t="str">
        <f>IFERROR(VLOOKUP(K149,scenario!$B$2:$G$13,5,FALSE),"")</f>
        <v>n/a</v>
      </c>
      <c r="P149" s="20" t="str">
        <f>IFERROR(VLOOKUP(K149,scenario!$B$2:$G$13,6,FALSE),"")</f>
        <v>No</v>
      </c>
      <c r="Q149" s="24" t="s">
        <v>456</v>
      </c>
      <c r="R149" s="23" t="str">
        <f>IFERROR(VLOOKUP(Q149,scenario!$B$2:$C$13,2,FALSE),"")</f>
        <v>No document (paper or electronic) is required</v>
      </c>
      <c r="S149" s="20" t="str">
        <f>IFERROR(VLOOKUP(Q149,scenario!$B$2:$G$13,3,FALSE),"")</f>
        <v>No</v>
      </c>
      <c r="T149" s="20" t="str">
        <f>IFERROR(VLOOKUP(Q149,scenario!$B$2:$G$13,4,FALSE),"")</f>
        <v>No</v>
      </c>
      <c r="U149" s="20" t="str">
        <f>IFERROR(VLOOKUP(Q149,scenario!$B$2:$G$13,5,FALSE),"")</f>
        <v>No</v>
      </c>
      <c r="V149" s="20" t="str">
        <f>IFERROR(VLOOKUP(Q149,scenario!$B$2:$G$13,6,FALSE),"")</f>
        <v>No</v>
      </c>
      <c r="W149" s="24" t="s">
        <v>428</v>
      </c>
      <c r="X149" s="23" t="str">
        <f>IFERROR(VLOOKUP(W149,scenario!$B$2:$C$13,2,FALSE),"")</f>
        <v>The traditional AWB is mandatory</v>
      </c>
      <c r="Y149" s="20" t="str">
        <f>IFERROR(VLOOKUP(W149,scenario!$B$2:$G$13,3,FALSE),"")</f>
        <v>Yes</v>
      </c>
      <c r="Z149" s="20" t="str">
        <f>IFERROR(VLOOKUP(W149,scenario!$B$2:$G$13,4,FALSE),"")</f>
        <v>n/a</v>
      </c>
      <c r="AA149" s="20" t="str">
        <f>IFERROR(VLOOKUP(W149,scenario!$B$2:$G$13,5,FALSE),"")</f>
        <v>n/a</v>
      </c>
      <c r="AB149" s="20" t="str">
        <f>IFERROR(VLOOKUP(W149,scenario!$B$2:$G$13,6,FALSE),"")</f>
        <v>No</v>
      </c>
    </row>
    <row r="150" spans="2:28" ht="48.75" customHeight="1" x14ac:dyDescent="0.25">
      <c r="B150" s="14" t="s">
        <v>20</v>
      </c>
      <c r="C150" s="15" t="s">
        <v>291</v>
      </c>
      <c r="D150" s="45" t="s">
        <v>290</v>
      </c>
      <c r="E150" s="24" t="s">
        <v>434</v>
      </c>
      <c r="F150" s="23" t="str">
        <f>IFERROR(VLOOKUP(E150,scenario!$B$2:$C$13,2,FALSE),"")</f>
        <v>The traditional AWB is not mandatory and the customs accept printed image AWB (front only) but also require electronic data</v>
      </c>
      <c r="G150" s="20" t="str">
        <f>IFERROR(VLOOKUP(E150,scenario!$B$2:$G$13,3,FALSE),"")</f>
        <v>No</v>
      </c>
      <c r="H150" s="20" t="str">
        <f>IFERROR(VLOOKUP(E150,scenario!$B$2:$G$13,4,FALSE),"")</f>
        <v>Accepted</v>
      </c>
      <c r="I150" s="20" t="str">
        <f>IFERROR(VLOOKUP(E150,scenario!$B$2:$G$13,5,FALSE),"")</f>
        <v>Accepted</v>
      </c>
      <c r="J150" s="20" t="str">
        <f>IFERROR(VLOOKUP(E150,scenario!$B$2:$G$13,6,FALSE),"")</f>
        <v>Required</v>
      </c>
      <c r="K150" s="24" t="s">
        <v>434</v>
      </c>
      <c r="L150" s="23" t="str">
        <f>IFERROR(VLOOKUP(K150,scenario!$B$2:$C$13,2,FALSE),"")</f>
        <v>The traditional AWB is not mandatory and the customs accept printed image AWB (front only) but also require electronic data</v>
      </c>
      <c r="M150" s="20" t="str">
        <f>IFERROR(VLOOKUP(K150,scenario!$B$2:$G$13,3,FALSE),"")</f>
        <v>No</v>
      </c>
      <c r="N150" s="20" t="str">
        <f>IFERROR(VLOOKUP(K150,scenario!$B$2:$G$13,4,FALSE),"")</f>
        <v>Accepted</v>
      </c>
      <c r="O150" s="20" t="str">
        <f>IFERROR(VLOOKUP(K150,scenario!$B$2:$G$13,5,FALSE),"")</f>
        <v>Accepted</v>
      </c>
      <c r="P150" s="20" t="str">
        <f>IFERROR(VLOOKUP(K150,scenario!$B$2:$G$13,6,FALSE),"")</f>
        <v>Required</v>
      </c>
      <c r="Q150" s="24" t="s">
        <v>434</v>
      </c>
      <c r="R150" s="23" t="str">
        <f>IFERROR(VLOOKUP(Q150,scenario!$B$2:$C$13,2,FALSE),"")</f>
        <v>The traditional AWB is not mandatory and the customs accept printed image AWB (front only) but also require electronic data</v>
      </c>
      <c r="S150" s="20" t="str">
        <f>IFERROR(VLOOKUP(Q150,scenario!$B$2:$G$13,3,FALSE),"")</f>
        <v>No</v>
      </c>
      <c r="T150" s="20" t="str">
        <f>IFERROR(VLOOKUP(Q150,scenario!$B$2:$G$13,4,FALSE),"")</f>
        <v>Accepted</v>
      </c>
      <c r="U150" s="20" t="str">
        <f>IFERROR(VLOOKUP(Q150,scenario!$B$2:$G$13,5,FALSE),"")</f>
        <v>Accepted</v>
      </c>
      <c r="V150" s="20" t="str">
        <f>IFERROR(VLOOKUP(Q150,scenario!$B$2:$G$13,6,FALSE),"")</f>
        <v>Required</v>
      </c>
      <c r="W150" s="24" t="s">
        <v>434</v>
      </c>
      <c r="X150" s="23" t="str">
        <f>IFERROR(VLOOKUP(W150,scenario!$B$2:$C$13,2,FALSE),"")</f>
        <v>The traditional AWB is not mandatory and the customs accept printed image AWB (front only) but also require electronic data</v>
      </c>
      <c r="Y150" s="20" t="str">
        <f>IFERROR(VLOOKUP(W150,scenario!$B$2:$G$13,3,FALSE),"")</f>
        <v>No</v>
      </c>
      <c r="Z150" s="20" t="str">
        <f>IFERROR(VLOOKUP(W150,scenario!$B$2:$G$13,4,FALSE),"")</f>
        <v>Accepted</v>
      </c>
      <c r="AA150" s="20" t="str">
        <f>IFERROR(VLOOKUP(W150,scenario!$B$2:$G$13,5,FALSE),"")</f>
        <v>Accepted</v>
      </c>
      <c r="AB150" s="20" t="str">
        <f>IFERROR(VLOOKUP(W150,scenario!$B$2:$G$13,6,FALSE),"")</f>
        <v>Required</v>
      </c>
    </row>
    <row r="151" spans="2:28" ht="48.75" customHeight="1" x14ac:dyDescent="0.25">
      <c r="B151" s="14" t="s">
        <v>20</v>
      </c>
      <c r="C151" s="15" t="s">
        <v>309</v>
      </c>
      <c r="D151" s="45" t="s">
        <v>308</v>
      </c>
      <c r="E151" s="24" t="s">
        <v>430</v>
      </c>
      <c r="F151" s="23" t="str">
        <f>IFERROR(VLOOKUP(E151,scenario!$B$2:$C$13,2,FALSE),"")</f>
        <v>The traditional AWB is not mandatory and the customs accept laser print AWB (front+reverse)</v>
      </c>
      <c r="G151" s="20" t="str">
        <f>IFERROR(VLOOKUP(E151,scenario!$B$2:$G$13,3,FALSE),"")</f>
        <v>No</v>
      </c>
      <c r="H151" s="20" t="str">
        <f>IFERROR(VLOOKUP(E151,scenario!$B$2:$G$13,4,FALSE),"")</f>
        <v>Accepted</v>
      </c>
      <c r="I151" s="20" t="str">
        <f>IFERROR(VLOOKUP(E151,scenario!$B$2:$G$13,5,FALSE),"")</f>
        <v>No</v>
      </c>
      <c r="J151" s="20" t="str">
        <f>IFERROR(VLOOKUP(E151,scenario!$B$2:$G$13,6,FALSE),"")</f>
        <v>n/a</v>
      </c>
      <c r="K151" s="24" t="s">
        <v>431</v>
      </c>
      <c r="L151" s="23" t="str">
        <f>IFERROR(VLOOKUP(K151,scenario!$B$2:$C$13,2,FALSE),"")</f>
        <v>The traditional AWB is not mandatory and the customs accept  laser print AWB (front+reverse) but also require electronic data</v>
      </c>
      <c r="M151" s="20" t="str">
        <f>IFERROR(VLOOKUP(K151,scenario!$B$2:$G$13,3,FALSE),"")</f>
        <v>No</v>
      </c>
      <c r="N151" s="20" t="str">
        <f>IFERROR(VLOOKUP(K151,scenario!$B$2:$G$13,4,FALSE),"")</f>
        <v>Accepted</v>
      </c>
      <c r="O151" s="20" t="str">
        <f>IFERROR(VLOOKUP(K151,scenario!$B$2:$G$13,5,FALSE),"")</f>
        <v>No</v>
      </c>
      <c r="P151" s="20" t="str">
        <f>IFERROR(VLOOKUP(K151,scenario!$B$2:$G$13,6,FALSE),"")</f>
        <v>Required</v>
      </c>
      <c r="Q151" s="24" t="s">
        <v>431</v>
      </c>
      <c r="R151" s="23" t="str">
        <f>IFERROR(VLOOKUP(Q151,scenario!$B$2:$C$13,2,FALSE),"")</f>
        <v>The traditional AWB is not mandatory and the customs accept  laser print AWB (front+reverse) but also require electronic data</v>
      </c>
      <c r="S151" s="20" t="str">
        <f>IFERROR(VLOOKUP(Q151,scenario!$B$2:$G$13,3,FALSE),"")</f>
        <v>No</v>
      </c>
      <c r="T151" s="20" t="str">
        <f>IFERROR(VLOOKUP(Q151,scenario!$B$2:$G$13,4,FALSE),"")</f>
        <v>Accepted</v>
      </c>
      <c r="U151" s="20" t="str">
        <f>IFERROR(VLOOKUP(Q151,scenario!$B$2:$G$13,5,FALSE),"")</f>
        <v>No</v>
      </c>
      <c r="V151" s="20" t="str">
        <f>IFERROR(VLOOKUP(Q151,scenario!$B$2:$G$13,6,FALSE),"")</f>
        <v>Required</v>
      </c>
      <c r="W151" s="24" t="s">
        <v>431</v>
      </c>
      <c r="X151" s="23" t="str">
        <f>IFERROR(VLOOKUP(W151,scenario!$B$2:$C$13,2,FALSE),"")</f>
        <v>The traditional AWB is not mandatory and the customs accept  laser print AWB (front+reverse) but also require electronic data</v>
      </c>
      <c r="Y151" s="20" t="str">
        <f>IFERROR(VLOOKUP(W151,scenario!$B$2:$G$13,3,FALSE),"")</f>
        <v>No</v>
      </c>
      <c r="Z151" s="20" t="str">
        <f>IFERROR(VLOOKUP(W151,scenario!$B$2:$G$13,4,FALSE),"")</f>
        <v>Accepted</v>
      </c>
      <c r="AA151" s="20" t="str">
        <f>IFERROR(VLOOKUP(W151,scenario!$B$2:$G$13,5,FALSE),"")</f>
        <v>No</v>
      </c>
      <c r="AB151" s="20" t="str">
        <f>IFERROR(VLOOKUP(W151,scenario!$B$2:$G$13,6,FALSE),"")</f>
        <v>Required</v>
      </c>
    </row>
    <row r="152" spans="2:28" ht="48.75" customHeight="1" x14ac:dyDescent="0.25">
      <c r="B152" s="14" t="s">
        <v>20</v>
      </c>
      <c r="C152" s="15" t="s">
        <v>293</v>
      </c>
      <c r="D152" s="45" t="s">
        <v>292</v>
      </c>
      <c r="E152" s="24" t="s">
        <v>433</v>
      </c>
      <c r="F152" s="23" t="str">
        <f>IFERROR(VLOOKUP(E152,scenario!$B$2:$C$13,2,FALSE),"")</f>
        <v>The traditional AWB is not mandatory and the customs accept printed image AWB (front only)</v>
      </c>
      <c r="G152" s="20" t="str">
        <f>IFERROR(VLOOKUP(E152,scenario!$B$2:$G$13,3,FALSE),"")</f>
        <v>No</v>
      </c>
      <c r="H152" s="20" t="str">
        <f>IFERROR(VLOOKUP(E152,scenario!$B$2:$G$13,4,FALSE),"")</f>
        <v>Accepted</v>
      </c>
      <c r="I152" s="20" t="str">
        <f>IFERROR(VLOOKUP(E152,scenario!$B$2:$G$13,5,FALSE),"")</f>
        <v>Accepted</v>
      </c>
      <c r="J152" s="20" t="str">
        <f>IFERROR(VLOOKUP(E152,scenario!$B$2:$G$13,6,FALSE),"")</f>
        <v>n/a</v>
      </c>
      <c r="K152" s="24" t="s">
        <v>433</v>
      </c>
      <c r="L152" s="23" t="str">
        <f>IFERROR(VLOOKUP(K152,scenario!$B$2:$C$13,2,FALSE),"")</f>
        <v>The traditional AWB is not mandatory and the customs accept printed image AWB (front only)</v>
      </c>
      <c r="M152" s="20" t="str">
        <f>IFERROR(VLOOKUP(K152,scenario!$B$2:$G$13,3,FALSE),"")</f>
        <v>No</v>
      </c>
      <c r="N152" s="20" t="str">
        <f>IFERROR(VLOOKUP(K152,scenario!$B$2:$G$13,4,FALSE),"")</f>
        <v>Accepted</v>
      </c>
      <c r="O152" s="20" t="str">
        <f>IFERROR(VLOOKUP(K152,scenario!$B$2:$G$13,5,FALSE),"")</f>
        <v>Accepted</v>
      </c>
      <c r="P152" s="20" t="str">
        <f>IFERROR(VLOOKUP(K152,scenario!$B$2:$G$13,6,FALSE),"")</f>
        <v>n/a</v>
      </c>
      <c r="Q152" s="24" t="s">
        <v>433</v>
      </c>
      <c r="R152" s="23" t="str">
        <f>IFERROR(VLOOKUP(Q152,scenario!$B$2:$C$13,2,FALSE),"")</f>
        <v>The traditional AWB is not mandatory and the customs accept printed image AWB (front only)</v>
      </c>
      <c r="S152" s="20" t="str">
        <f>IFERROR(VLOOKUP(Q152,scenario!$B$2:$G$13,3,FALSE),"")</f>
        <v>No</v>
      </c>
      <c r="T152" s="20" t="str">
        <f>IFERROR(VLOOKUP(Q152,scenario!$B$2:$G$13,4,FALSE),"")</f>
        <v>Accepted</v>
      </c>
      <c r="U152" s="20" t="str">
        <f>IFERROR(VLOOKUP(Q152,scenario!$B$2:$G$13,5,FALSE),"")</f>
        <v>Accepted</v>
      </c>
      <c r="V152" s="20" t="str">
        <f>IFERROR(VLOOKUP(Q152,scenario!$B$2:$G$13,6,FALSE),"")</f>
        <v>n/a</v>
      </c>
      <c r="W152" s="24" t="s">
        <v>433</v>
      </c>
      <c r="X152" s="23" t="str">
        <f>IFERROR(VLOOKUP(W152,scenario!$B$2:$C$13,2,FALSE),"")</f>
        <v>The traditional AWB is not mandatory and the customs accept printed image AWB (front only)</v>
      </c>
      <c r="Y152" s="20" t="str">
        <f>IFERROR(VLOOKUP(W152,scenario!$B$2:$G$13,3,FALSE),"")</f>
        <v>No</v>
      </c>
      <c r="Z152" s="20" t="str">
        <f>IFERROR(VLOOKUP(W152,scenario!$B$2:$G$13,4,FALSE),"")</f>
        <v>Accepted</v>
      </c>
      <c r="AA152" s="20" t="str">
        <f>IFERROR(VLOOKUP(W152,scenario!$B$2:$G$13,5,FALSE),"")</f>
        <v>Accepted</v>
      </c>
      <c r="AB152" s="20" t="str">
        <f>IFERROR(VLOOKUP(W152,scenario!$B$2:$G$13,6,FALSE),"")</f>
        <v>n/a</v>
      </c>
    </row>
    <row r="153" spans="2:28" ht="48.75" customHeight="1" x14ac:dyDescent="0.25">
      <c r="B153" s="14" t="s">
        <v>17</v>
      </c>
      <c r="C153" s="15" t="s">
        <v>295</v>
      </c>
      <c r="D153" s="45" t="s">
        <v>294</v>
      </c>
      <c r="E153" s="24" t="s">
        <v>429</v>
      </c>
      <c r="F153" s="23" t="str">
        <f>IFERROR(VLOOKUP(E153,scenario!$B$2:$C$13,2,FALSE),"")</f>
        <v>The customs require both traditional AWB and electronic data</v>
      </c>
      <c r="G153" s="20" t="str">
        <f>IFERROR(VLOOKUP(E153,scenario!$B$2:$G$13,3,FALSE),"")</f>
        <v>Yes</v>
      </c>
      <c r="H153" s="20" t="str">
        <f>IFERROR(VLOOKUP(E153,scenario!$B$2:$G$13,4,FALSE),"")</f>
        <v>n/a</v>
      </c>
      <c r="I153" s="20" t="str">
        <f>IFERROR(VLOOKUP(E153,scenario!$B$2:$G$13,5,FALSE),"")</f>
        <v>n/a</v>
      </c>
      <c r="J153" s="20" t="str">
        <f>IFERROR(VLOOKUP(E153,scenario!$B$2:$G$13,6,FALSE),"")</f>
        <v>Required</v>
      </c>
      <c r="K153" s="24" t="s">
        <v>434</v>
      </c>
      <c r="L153" s="23" t="str">
        <f>IFERROR(VLOOKUP(K153,scenario!$B$2:$C$13,2,FALSE),"")</f>
        <v>The traditional AWB is not mandatory and the customs accept printed image AWB (front only) but also require electronic data</v>
      </c>
      <c r="M153" s="20" t="str">
        <f>IFERROR(VLOOKUP(K153,scenario!$B$2:$G$13,3,FALSE),"")</f>
        <v>No</v>
      </c>
      <c r="N153" s="20" t="str">
        <f>IFERROR(VLOOKUP(K153,scenario!$B$2:$G$13,4,FALSE),"")</f>
        <v>Accepted</v>
      </c>
      <c r="O153" s="20" t="str">
        <f>IFERROR(VLOOKUP(K153,scenario!$B$2:$G$13,5,FALSE),"")</f>
        <v>Accepted</v>
      </c>
      <c r="P153" s="20" t="str">
        <f>IFERROR(VLOOKUP(K153,scenario!$B$2:$G$13,6,FALSE),"")</f>
        <v>Required</v>
      </c>
      <c r="Q153" s="24" t="s">
        <v>434</v>
      </c>
      <c r="R153" s="23" t="str">
        <f>IFERROR(VLOOKUP(Q153,scenario!$B$2:$C$13,2,FALSE),"")</f>
        <v>The traditional AWB is not mandatory and the customs accept printed image AWB (front only) but also require electronic data</v>
      </c>
      <c r="S153" s="20" t="str">
        <f>IFERROR(VLOOKUP(Q153,scenario!$B$2:$G$13,3,FALSE),"")</f>
        <v>No</v>
      </c>
      <c r="T153" s="20" t="str">
        <f>IFERROR(VLOOKUP(Q153,scenario!$B$2:$G$13,4,FALSE),"")</f>
        <v>Accepted</v>
      </c>
      <c r="U153" s="20" t="str">
        <f>IFERROR(VLOOKUP(Q153,scenario!$B$2:$G$13,5,FALSE),"")</f>
        <v>Accepted</v>
      </c>
      <c r="V153" s="20" t="str">
        <f>IFERROR(VLOOKUP(Q153,scenario!$B$2:$G$13,6,FALSE),"")</f>
        <v>Required</v>
      </c>
      <c r="W153" s="24" t="s">
        <v>434</v>
      </c>
      <c r="X153" s="23" t="str">
        <f>IFERROR(VLOOKUP(W153,scenario!$B$2:$C$13,2,FALSE),"")</f>
        <v>The traditional AWB is not mandatory and the customs accept printed image AWB (front only) but also require electronic data</v>
      </c>
      <c r="Y153" s="20" t="str">
        <f>IFERROR(VLOOKUP(W153,scenario!$B$2:$G$13,3,FALSE),"")</f>
        <v>No</v>
      </c>
      <c r="Z153" s="20" t="str">
        <f>IFERROR(VLOOKUP(W153,scenario!$B$2:$G$13,4,FALSE),"")</f>
        <v>Accepted</v>
      </c>
      <c r="AA153" s="20" t="str">
        <f>IFERROR(VLOOKUP(W153,scenario!$B$2:$G$13,5,FALSE),"")</f>
        <v>Accepted</v>
      </c>
      <c r="AB153" s="20" t="str">
        <f>IFERROR(VLOOKUP(W153,scenario!$B$2:$G$13,6,FALSE),"")</f>
        <v>Required</v>
      </c>
    </row>
    <row r="154" spans="2:28" ht="48.75" customHeight="1" x14ac:dyDescent="0.25">
      <c r="B154" s="14" t="s">
        <v>5</v>
      </c>
      <c r="C154" s="15" t="s">
        <v>299</v>
      </c>
      <c r="D154" s="45" t="s">
        <v>298</v>
      </c>
      <c r="E154" s="24" t="s">
        <v>432</v>
      </c>
      <c r="F154" s="23" t="str">
        <f>IFERROR(VLOOKUP(E154,scenario!$B$2:$C$13,2,FALSE),"")</f>
        <v>The traditional AWB is not required and either  laser print AWB (front+reverse) or electronic data can be submitted</v>
      </c>
      <c r="G154" s="20" t="str">
        <f>IFERROR(VLOOKUP(E154,scenario!$B$2:$G$13,3,FALSE),"")</f>
        <v>No</v>
      </c>
      <c r="H154" s="20" t="str">
        <f>IFERROR(VLOOKUP(E154,scenario!$B$2:$G$13,4,FALSE),"")</f>
        <v>Accepted</v>
      </c>
      <c r="I154" s="20" t="str">
        <f>IFERROR(VLOOKUP(E154,scenario!$B$2:$G$13,5,FALSE),"")</f>
        <v>No</v>
      </c>
      <c r="J154" s="20" t="str">
        <f>IFERROR(VLOOKUP(E154,scenario!$B$2:$G$13,6,FALSE),"")</f>
        <v>Accepted</v>
      </c>
      <c r="K154" s="24" t="s">
        <v>459</v>
      </c>
      <c r="L154" s="23" t="str">
        <f>IFERROR(VLOOKUP(K154,scenario!$B$2:$C$13,2,FALSE),"")</f>
        <v>To be clarified with customs authorities</v>
      </c>
      <c r="M154" s="20" t="str">
        <f>IFERROR(VLOOKUP(K154,scenario!$B$2:$G$13,3,FALSE),"")</f>
        <v>n/a</v>
      </c>
      <c r="N154" s="20" t="str">
        <f>IFERROR(VLOOKUP(K154,scenario!$B$2:$G$13,4,FALSE),"")</f>
        <v>n/a</v>
      </c>
      <c r="O154" s="20" t="str">
        <f>IFERROR(VLOOKUP(K154,scenario!$B$2:$G$13,5,FALSE),"")</f>
        <v>n/a</v>
      </c>
      <c r="P154" s="20" t="str">
        <f>IFERROR(VLOOKUP(K154,scenario!$B$2:$G$13,6,FALSE),"")</f>
        <v>n/a</v>
      </c>
      <c r="Q154" s="24" t="s">
        <v>459</v>
      </c>
      <c r="R154" s="23" t="str">
        <f>IFERROR(VLOOKUP(Q154,scenario!$B$2:$C$13,2,FALSE),"")</f>
        <v>To be clarified with customs authorities</v>
      </c>
      <c r="S154" s="20" t="str">
        <f>IFERROR(VLOOKUP(Q154,scenario!$B$2:$G$13,3,FALSE),"")</f>
        <v>n/a</v>
      </c>
      <c r="T154" s="20" t="str">
        <f>IFERROR(VLOOKUP(Q154,scenario!$B$2:$G$13,4,FALSE),"")</f>
        <v>n/a</v>
      </c>
      <c r="U154" s="20" t="str">
        <f>IFERROR(VLOOKUP(Q154,scenario!$B$2:$G$13,5,FALSE),"")</f>
        <v>n/a</v>
      </c>
      <c r="V154" s="20" t="str">
        <f>IFERROR(VLOOKUP(Q154,scenario!$B$2:$G$13,6,FALSE),"")</f>
        <v>n/a</v>
      </c>
      <c r="W154" s="24" t="s">
        <v>459</v>
      </c>
      <c r="X154" s="23" t="str">
        <f>IFERROR(VLOOKUP(W154,scenario!$B$2:$C$13,2,FALSE),"")</f>
        <v>To be clarified with customs authorities</v>
      </c>
      <c r="Y154" s="20" t="str">
        <f>IFERROR(VLOOKUP(W154,scenario!$B$2:$G$13,3,FALSE),"")</f>
        <v>n/a</v>
      </c>
      <c r="Z154" s="20" t="str">
        <f>IFERROR(VLOOKUP(W154,scenario!$B$2:$G$13,4,FALSE),"")</f>
        <v>n/a</v>
      </c>
      <c r="AA154" s="20" t="str">
        <f>IFERROR(VLOOKUP(W154,scenario!$B$2:$G$13,5,FALSE),"")</f>
        <v>n/a</v>
      </c>
      <c r="AB154" s="20" t="str">
        <f>IFERROR(VLOOKUP(W154,scenario!$B$2:$G$13,6,FALSE),"")</f>
        <v>n/a</v>
      </c>
    </row>
    <row r="155" spans="2:28" ht="48.75" customHeight="1" x14ac:dyDescent="0.25">
      <c r="B155" s="14" t="s">
        <v>5</v>
      </c>
      <c r="C155" s="15" t="s">
        <v>305</v>
      </c>
      <c r="D155" s="45" t="s">
        <v>304</v>
      </c>
      <c r="E155" s="24" t="s">
        <v>432</v>
      </c>
      <c r="F155" s="23" t="str">
        <f>IFERROR(VLOOKUP(E155,scenario!$B$2:$C$13,2,FALSE),"")</f>
        <v>The traditional AWB is not required and either  laser print AWB (front+reverse) or electronic data can be submitted</v>
      </c>
      <c r="G155" s="20" t="str">
        <f>IFERROR(VLOOKUP(E155,scenario!$B$2:$G$13,3,FALSE),"")</f>
        <v>No</v>
      </c>
      <c r="H155" s="20" t="str">
        <f>IFERROR(VLOOKUP(E155,scenario!$B$2:$G$13,4,FALSE),"")</f>
        <v>Accepted</v>
      </c>
      <c r="I155" s="20" t="str">
        <f>IFERROR(VLOOKUP(E155,scenario!$B$2:$G$13,5,FALSE),"")</f>
        <v>No</v>
      </c>
      <c r="J155" s="20" t="str">
        <f>IFERROR(VLOOKUP(E155,scenario!$B$2:$G$13,6,FALSE),"")</f>
        <v>Accepted</v>
      </c>
      <c r="K155" s="24" t="s">
        <v>432</v>
      </c>
      <c r="L155" s="23" t="str">
        <f>IFERROR(VLOOKUP(K155,scenario!$B$2:$C$13,2,FALSE),"")</f>
        <v>The traditional AWB is not required and either  laser print AWB (front+reverse) or electronic data can be submitted</v>
      </c>
      <c r="M155" s="20" t="str">
        <f>IFERROR(VLOOKUP(K155,scenario!$B$2:$G$13,3,FALSE),"")</f>
        <v>No</v>
      </c>
      <c r="N155" s="20" t="str">
        <f>IFERROR(VLOOKUP(K155,scenario!$B$2:$G$13,4,FALSE),"")</f>
        <v>Accepted</v>
      </c>
      <c r="O155" s="20" t="str">
        <f>IFERROR(VLOOKUP(K155,scenario!$B$2:$G$13,5,FALSE),"")</f>
        <v>No</v>
      </c>
      <c r="P155" s="20" t="str">
        <f>IFERROR(VLOOKUP(K155,scenario!$B$2:$G$13,6,FALSE),"")</f>
        <v>Accepted</v>
      </c>
      <c r="Q155" s="24" t="s">
        <v>459</v>
      </c>
      <c r="R155" s="23" t="str">
        <f>IFERROR(VLOOKUP(Q155,scenario!$B$2:$C$13,2,FALSE),"")</f>
        <v>To be clarified with customs authorities</v>
      </c>
      <c r="S155" s="20" t="str">
        <f>IFERROR(VLOOKUP(Q155,scenario!$B$2:$G$13,3,FALSE),"")</f>
        <v>n/a</v>
      </c>
      <c r="T155" s="20" t="str">
        <f>IFERROR(VLOOKUP(Q155,scenario!$B$2:$G$13,4,FALSE),"")</f>
        <v>n/a</v>
      </c>
      <c r="U155" s="20" t="str">
        <f>IFERROR(VLOOKUP(Q155,scenario!$B$2:$G$13,5,FALSE),"")</f>
        <v>n/a</v>
      </c>
      <c r="V155" s="20" t="str">
        <f>IFERROR(VLOOKUP(Q155,scenario!$B$2:$G$13,6,FALSE),"")</f>
        <v>n/a</v>
      </c>
      <c r="W155" s="24" t="s">
        <v>459</v>
      </c>
      <c r="X155" s="23" t="str">
        <f>IFERROR(VLOOKUP(W155,scenario!$B$2:$C$13,2,FALSE),"")</f>
        <v>To be clarified with customs authorities</v>
      </c>
      <c r="Y155" s="20" t="str">
        <f>IFERROR(VLOOKUP(W155,scenario!$B$2:$G$13,3,FALSE),"")</f>
        <v>n/a</v>
      </c>
      <c r="Z155" s="20" t="str">
        <f>IFERROR(VLOOKUP(W155,scenario!$B$2:$G$13,4,FALSE),"")</f>
        <v>n/a</v>
      </c>
      <c r="AA155" s="20" t="str">
        <f>IFERROR(VLOOKUP(W155,scenario!$B$2:$G$13,5,FALSE),"")</f>
        <v>n/a</v>
      </c>
      <c r="AB155" s="20" t="str">
        <f>IFERROR(VLOOKUP(W155,scenario!$B$2:$G$13,6,FALSE),"")</f>
        <v>n/a</v>
      </c>
    </row>
    <row r="156" spans="2:28" ht="48.75" customHeight="1" x14ac:dyDescent="0.25">
      <c r="B156" s="14" t="s">
        <v>20</v>
      </c>
      <c r="C156" s="15" t="s">
        <v>301</v>
      </c>
      <c r="D156" s="45" t="s">
        <v>300</v>
      </c>
      <c r="E156" s="24" t="s">
        <v>430</v>
      </c>
      <c r="F156" s="23" t="str">
        <f>IFERROR(VLOOKUP(E156,scenario!$B$2:$C$13,2,FALSE),"")</f>
        <v>The traditional AWB is not mandatory and the customs accept laser print AWB (front+reverse)</v>
      </c>
      <c r="G156" s="20" t="str">
        <f>IFERROR(VLOOKUP(E156,scenario!$B$2:$G$13,3,FALSE),"")</f>
        <v>No</v>
      </c>
      <c r="H156" s="20" t="str">
        <f>IFERROR(VLOOKUP(E156,scenario!$B$2:$G$13,4,FALSE),"")</f>
        <v>Accepted</v>
      </c>
      <c r="I156" s="20" t="str">
        <f>IFERROR(VLOOKUP(E156,scenario!$B$2:$G$13,5,FALSE),"")</f>
        <v>No</v>
      </c>
      <c r="J156" s="20" t="str">
        <f>IFERROR(VLOOKUP(E156,scenario!$B$2:$G$13,6,FALSE),"")</f>
        <v>n/a</v>
      </c>
      <c r="K156" s="24" t="s">
        <v>430</v>
      </c>
      <c r="L156" s="23" t="str">
        <f>IFERROR(VLOOKUP(K156,scenario!$B$2:$C$13,2,FALSE),"")</f>
        <v>The traditional AWB is not mandatory and the customs accept laser print AWB (front+reverse)</v>
      </c>
      <c r="M156" s="20" t="str">
        <f>IFERROR(VLOOKUP(K156,scenario!$B$2:$G$13,3,FALSE),"")</f>
        <v>No</v>
      </c>
      <c r="N156" s="20" t="str">
        <f>IFERROR(VLOOKUP(K156,scenario!$B$2:$G$13,4,FALSE),"")</f>
        <v>Accepted</v>
      </c>
      <c r="O156" s="20" t="str">
        <f>IFERROR(VLOOKUP(K156,scenario!$B$2:$G$13,5,FALSE),"")</f>
        <v>No</v>
      </c>
      <c r="P156" s="20" t="str">
        <f>IFERROR(VLOOKUP(K156,scenario!$B$2:$G$13,6,FALSE),"")</f>
        <v>n/a</v>
      </c>
      <c r="Q156" s="24" t="s">
        <v>430</v>
      </c>
      <c r="R156" s="23" t="str">
        <f>IFERROR(VLOOKUP(Q156,scenario!$B$2:$C$13,2,FALSE),"")</f>
        <v>The traditional AWB is not mandatory and the customs accept laser print AWB (front+reverse)</v>
      </c>
      <c r="S156" s="20" t="str">
        <f>IFERROR(VLOOKUP(Q156,scenario!$B$2:$G$13,3,FALSE),"")</f>
        <v>No</v>
      </c>
      <c r="T156" s="20" t="str">
        <f>IFERROR(VLOOKUP(Q156,scenario!$B$2:$G$13,4,FALSE),"")</f>
        <v>Accepted</v>
      </c>
      <c r="U156" s="20" t="str">
        <f>IFERROR(VLOOKUP(Q156,scenario!$B$2:$G$13,5,FALSE),"")</f>
        <v>No</v>
      </c>
      <c r="V156" s="20" t="str">
        <f>IFERROR(VLOOKUP(Q156,scenario!$B$2:$G$13,6,FALSE),"")</f>
        <v>n/a</v>
      </c>
      <c r="W156" s="24" t="s">
        <v>430</v>
      </c>
      <c r="X156" s="23" t="str">
        <f>IFERROR(VLOOKUP(W156,scenario!$B$2:$C$13,2,FALSE),"")</f>
        <v>The traditional AWB is not mandatory and the customs accept laser print AWB (front+reverse)</v>
      </c>
      <c r="Y156" s="20" t="str">
        <f>IFERROR(VLOOKUP(W156,scenario!$B$2:$G$13,3,FALSE),"")</f>
        <v>No</v>
      </c>
      <c r="Z156" s="20" t="str">
        <f>IFERROR(VLOOKUP(W156,scenario!$B$2:$G$13,4,FALSE),"")</f>
        <v>Accepted</v>
      </c>
      <c r="AA156" s="20" t="str">
        <f>IFERROR(VLOOKUP(W156,scenario!$B$2:$G$13,5,FALSE),"")</f>
        <v>No</v>
      </c>
      <c r="AB156" s="20" t="str">
        <f>IFERROR(VLOOKUP(W156,scenario!$B$2:$G$13,6,FALSE),"")</f>
        <v>n/a</v>
      </c>
    </row>
    <row r="157" spans="2:28" ht="48.75" customHeight="1" x14ac:dyDescent="0.25">
      <c r="B157" s="14" t="s">
        <v>8</v>
      </c>
      <c r="C157" s="15" t="s">
        <v>311</v>
      </c>
      <c r="D157" s="45" t="s">
        <v>310</v>
      </c>
      <c r="E157" s="24" t="s">
        <v>434</v>
      </c>
      <c r="F157" s="23" t="str">
        <f>IFERROR(VLOOKUP(E157,scenario!$B$2:$C$13,2,FALSE),"")</f>
        <v>The traditional AWB is not mandatory and the customs accept printed image AWB (front only) but also require electronic data</v>
      </c>
      <c r="G157" s="20" t="str">
        <f>IFERROR(VLOOKUP(E157,scenario!$B$2:$G$13,3,FALSE),"")</f>
        <v>No</v>
      </c>
      <c r="H157" s="20" t="str">
        <f>IFERROR(VLOOKUP(E157,scenario!$B$2:$G$13,4,FALSE),"")</f>
        <v>Accepted</v>
      </c>
      <c r="I157" s="20" t="str">
        <f>IFERROR(VLOOKUP(E157,scenario!$B$2:$G$13,5,FALSE),"")</f>
        <v>Accepted</v>
      </c>
      <c r="J157" s="20" t="str">
        <f>IFERROR(VLOOKUP(E157,scenario!$B$2:$G$13,6,FALSE),"")</f>
        <v>Required</v>
      </c>
      <c r="K157" s="24" t="s">
        <v>434</v>
      </c>
      <c r="L157" s="23" t="str">
        <f>IFERROR(VLOOKUP(K157,scenario!$B$2:$C$13,2,FALSE),"")</f>
        <v>The traditional AWB is not mandatory and the customs accept printed image AWB (front only) but also require electronic data</v>
      </c>
      <c r="M157" s="20" t="str">
        <f>IFERROR(VLOOKUP(K157,scenario!$B$2:$G$13,3,FALSE),"")</f>
        <v>No</v>
      </c>
      <c r="N157" s="20" t="str">
        <f>IFERROR(VLOOKUP(K157,scenario!$B$2:$G$13,4,FALSE),"")</f>
        <v>Accepted</v>
      </c>
      <c r="O157" s="20" t="str">
        <f>IFERROR(VLOOKUP(K157,scenario!$B$2:$G$13,5,FALSE),"")</f>
        <v>Accepted</v>
      </c>
      <c r="P157" s="20" t="str">
        <f>IFERROR(VLOOKUP(K157,scenario!$B$2:$G$13,6,FALSE),"")</f>
        <v>Required</v>
      </c>
      <c r="Q157" s="24" t="s">
        <v>436</v>
      </c>
      <c r="R157" s="23" t="str">
        <f>IFERROR(VLOOKUP(Q157,scenario!$B$2:$C$13,2,FALSE),"")</f>
        <v>No paper AWB (neither traditional nor A4 printed AWB) is accepted, only electronic data is required</v>
      </c>
      <c r="S157" s="20" t="str">
        <f>IFERROR(VLOOKUP(Q157,scenario!$B$2:$G$13,3,FALSE),"")</f>
        <v>No</v>
      </c>
      <c r="T157" s="20" t="str">
        <f>IFERROR(VLOOKUP(Q157,scenario!$B$2:$G$13,4,FALSE),"")</f>
        <v>No</v>
      </c>
      <c r="U157" s="20" t="str">
        <f>IFERROR(VLOOKUP(Q157,scenario!$B$2:$G$13,5,FALSE),"")</f>
        <v>No</v>
      </c>
      <c r="V157" s="20" t="str">
        <f>IFERROR(VLOOKUP(Q157,scenario!$B$2:$G$13,6,FALSE),"")</f>
        <v>Required</v>
      </c>
      <c r="W157" s="24" t="s">
        <v>436</v>
      </c>
      <c r="X157" s="23" t="str">
        <f>IFERROR(VLOOKUP(W157,scenario!$B$2:$C$13,2,FALSE),"")</f>
        <v>No paper AWB (neither traditional nor A4 printed AWB) is accepted, only electronic data is required</v>
      </c>
      <c r="Y157" s="20" t="str">
        <f>IFERROR(VLOOKUP(W157,scenario!$B$2:$G$13,3,FALSE),"")</f>
        <v>No</v>
      </c>
      <c r="Z157" s="20" t="str">
        <f>IFERROR(VLOOKUP(W157,scenario!$B$2:$G$13,4,FALSE),"")</f>
        <v>No</v>
      </c>
      <c r="AA157" s="20" t="str">
        <f>IFERROR(VLOOKUP(W157,scenario!$B$2:$G$13,5,FALSE),"")</f>
        <v>No</v>
      </c>
      <c r="AB157" s="20" t="str">
        <f>IFERROR(VLOOKUP(W157,scenario!$B$2:$G$13,6,FALSE),"")</f>
        <v>Required</v>
      </c>
    </row>
    <row r="158" spans="2:28" ht="48.75" customHeight="1" x14ac:dyDescent="0.25">
      <c r="B158" s="14" t="s">
        <v>5</v>
      </c>
      <c r="C158" s="15" t="s">
        <v>313</v>
      </c>
      <c r="D158" s="45" t="s">
        <v>312</v>
      </c>
      <c r="E158" s="24" t="s">
        <v>430</v>
      </c>
      <c r="F158" s="23" t="str">
        <f>IFERROR(VLOOKUP(E158,scenario!$B$2:$C$13,2,FALSE),"")</f>
        <v>The traditional AWB is not mandatory and the customs accept laser print AWB (front+reverse)</v>
      </c>
      <c r="G158" s="20" t="str">
        <f>IFERROR(VLOOKUP(E158,scenario!$B$2:$G$13,3,FALSE),"")</f>
        <v>No</v>
      </c>
      <c r="H158" s="20" t="str">
        <f>IFERROR(VLOOKUP(E158,scenario!$B$2:$G$13,4,FALSE),"")</f>
        <v>Accepted</v>
      </c>
      <c r="I158" s="20" t="str">
        <f>IFERROR(VLOOKUP(E158,scenario!$B$2:$G$13,5,FALSE),"")</f>
        <v>No</v>
      </c>
      <c r="J158" s="20" t="str">
        <f>IFERROR(VLOOKUP(E158,scenario!$B$2:$G$13,6,FALSE),"")</f>
        <v>n/a</v>
      </c>
      <c r="K158" s="24" t="s">
        <v>430</v>
      </c>
      <c r="L158" s="23" t="str">
        <f>IFERROR(VLOOKUP(K158,scenario!$B$2:$C$13,2,FALSE),"")</f>
        <v>The traditional AWB is not mandatory and the customs accept laser print AWB (front+reverse)</v>
      </c>
      <c r="M158" s="20" t="str">
        <f>IFERROR(VLOOKUP(K158,scenario!$B$2:$G$13,3,FALSE),"")</f>
        <v>No</v>
      </c>
      <c r="N158" s="20" t="str">
        <f>IFERROR(VLOOKUP(K158,scenario!$B$2:$G$13,4,FALSE),"")</f>
        <v>Accepted</v>
      </c>
      <c r="O158" s="20" t="str">
        <f>IFERROR(VLOOKUP(K158,scenario!$B$2:$G$13,5,FALSE),"")</f>
        <v>No</v>
      </c>
      <c r="P158" s="20" t="str">
        <f>IFERROR(VLOOKUP(K158,scenario!$B$2:$G$13,6,FALSE),"")</f>
        <v>n/a</v>
      </c>
      <c r="Q158" s="24" t="s">
        <v>430</v>
      </c>
      <c r="R158" s="23" t="str">
        <f>IFERROR(VLOOKUP(Q158,scenario!$B$2:$C$13,2,FALSE),"")</f>
        <v>The traditional AWB is not mandatory and the customs accept laser print AWB (front+reverse)</v>
      </c>
      <c r="S158" s="20" t="str">
        <f>IFERROR(VLOOKUP(Q158,scenario!$B$2:$G$13,3,FALSE),"")</f>
        <v>No</v>
      </c>
      <c r="T158" s="20" t="str">
        <f>IFERROR(VLOOKUP(Q158,scenario!$B$2:$G$13,4,FALSE),"")</f>
        <v>Accepted</v>
      </c>
      <c r="U158" s="20" t="str">
        <f>IFERROR(VLOOKUP(Q158,scenario!$B$2:$G$13,5,FALSE),"")</f>
        <v>No</v>
      </c>
      <c r="V158" s="20" t="str">
        <f>IFERROR(VLOOKUP(Q158,scenario!$B$2:$G$13,6,FALSE),"")</f>
        <v>n/a</v>
      </c>
      <c r="W158" s="24" t="s">
        <v>459</v>
      </c>
      <c r="X158" s="23" t="str">
        <f>IFERROR(VLOOKUP(W158,scenario!$B$2:$C$13,2,FALSE),"")</f>
        <v>To be clarified with customs authorities</v>
      </c>
      <c r="Y158" s="20" t="str">
        <f>IFERROR(VLOOKUP(W158,scenario!$B$2:$G$13,3,FALSE),"")</f>
        <v>n/a</v>
      </c>
      <c r="Z158" s="20" t="str">
        <f>IFERROR(VLOOKUP(W158,scenario!$B$2:$G$13,4,FALSE),"")</f>
        <v>n/a</v>
      </c>
      <c r="AA158" s="20" t="str">
        <f>IFERROR(VLOOKUP(W158,scenario!$B$2:$G$13,5,FALSE),"")</f>
        <v>n/a</v>
      </c>
      <c r="AB158" s="20" t="str">
        <f>IFERROR(VLOOKUP(W158,scenario!$B$2:$G$13,6,FALSE),"")</f>
        <v>n/a</v>
      </c>
    </row>
    <row r="159" spans="2:28" ht="48.75" customHeight="1" x14ac:dyDescent="0.25">
      <c r="B159" s="14" t="s">
        <v>5</v>
      </c>
      <c r="C159" s="15" t="s">
        <v>317</v>
      </c>
      <c r="D159" s="45" t="s">
        <v>316</v>
      </c>
      <c r="E159" s="24" t="s">
        <v>428</v>
      </c>
      <c r="F159" s="23" t="str">
        <f>IFERROR(VLOOKUP(E159,scenario!$B$2:$C$13,2,FALSE),"")</f>
        <v>The traditional AWB is mandatory</v>
      </c>
      <c r="G159" s="20" t="str">
        <f>IFERROR(VLOOKUP(E159,scenario!$B$2:$G$13,3,FALSE),"")</f>
        <v>Yes</v>
      </c>
      <c r="H159" s="20" t="str">
        <f>IFERROR(VLOOKUP(E159,scenario!$B$2:$G$13,4,FALSE),"")</f>
        <v>n/a</v>
      </c>
      <c r="I159" s="20" t="str">
        <f>IFERROR(VLOOKUP(E159,scenario!$B$2:$G$13,5,FALSE),"")</f>
        <v>n/a</v>
      </c>
      <c r="J159" s="20" t="str">
        <f>IFERROR(VLOOKUP(E159,scenario!$B$2:$G$13,6,FALSE),"")</f>
        <v>No</v>
      </c>
      <c r="K159" s="24" t="s">
        <v>428</v>
      </c>
      <c r="L159" s="23" t="str">
        <f>IFERROR(VLOOKUP(K159,scenario!$B$2:$C$13,2,FALSE),"")</f>
        <v>The traditional AWB is mandatory</v>
      </c>
      <c r="M159" s="20" t="str">
        <f>IFERROR(VLOOKUP(K159,scenario!$B$2:$G$13,3,FALSE),"")</f>
        <v>Yes</v>
      </c>
      <c r="N159" s="20" t="str">
        <f>IFERROR(VLOOKUP(K159,scenario!$B$2:$G$13,4,FALSE),"")</f>
        <v>n/a</v>
      </c>
      <c r="O159" s="20" t="str">
        <f>IFERROR(VLOOKUP(K159,scenario!$B$2:$G$13,5,FALSE),"")</f>
        <v>n/a</v>
      </c>
      <c r="P159" s="20" t="str">
        <f>IFERROR(VLOOKUP(K159,scenario!$B$2:$G$13,6,FALSE),"")</f>
        <v>No</v>
      </c>
      <c r="Q159" s="24" t="s">
        <v>428</v>
      </c>
      <c r="R159" s="23" t="str">
        <f>IFERROR(VLOOKUP(Q159,scenario!$B$2:$C$13,2,FALSE),"")</f>
        <v>The traditional AWB is mandatory</v>
      </c>
      <c r="S159" s="20" t="str">
        <f>IFERROR(VLOOKUP(Q159,scenario!$B$2:$G$13,3,FALSE),"")</f>
        <v>Yes</v>
      </c>
      <c r="T159" s="20" t="str">
        <f>IFERROR(VLOOKUP(Q159,scenario!$B$2:$G$13,4,FALSE),"")</f>
        <v>n/a</v>
      </c>
      <c r="U159" s="20" t="str">
        <f>IFERROR(VLOOKUP(Q159,scenario!$B$2:$G$13,5,FALSE),"")</f>
        <v>n/a</v>
      </c>
      <c r="V159" s="20" t="str">
        <f>IFERROR(VLOOKUP(Q159,scenario!$B$2:$G$13,6,FALSE),"")</f>
        <v>No</v>
      </c>
      <c r="W159" s="24" t="s">
        <v>428</v>
      </c>
      <c r="X159" s="23" t="str">
        <f>IFERROR(VLOOKUP(W159,scenario!$B$2:$C$13,2,FALSE),"")</f>
        <v>The traditional AWB is mandatory</v>
      </c>
      <c r="Y159" s="20" t="str">
        <f>IFERROR(VLOOKUP(W159,scenario!$B$2:$G$13,3,FALSE),"")</f>
        <v>Yes</v>
      </c>
      <c r="Z159" s="20" t="str">
        <f>IFERROR(VLOOKUP(W159,scenario!$B$2:$G$13,4,FALSE),"")</f>
        <v>n/a</v>
      </c>
      <c r="AA159" s="20" t="str">
        <f>IFERROR(VLOOKUP(W159,scenario!$B$2:$G$13,5,FALSE),"")</f>
        <v>n/a</v>
      </c>
      <c r="AB159" s="20" t="str">
        <f>IFERROR(VLOOKUP(W159,scenario!$B$2:$G$13,6,FALSE),"")</f>
        <v>No</v>
      </c>
    </row>
    <row r="160" spans="2:28" ht="48.75" customHeight="1" x14ac:dyDescent="0.25">
      <c r="B160" s="14" t="s">
        <v>27</v>
      </c>
      <c r="C160" s="15" t="s">
        <v>319</v>
      </c>
      <c r="D160" s="45" t="s">
        <v>318</v>
      </c>
      <c r="E160" s="24" t="s">
        <v>428</v>
      </c>
      <c r="F160" s="23" t="str">
        <f>IFERROR(VLOOKUP(E160,scenario!$B$2:$C$13,2,FALSE),"")</f>
        <v>The traditional AWB is mandatory</v>
      </c>
      <c r="G160" s="20" t="str">
        <f>IFERROR(VLOOKUP(E160,scenario!$B$2:$G$13,3,FALSE),"")</f>
        <v>Yes</v>
      </c>
      <c r="H160" s="20" t="str">
        <f>IFERROR(VLOOKUP(E160,scenario!$B$2:$G$13,4,FALSE),"")</f>
        <v>n/a</v>
      </c>
      <c r="I160" s="20" t="str">
        <f>IFERROR(VLOOKUP(E160,scenario!$B$2:$G$13,5,FALSE),"")</f>
        <v>n/a</v>
      </c>
      <c r="J160" s="20" t="str">
        <f>IFERROR(VLOOKUP(E160,scenario!$B$2:$G$13,6,FALSE),"")</f>
        <v>No</v>
      </c>
      <c r="K160" s="24" t="s">
        <v>428</v>
      </c>
      <c r="L160" s="23" t="str">
        <f>IFERROR(VLOOKUP(K160,scenario!$B$2:$C$13,2,FALSE),"")</f>
        <v>The traditional AWB is mandatory</v>
      </c>
      <c r="M160" s="20" t="str">
        <f>IFERROR(VLOOKUP(K160,scenario!$B$2:$G$13,3,FALSE),"")</f>
        <v>Yes</v>
      </c>
      <c r="N160" s="20" t="str">
        <f>IFERROR(VLOOKUP(K160,scenario!$B$2:$G$13,4,FALSE),"")</f>
        <v>n/a</v>
      </c>
      <c r="O160" s="20" t="str">
        <f>IFERROR(VLOOKUP(K160,scenario!$B$2:$G$13,5,FALSE),"")</f>
        <v>n/a</v>
      </c>
      <c r="P160" s="20" t="str">
        <f>IFERROR(VLOOKUP(K160,scenario!$B$2:$G$13,6,FALSE),"")</f>
        <v>No</v>
      </c>
      <c r="Q160" s="24" t="s">
        <v>428</v>
      </c>
      <c r="R160" s="23" t="str">
        <f>IFERROR(VLOOKUP(Q160,scenario!$B$2:$C$13,2,FALSE),"")</f>
        <v>The traditional AWB is mandatory</v>
      </c>
      <c r="S160" s="20" t="str">
        <f>IFERROR(VLOOKUP(Q160,scenario!$B$2:$G$13,3,FALSE),"")</f>
        <v>Yes</v>
      </c>
      <c r="T160" s="20" t="str">
        <f>IFERROR(VLOOKUP(Q160,scenario!$B$2:$G$13,4,FALSE),"")</f>
        <v>n/a</v>
      </c>
      <c r="U160" s="20" t="str">
        <f>IFERROR(VLOOKUP(Q160,scenario!$B$2:$G$13,5,FALSE),"")</f>
        <v>n/a</v>
      </c>
      <c r="V160" s="20" t="str">
        <f>IFERROR(VLOOKUP(Q160,scenario!$B$2:$G$13,6,FALSE),"")</f>
        <v>No</v>
      </c>
      <c r="W160" s="24" t="s">
        <v>459</v>
      </c>
      <c r="X160" s="23" t="str">
        <f>IFERROR(VLOOKUP(W160,scenario!$B$2:$C$13,2,FALSE),"")</f>
        <v>To be clarified with customs authorities</v>
      </c>
      <c r="Y160" s="20" t="str">
        <f>IFERROR(VLOOKUP(W160,scenario!$B$2:$G$13,3,FALSE),"")</f>
        <v>n/a</v>
      </c>
      <c r="Z160" s="20" t="str">
        <f>IFERROR(VLOOKUP(W160,scenario!$B$2:$G$13,4,FALSE),"")</f>
        <v>n/a</v>
      </c>
      <c r="AA160" s="20" t="str">
        <f>IFERROR(VLOOKUP(W160,scenario!$B$2:$G$13,5,FALSE),"")</f>
        <v>n/a</v>
      </c>
      <c r="AB160" s="20" t="str">
        <f>IFERROR(VLOOKUP(W160,scenario!$B$2:$G$13,6,FALSE),"")</f>
        <v>n/a</v>
      </c>
    </row>
    <row r="161" spans="2:28" ht="48.75" customHeight="1" x14ac:dyDescent="0.25">
      <c r="B161" s="14" t="s">
        <v>20</v>
      </c>
      <c r="C161" s="15" t="s">
        <v>213</v>
      </c>
      <c r="D161" s="45" t="s">
        <v>212</v>
      </c>
      <c r="E161" s="24" t="s">
        <v>459</v>
      </c>
      <c r="F161" s="23" t="str">
        <f>IFERROR(VLOOKUP(E161,scenario!$B$2:$C$13,2,FALSE),"")</f>
        <v>To be clarified with customs authorities</v>
      </c>
      <c r="G161" s="20" t="str">
        <f>IFERROR(VLOOKUP(E161,scenario!$B$2:$G$13,3,FALSE),"")</f>
        <v>n/a</v>
      </c>
      <c r="H161" s="20" t="str">
        <f>IFERROR(VLOOKUP(E161,scenario!$B$2:$G$13,4,FALSE),"")</f>
        <v>n/a</v>
      </c>
      <c r="I161" s="20" t="str">
        <f>IFERROR(VLOOKUP(E161,scenario!$B$2:$G$13,5,FALSE),"")</f>
        <v>n/a</v>
      </c>
      <c r="J161" s="20" t="str">
        <f>IFERROR(VLOOKUP(E161,scenario!$B$2:$G$13,6,FALSE),"")</f>
        <v>n/a</v>
      </c>
      <c r="K161" s="24" t="s">
        <v>459</v>
      </c>
      <c r="L161" s="23" t="str">
        <f>IFERROR(VLOOKUP(K161,scenario!$B$2:$C$13,2,FALSE),"")</f>
        <v>To be clarified with customs authorities</v>
      </c>
      <c r="M161" s="20" t="str">
        <f>IFERROR(VLOOKUP(K161,scenario!$B$2:$G$13,3,FALSE),"")</f>
        <v>n/a</v>
      </c>
      <c r="N161" s="20" t="str">
        <f>IFERROR(VLOOKUP(K161,scenario!$B$2:$G$13,4,FALSE),"")</f>
        <v>n/a</v>
      </c>
      <c r="O161" s="20" t="str">
        <f>IFERROR(VLOOKUP(K161,scenario!$B$2:$G$13,5,FALSE),"")</f>
        <v>n/a</v>
      </c>
      <c r="P161" s="20" t="str">
        <f>IFERROR(VLOOKUP(K161,scenario!$B$2:$G$13,6,FALSE),"")</f>
        <v>n/a</v>
      </c>
      <c r="Q161" s="24" t="s">
        <v>459</v>
      </c>
      <c r="R161" s="23" t="str">
        <f>IFERROR(VLOOKUP(Q161,scenario!$B$2:$C$13,2,FALSE),"")</f>
        <v>To be clarified with customs authorities</v>
      </c>
      <c r="S161" s="20" t="str">
        <f>IFERROR(VLOOKUP(Q161,scenario!$B$2:$G$13,3,FALSE),"")</f>
        <v>n/a</v>
      </c>
      <c r="T161" s="20" t="str">
        <f>IFERROR(VLOOKUP(Q161,scenario!$B$2:$G$13,4,FALSE),"")</f>
        <v>n/a</v>
      </c>
      <c r="U161" s="20" t="str">
        <f>IFERROR(VLOOKUP(Q161,scenario!$B$2:$G$13,5,FALSE),"")</f>
        <v>n/a</v>
      </c>
      <c r="V161" s="20" t="str">
        <f>IFERROR(VLOOKUP(Q161,scenario!$B$2:$G$13,6,FALSE),"")</f>
        <v>n/a</v>
      </c>
      <c r="W161" s="24" t="s">
        <v>459</v>
      </c>
      <c r="X161" s="23" t="str">
        <f>IFERROR(VLOOKUP(W161,scenario!$B$2:$C$13,2,FALSE),"")</f>
        <v>To be clarified with customs authorities</v>
      </c>
      <c r="Y161" s="20" t="str">
        <f>IFERROR(VLOOKUP(W161,scenario!$B$2:$G$13,3,FALSE),"")</f>
        <v>n/a</v>
      </c>
      <c r="Z161" s="20" t="str">
        <f>IFERROR(VLOOKUP(W161,scenario!$B$2:$G$13,4,FALSE),"")</f>
        <v>n/a</v>
      </c>
      <c r="AA161" s="20" t="str">
        <f>IFERROR(VLOOKUP(W161,scenario!$B$2:$G$13,5,FALSE),"")</f>
        <v>n/a</v>
      </c>
      <c r="AB161" s="20" t="str">
        <f>IFERROR(VLOOKUP(W161,scenario!$B$2:$G$13,6,FALSE),"")</f>
        <v>n/a</v>
      </c>
    </row>
    <row r="162" spans="2:28" ht="48.75" customHeight="1" x14ac:dyDescent="0.25">
      <c r="B162" s="14" t="s">
        <v>20</v>
      </c>
      <c r="C162" s="15" t="s">
        <v>391</v>
      </c>
      <c r="D162" s="45" t="s">
        <v>390</v>
      </c>
      <c r="E162" s="24" t="s">
        <v>459</v>
      </c>
      <c r="F162" s="23" t="str">
        <f>IFERROR(VLOOKUP(E162,scenario!$B$2:$C$13,2,FALSE),"")</f>
        <v>To be clarified with customs authorities</v>
      </c>
      <c r="G162" s="20" t="str">
        <f>IFERROR(VLOOKUP(E162,scenario!$B$2:$G$13,3,FALSE),"")</f>
        <v>n/a</v>
      </c>
      <c r="H162" s="20" t="str">
        <f>IFERROR(VLOOKUP(E162,scenario!$B$2:$G$13,4,FALSE),"")</f>
        <v>n/a</v>
      </c>
      <c r="I162" s="20" t="str">
        <f>IFERROR(VLOOKUP(E162,scenario!$B$2:$G$13,5,FALSE),"")</f>
        <v>n/a</v>
      </c>
      <c r="J162" s="20" t="str">
        <f>IFERROR(VLOOKUP(E162,scenario!$B$2:$G$13,6,FALSE),"")</f>
        <v>n/a</v>
      </c>
      <c r="K162" s="24" t="s">
        <v>459</v>
      </c>
      <c r="L162" s="23" t="str">
        <f>IFERROR(VLOOKUP(K162,scenario!$B$2:$C$13,2,FALSE),"")</f>
        <v>To be clarified with customs authorities</v>
      </c>
      <c r="M162" s="20" t="str">
        <f>IFERROR(VLOOKUP(K162,scenario!$B$2:$G$13,3,FALSE),"")</f>
        <v>n/a</v>
      </c>
      <c r="N162" s="20" t="str">
        <f>IFERROR(VLOOKUP(K162,scenario!$B$2:$G$13,4,FALSE),"")</f>
        <v>n/a</v>
      </c>
      <c r="O162" s="20" t="str">
        <f>IFERROR(VLOOKUP(K162,scenario!$B$2:$G$13,5,FALSE),"")</f>
        <v>n/a</v>
      </c>
      <c r="P162" s="20" t="str">
        <f>IFERROR(VLOOKUP(K162,scenario!$B$2:$G$13,6,FALSE),"")</f>
        <v>n/a</v>
      </c>
      <c r="Q162" s="24" t="s">
        <v>459</v>
      </c>
      <c r="R162" s="23" t="str">
        <f>IFERROR(VLOOKUP(Q162,scenario!$B$2:$C$13,2,FALSE),"")</f>
        <v>To be clarified with customs authorities</v>
      </c>
      <c r="S162" s="20" t="str">
        <f>IFERROR(VLOOKUP(Q162,scenario!$B$2:$G$13,3,FALSE),"")</f>
        <v>n/a</v>
      </c>
      <c r="T162" s="20" t="str">
        <f>IFERROR(VLOOKUP(Q162,scenario!$B$2:$G$13,4,FALSE),"")</f>
        <v>n/a</v>
      </c>
      <c r="U162" s="20" t="str">
        <f>IFERROR(VLOOKUP(Q162,scenario!$B$2:$G$13,5,FALSE),"")</f>
        <v>n/a</v>
      </c>
      <c r="V162" s="20" t="str">
        <f>IFERROR(VLOOKUP(Q162,scenario!$B$2:$G$13,6,FALSE),"")</f>
        <v>n/a</v>
      </c>
      <c r="W162" s="24" t="s">
        <v>459</v>
      </c>
      <c r="X162" s="23" t="str">
        <f>IFERROR(VLOOKUP(W162,scenario!$B$2:$C$13,2,FALSE),"")</f>
        <v>To be clarified with customs authorities</v>
      </c>
      <c r="Y162" s="20" t="str">
        <f>IFERROR(VLOOKUP(W162,scenario!$B$2:$G$13,3,FALSE),"")</f>
        <v>n/a</v>
      </c>
      <c r="Z162" s="20" t="str">
        <f>IFERROR(VLOOKUP(W162,scenario!$B$2:$G$13,4,FALSE),"")</f>
        <v>n/a</v>
      </c>
      <c r="AA162" s="20" t="str">
        <f>IFERROR(VLOOKUP(W162,scenario!$B$2:$G$13,5,FALSE),"")</f>
        <v>n/a</v>
      </c>
      <c r="AB162" s="20" t="str">
        <f>IFERROR(VLOOKUP(W162,scenario!$B$2:$G$13,6,FALSE),"")</f>
        <v>n/a</v>
      </c>
    </row>
    <row r="163" spans="2:28" ht="48.75" customHeight="1" x14ac:dyDescent="0.25">
      <c r="B163" s="14" t="s">
        <v>17</v>
      </c>
      <c r="C163" s="15" t="s">
        <v>399</v>
      </c>
      <c r="D163" s="45" t="s">
        <v>398</v>
      </c>
      <c r="E163" s="24" t="s">
        <v>459</v>
      </c>
      <c r="F163" s="23" t="str">
        <f>IFERROR(VLOOKUP(E163,scenario!$B$2:$C$13,2,FALSE),"")</f>
        <v>To be clarified with customs authorities</v>
      </c>
      <c r="G163" s="20" t="str">
        <f>IFERROR(VLOOKUP(E163,scenario!$B$2:$G$13,3,FALSE),"")</f>
        <v>n/a</v>
      </c>
      <c r="H163" s="20" t="str">
        <f>IFERROR(VLOOKUP(E163,scenario!$B$2:$G$13,4,FALSE),"")</f>
        <v>n/a</v>
      </c>
      <c r="I163" s="20" t="str">
        <f>IFERROR(VLOOKUP(E163,scenario!$B$2:$G$13,5,FALSE),"")</f>
        <v>n/a</v>
      </c>
      <c r="J163" s="20" t="str">
        <f>IFERROR(VLOOKUP(E163,scenario!$B$2:$G$13,6,FALSE),"")</f>
        <v>n/a</v>
      </c>
      <c r="K163" s="24" t="s">
        <v>459</v>
      </c>
      <c r="L163" s="23" t="str">
        <f>IFERROR(VLOOKUP(K163,scenario!$B$2:$C$13,2,FALSE),"")</f>
        <v>To be clarified with customs authorities</v>
      </c>
      <c r="M163" s="20" t="str">
        <f>IFERROR(VLOOKUP(K163,scenario!$B$2:$G$13,3,FALSE),"")</f>
        <v>n/a</v>
      </c>
      <c r="N163" s="20" t="str">
        <f>IFERROR(VLOOKUP(K163,scenario!$B$2:$G$13,4,FALSE),"")</f>
        <v>n/a</v>
      </c>
      <c r="O163" s="20" t="str">
        <f>IFERROR(VLOOKUP(K163,scenario!$B$2:$G$13,5,FALSE),"")</f>
        <v>n/a</v>
      </c>
      <c r="P163" s="20" t="str">
        <f>IFERROR(VLOOKUP(K163,scenario!$B$2:$G$13,6,FALSE),"")</f>
        <v>n/a</v>
      </c>
      <c r="Q163" s="24" t="s">
        <v>459</v>
      </c>
      <c r="R163" s="23" t="str">
        <f>IFERROR(VLOOKUP(Q163,scenario!$B$2:$C$13,2,FALSE),"")</f>
        <v>To be clarified with customs authorities</v>
      </c>
      <c r="S163" s="20" t="str">
        <f>IFERROR(VLOOKUP(Q163,scenario!$B$2:$G$13,3,FALSE),"")</f>
        <v>n/a</v>
      </c>
      <c r="T163" s="20" t="str">
        <f>IFERROR(VLOOKUP(Q163,scenario!$B$2:$G$13,4,FALSE),"")</f>
        <v>n/a</v>
      </c>
      <c r="U163" s="20" t="str">
        <f>IFERROR(VLOOKUP(Q163,scenario!$B$2:$G$13,5,FALSE),"")</f>
        <v>n/a</v>
      </c>
      <c r="V163" s="20" t="str">
        <f>IFERROR(VLOOKUP(Q163,scenario!$B$2:$G$13,6,FALSE),"")</f>
        <v>n/a</v>
      </c>
      <c r="W163" s="24" t="s">
        <v>459</v>
      </c>
      <c r="X163" s="23" t="str">
        <f>IFERROR(VLOOKUP(W163,scenario!$B$2:$C$13,2,FALSE),"")</f>
        <v>To be clarified with customs authorities</v>
      </c>
      <c r="Y163" s="20" t="str">
        <f>IFERROR(VLOOKUP(W163,scenario!$B$2:$G$13,3,FALSE),"")</f>
        <v>n/a</v>
      </c>
      <c r="Z163" s="20" t="str">
        <f>IFERROR(VLOOKUP(W163,scenario!$B$2:$G$13,4,FALSE),"")</f>
        <v>n/a</v>
      </c>
      <c r="AA163" s="20" t="str">
        <f>IFERROR(VLOOKUP(W163,scenario!$B$2:$G$13,5,FALSE),"")</f>
        <v>n/a</v>
      </c>
      <c r="AB163" s="20" t="str">
        <f>IFERROR(VLOOKUP(W163,scenario!$B$2:$G$13,6,FALSE),"")</f>
        <v>n/a</v>
      </c>
    </row>
    <row r="164" spans="2:28" ht="48.75" customHeight="1" x14ac:dyDescent="0.25">
      <c r="B164" s="14" t="s">
        <v>5</v>
      </c>
      <c r="C164" s="15" t="s">
        <v>337</v>
      </c>
      <c r="D164" s="45" t="s">
        <v>336</v>
      </c>
      <c r="E164" s="24" t="s">
        <v>459</v>
      </c>
      <c r="F164" s="23" t="str">
        <f>IFERROR(VLOOKUP(E164,scenario!$B$2:$C$13,2,FALSE),"")</f>
        <v>To be clarified with customs authorities</v>
      </c>
      <c r="G164" s="20" t="str">
        <f>IFERROR(VLOOKUP(E164,scenario!$B$2:$G$13,3,FALSE),"")</f>
        <v>n/a</v>
      </c>
      <c r="H164" s="20" t="str">
        <f>IFERROR(VLOOKUP(E164,scenario!$B$2:$G$13,4,FALSE),"")</f>
        <v>n/a</v>
      </c>
      <c r="I164" s="20" t="str">
        <f>IFERROR(VLOOKUP(E164,scenario!$B$2:$G$13,5,FALSE),"")</f>
        <v>n/a</v>
      </c>
      <c r="J164" s="20" t="str">
        <f>IFERROR(VLOOKUP(E164,scenario!$B$2:$G$13,6,FALSE),"")</f>
        <v>n/a</v>
      </c>
      <c r="K164" s="24" t="s">
        <v>459</v>
      </c>
      <c r="L164" s="23" t="str">
        <f>IFERROR(VLOOKUP(K164,scenario!$B$2:$C$13,2,FALSE),"")</f>
        <v>To be clarified with customs authorities</v>
      </c>
      <c r="M164" s="20" t="str">
        <f>IFERROR(VLOOKUP(K164,scenario!$B$2:$G$13,3,FALSE),"")</f>
        <v>n/a</v>
      </c>
      <c r="N164" s="20" t="str">
        <f>IFERROR(VLOOKUP(K164,scenario!$B$2:$G$13,4,FALSE),"")</f>
        <v>n/a</v>
      </c>
      <c r="O164" s="20" t="str">
        <f>IFERROR(VLOOKUP(K164,scenario!$B$2:$G$13,5,FALSE),"")</f>
        <v>n/a</v>
      </c>
      <c r="P164" s="20" t="str">
        <f>IFERROR(VLOOKUP(K164,scenario!$B$2:$G$13,6,FALSE),"")</f>
        <v>n/a</v>
      </c>
      <c r="Q164" s="24" t="s">
        <v>459</v>
      </c>
      <c r="R164" s="23" t="str">
        <f>IFERROR(VLOOKUP(Q164,scenario!$B$2:$C$13,2,FALSE),"")</f>
        <v>To be clarified with customs authorities</v>
      </c>
      <c r="S164" s="20" t="str">
        <f>IFERROR(VLOOKUP(Q164,scenario!$B$2:$G$13,3,FALSE),"")</f>
        <v>n/a</v>
      </c>
      <c r="T164" s="20" t="str">
        <f>IFERROR(VLOOKUP(Q164,scenario!$B$2:$G$13,4,FALSE),"")</f>
        <v>n/a</v>
      </c>
      <c r="U164" s="20" t="str">
        <f>IFERROR(VLOOKUP(Q164,scenario!$B$2:$G$13,5,FALSE),"")</f>
        <v>n/a</v>
      </c>
      <c r="V164" s="20" t="str">
        <f>IFERROR(VLOOKUP(Q164,scenario!$B$2:$G$13,6,FALSE),"")</f>
        <v>n/a</v>
      </c>
      <c r="W164" s="24" t="s">
        <v>459</v>
      </c>
      <c r="X164" s="23" t="str">
        <f>IFERROR(VLOOKUP(W164,scenario!$B$2:$C$13,2,FALSE),"")</f>
        <v>To be clarified with customs authorities</v>
      </c>
      <c r="Y164" s="20" t="str">
        <f>IFERROR(VLOOKUP(W164,scenario!$B$2:$G$13,3,FALSE),"")</f>
        <v>n/a</v>
      </c>
      <c r="Z164" s="20" t="str">
        <f>IFERROR(VLOOKUP(W164,scenario!$B$2:$G$13,4,FALSE),"")</f>
        <v>n/a</v>
      </c>
      <c r="AA164" s="20" t="str">
        <f>IFERROR(VLOOKUP(W164,scenario!$B$2:$G$13,5,FALSE),"")</f>
        <v>n/a</v>
      </c>
      <c r="AB164" s="20" t="str">
        <f>IFERROR(VLOOKUP(W164,scenario!$B$2:$G$13,6,FALSE),"")</f>
        <v>n/a</v>
      </c>
    </row>
    <row r="165" spans="2:28" ht="48.75" customHeight="1" x14ac:dyDescent="0.25">
      <c r="B165" s="14" t="s">
        <v>27</v>
      </c>
      <c r="C165" s="15" t="s">
        <v>345</v>
      </c>
      <c r="D165" s="45" t="s">
        <v>344</v>
      </c>
      <c r="E165" s="24" t="s">
        <v>428</v>
      </c>
      <c r="F165" s="23" t="str">
        <f>IFERROR(VLOOKUP(E165,scenario!$B$2:$C$13,2,FALSE),"")</f>
        <v>The traditional AWB is mandatory</v>
      </c>
      <c r="G165" s="20" t="str">
        <f>IFERROR(VLOOKUP(E165,scenario!$B$2:$G$13,3,FALSE),"")</f>
        <v>Yes</v>
      </c>
      <c r="H165" s="20" t="str">
        <f>IFERROR(VLOOKUP(E165,scenario!$B$2:$G$13,4,FALSE),"")</f>
        <v>n/a</v>
      </c>
      <c r="I165" s="20" t="str">
        <f>IFERROR(VLOOKUP(E165,scenario!$B$2:$G$13,5,FALSE),"")</f>
        <v>n/a</v>
      </c>
      <c r="J165" s="20" t="str">
        <f>IFERROR(VLOOKUP(E165,scenario!$B$2:$G$13,6,FALSE),"")</f>
        <v>No</v>
      </c>
      <c r="K165" s="24" t="s">
        <v>428</v>
      </c>
      <c r="L165" s="23" t="str">
        <f>IFERROR(VLOOKUP(K165,scenario!$B$2:$C$13,2,FALSE),"")</f>
        <v>The traditional AWB is mandatory</v>
      </c>
      <c r="M165" s="20" t="str">
        <f>IFERROR(VLOOKUP(K165,scenario!$B$2:$G$13,3,FALSE),"")</f>
        <v>Yes</v>
      </c>
      <c r="N165" s="20" t="str">
        <f>IFERROR(VLOOKUP(K165,scenario!$B$2:$G$13,4,FALSE),"")</f>
        <v>n/a</v>
      </c>
      <c r="O165" s="20" t="str">
        <f>IFERROR(VLOOKUP(K165,scenario!$B$2:$G$13,5,FALSE),"")</f>
        <v>n/a</v>
      </c>
      <c r="P165" s="20" t="str">
        <f>IFERROR(VLOOKUP(K165,scenario!$B$2:$G$13,6,FALSE),"")</f>
        <v>No</v>
      </c>
      <c r="Q165" s="24" t="s">
        <v>428</v>
      </c>
      <c r="R165" s="23" t="str">
        <f>IFERROR(VLOOKUP(Q165,scenario!$B$2:$C$13,2,FALSE),"")</f>
        <v>The traditional AWB is mandatory</v>
      </c>
      <c r="S165" s="20" t="str">
        <f>IFERROR(VLOOKUP(Q165,scenario!$B$2:$G$13,3,FALSE),"")</f>
        <v>Yes</v>
      </c>
      <c r="T165" s="20" t="str">
        <f>IFERROR(VLOOKUP(Q165,scenario!$B$2:$G$13,4,FALSE),"")</f>
        <v>n/a</v>
      </c>
      <c r="U165" s="20" t="str">
        <f>IFERROR(VLOOKUP(Q165,scenario!$B$2:$G$13,5,FALSE),"")</f>
        <v>n/a</v>
      </c>
      <c r="V165" s="20" t="str">
        <f>IFERROR(VLOOKUP(Q165,scenario!$B$2:$G$13,6,FALSE),"")</f>
        <v>No</v>
      </c>
      <c r="W165" s="24" t="s">
        <v>459</v>
      </c>
      <c r="X165" s="23" t="str">
        <f>IFERROR(VLOOKUP(W165,scenario!$B$2:$C$13,2,FALSE),"")</f>
        <v>To be clarified with customs authorities</v>
      </c>
      <c r="Y165" s="20" t="str">
        <f>IFERROR(VLOOKUP(W165,scenario!$B$2:$G$13,3,FALSE),"")</f>
        <v>n/a</v>
      </c>
      <c r="Z165" s="20" t="str">
        <f>IFERROR(VLOOKUP(W165,scenario!$B$2:$G$13,4,FALSE),"")</f>
        <v>n/a</v>
      </c>
      <c r="AA165" s="20" t="str">
        <f>IFERROR(VLOOKUP(W165,scenario!$B$2:$G$13,5,FALSE),"")</f>
        <v>n/a</v>
      </c>
      <c r="AB165" s="20" t="str">
        <f>IFERROR(VLOOKUP(W165,scenario!$B$2:$G$13,6,FALSE),"")</f>
        <v>n/a</v>
      </c>
    </row>
    <row r="166" spans="2:28" ht="48.75" customHeight="1" x14ac:dyDescent="0.25">
      <c r="B166" s="14" t="s">
        <v>8</v>
      </c>
      <c r="C166" s="15" t="s">
        <v>321</v>
      </c>
      <c r="D166" s="45" t="s">
        <v>320</v>
      </c>
      <c r="E166" s="24" t="s">
        <v>434</v>
      </c>
      <c r="F166" s="23" t="str">
        <f>IFERROR(VLOOKUP(E166,scenario!$B$2:$C$13,2,FALSE),"")</f>
        <v>The traditional AWB is not mandatory and the customs accept printed image AWB (front only) but also require electronic data</v>
      </c>
      <c r="G166" s="20" t="str">
        <f>IFERROR(VLOOKUP(E166,scenario!$B$2:$G$13,3,FALSE),"")</f>
        <v>No</v>
      </c>
      <c r="H166" s="20" t="str">
        <f>IFERROR(VLOOKUP(E166,scenario!$B$2:$G$13,4,FALSE),"")</f>
        <v>Accepted</v>
      </c>
      <c r="I166" s="20" t="str">
        <f>IFERROR(VLOOKUP(E166,scenario!$B$2:$G$13,5,FALSE),"")</f>
        <v>Accepted</v>
      </c>
      <c r="J166" s="20" t="str">
        <f>IFERROR(VLOOKUP(E166,scenario!$B$2:$G$13,6,FALSE),"")</f>
        <v>Required</v>
      </c>
      <c r="K166" s="24" t="s">
        <v>434</v>
      </c>
      <c r="L166" s="23" t="str">
        <f>IFERROR(VLOOKUP(K166,scenario!$B$2:$C$13,2,FALSE),"")</f>
        <v>The traditional AWB is not mandatory and the customs accept printed image AWB (front only) but also require electronic data</v>
      </c>
      <c r="M166" s="20" t="str">
        <f>IFERROR(VLOOKUP(K166,scenario!$B$2:$G$13,3,FALSE),"")</f>
        <v>No</v>
      </c>
      <c r="N166" s="20" t="str">
        <f>IFERROR(VLOOKUP(K166,scenario!$B$2:$G$13,4,FALSE),"")</f>
        <v>Accepted</v>
      </c>
      <c r="O166" s="20" t="str">
        <f>IFERROR(VLOOKUP(K166,scenario!$B$2:$G$13,5,FALSE),"")</f>
        <v>Accepted</v>
      </c>
      <c r="P166" s="20" t="str">
        <f>IFERROR(VLOOKUP(K166,scenario!$B$2:$G$13,6,FALSE),"")</f>
        <v>Required</v>
      </c>
      <c r="Q166" s="24" t="s">
        <v>459</v>
      </c>
      <c r="R166" s="23" t="str">
        <f>IFERROR(VLOOKUP(Q166,scenario!$B$2:$C$13,2,FALSE),"")</f>
        <v>To be clarified with customs authorities</v>
      </c>
      <c r="S166" s="20" t="str">
        <f>IFERROR(VLOOKUP(Q166,scenario!$B$2:$G$13,3,FALSE),"")</f>
        <v>n/a</v>
      </c>
      <c r="T166" s="20" t="str">
        <f>IFERROR(VLOOKUP(Q166,scenario!$B$2:$G$13,4,FALSE),"")</f>
        <v>n/a</v>
      </c>
      <c r="U166" s="20" t="str">
        <f>IFERROR(VLOOKUP(Q166,scenario!$B$2:$G$13,5,FALSE),"")</f>
        <v>n/a</v>
      </c>
      <c r="V166" s="20" t="str">
        <f>IFERROR(VLOOKUP(Q166,scenario!$B$2:$G$13,6,FALSE),"")</f>
        <v>n/a</v>
      </c>
      <c r="W166" s="24" t="s">
        <v>459</v>
      </c>
      <c r="X166" s="23" t="str">
        <f>IFERROR(VLOOKUP(W166,scenario!$B$2:$C$13,2,FALSE),"")</f>
        <v>To be clarified with customs authorities</v>
      </c>
      <c r="Y166" s="20" t="str">
        <f>IFERROR(VLOOKUP(W166,scenario!$B$2:$G$13,3,FALSE),"")</f>
        <v>n/a</v>
      </c>
      <c r="Z166" s="20" t="str">
        <f>IFERROR(VLOOKUP(W166,scenario!$B$2:$G$13,4,FALSE),"")</f>
        <v>n/a</v>
      </c>
      <c r="AA166" s="20" t="str">
        <f>IFERROR(VLOOKUP(W166,scenario!$B$2:$G$13,5,FALSE),"")</f>
        <v>n/a</v>
      </c>
      <c r="AB166" s="20" t="str">
        <f>IFERROR(VLOOKUP(W166,scenario!$B$2:$G$13,6,FALSE),"")</f>
        <v>n/a</v>
      </c>
    </row>
    <row r="167" spans="2:28" ht="48.75" customHeight="1" x14ac:dyDescent="0.25">
      <c r="B167" s="14" t="s">
        <v>27</v>
      </c>
      <c r="C167" s="15" t="s">
        <v>339</v>
      </c>
      <c r="D167" s="45" t="s">
        <v>338</v>
      </c>
      <c r="E167" s="24" t="s">
        <v>435</v>
      </c>
      <c r="F167" s="23" t="str">
        <f>IFERROR(VLOOKUP(E167,scenario!$B$2:$C$13,2,FALSE),"")</f>
        <v>The traditional AWB is not required and either printed image AWB (front only) or electronic data can be submitted</v>
      </c>
      <c r="G167" s="20" t="str">
        <f>IFERROR(VLOOKUP(E167,scenario!$B$2:$G$13,3,FALSE),"")</f>
        <v>No</v>
      </c>
      <c r="H167" s="20" t="str">
        <f>IFERROR(VLOOKUP(E167,scenario!$B$2:$G$13,4,FALSE),"")</f>
        <v>Accepted</v>
      </c>
      <c r="I167" s="20" t="str">
        <f>IFERROR(VLOOKUP(E167,scenario!$B$2:$G$13,5,FALSE),"")</f>
        <v>Accepted</v>
      </c>
      <c r="J167" s="20" t="str">
        <f>IFERROR(VLOOKUP(E167,scenario!$B$2:$G$13,6,FALSE),"")</f>
        <v>Accepted</v>
      </c>
      <c r="K167" s="24" t="s">
        <v>434</v>
      </c>
      <c r="L167" s="23" t="str">
        <f>IFERROR(VLOOKUP(K167,scenario!$B$2:$C$13,2,FALSE),"")</f>
        <v>The traditional AWB is not mandatory and the customs accept printed image AWB (front only) but also require electronic data</v>
      </c>
      <c r="M167" s="20" t="str">
        <f>IFERROR(VLOOKUP(K167,scenario!$B$2:$G$13,3,FALSE),"")</f>
        <v>No</v>
      </c>
      <c r="N167" s="20" t="str">
        <f>IFERROR(VLOOKUP(K167,scenario!$B$2:$G$13,4,FALSE),"")</f>
        <v>Accepted</v>
      </c>
      <c r="O167" s="20" t="str">
        <f>IFERROR(VLOOKUP(K167,scenario!$B$2:$G$13,5,FALSE),"")</f>
        <v>Accepted</v>
      </c>
      <c r="P167" s="20" t="str">
        <f>IFERROR(VLOOKUP(K167,scenario!$B$2:$G$13,6,FALSE),"")</f>
        <v>Required</v>
      </c>
      <c r="Q167" s="24" t="s">
        <v>459</v>
      </c>
      <c r="R167" s="23" t="str">
        <f>IFERROR(VLOOKUP(Q167,scenario!$B$2:$C$13,2,FALSE),"")</f>
        <v>To be clarified with customs authorities</v>
      </c>
      <c r="S167" s="20" t="str">
        <f>IFERROR(VLOOKUP(Q167,scenario!$B$2:$G$13,3,FALSE),"")</f>
        <v>n/a</v>
      </c>
      <c r="T167" s="20" t="str">
        <f>IFERROR(VLOOKUP(Q167,scenario!$B$2:$G$13,4,FALSE),"")</f>
        <v>n/a</v>
      </c>
      <c r="U167" s="20" t="str">
        <f>IFERROR(VLOOKUP(Q167,scenario!$B$2:$G$13,5,FALSE),"")</f>
        <v>n/a</v>
      </c>
      <c r="V167" s="20" t="str">
        <f>IFERROR(VLOOKUP(Q167,scenario!$B$2:$G$13,6,FALSE),"")</f>
        <v>n/a</v>
      </c>
      <c r="W167" s="24" t="s">
        <v>459</v>
      </c>
      <c r="X167" s="23" t="str">
        <f>IFERROR(VLOOKUP(W167,scenario!$B$2:$C$13,2,FALSE),"")</f>
        <v>To be clarified with customs authorities</v>
      </c>
      <c r="Y167" s="20" t="str">
        <f>IFERROR(VLOOKUP(W167,scenario!$B$2:$G$13,3,FALSE),"")</f>
        <v>n/a</v>
      </c>
      <c r="Z167" s="20" t="str">
        <f>IFERROR(VLOOKUP(W167,scenario!$B$2:$G$13,4,FALSE),"")</f>
        <v>n/a</v>
      </c>
      <c r="AA167" s="20" t="str">
        <f>IFERROR(VLOOKUP(W167,scenario!$B$2:$G$13,5,FALSE),"")</f>
        <v>n/a</v>
      </c>
      <c r="AB167" s="20" t="str">
        <f>IFERROR(VLOOKUP(W167,scenario!$B$2:$G$13,6,FALSE),"")</f>
        <v>n/a</v>
      </c>
    </row>
    <row r="168" spans="2:28" ht="48.75" customHeight="1" x14ac:dyDescent="0.25">
      <c r="B168" s="14" t="s">
        <v>5</v>
      </c>
      <c r="C168" s="15" t="s">
        <v>315</v>
      </c>
      <c r="D168" s="45" t="s">
        <v>314</v>
      </c>
      <c r="E168" s="24" t="s">
        <v>459</v>
      </c>
      <c r="F168" s="23" t="str">
        <f>IFERROR(VLOOKUP(E168,scenario!$B$2:$C$13,2,FALSE),"")</f>
        <v>To be clarified with customs authorities</v>
      </c>
      <c r="G168" s="20" t="str">
        <f>IFERROR(VLOOKUP(E168,scenario!$B$2:$G$13,3,FALSE),"")</f>
        <v>n/a</v>
      </c>
      <c r="H168" s="20" t="str">
        <f>IFERROR(VLOOKUP(E168,scenario!$B$2:$G$13,4,FALSE),"")</f>
        <v>n/a</v>
      </c>
      <c r="I168" s="20" t="str">
        <f>IFERROR(VLOOKUP(E168,scenario!$B$2:$G$13,5,FALSE),"")</f>
        <v>n/a</v>
      </c>
      <c r="J168" s="20" t="str">
        <f>IFERROR(VLOOKUP(E168,scenario!$B$2:$G$13,6,FALSE),"")</f>
        <v>n/a</v>
      </c>
      <c r="K168" s="24" t="s">
        <v>459</v>
      </c>
      <c r="L168" s="23" t="str">
        <f>IFERROR(VLOOKUP(K168,scenario!$B$2:$C$13,2,FALSE),"")</f>
        <v>To be clarified with customs authorities</v>
      </c>
      <c r="M168" s="20" t="str">
        <f>IFERROR(VLOOKUP(K168,scenario!$B$2:$G$13,3,FALSE),"")</f>
        <v>n/a</v>
      </c>
      <c r="N168" s="20" t="str">
        <f>IFERROR(VLOOKUP(K168,scenario!$B$2:$G$13,4,FALSE),"")</f>
        <v>n/a</v>
      </c>
      <c r="O168" s="20" t="str">
        <f>IFERROR(VLOOKUP(K168,scenario!$B$2:$G$13,5,FALSE),"")</f>
        <v>n/a</v>
      </c>
      <c r="P168" s="20" t="str">
        <f>IFERROR(VLOOKUP(K168,scenario!$B$2:$G$13,6,FALSE),"")</f>
        <v>n/a</v>
      </c>
      <c r="Q168" s="24" t="s">
        <v>459</v>
      </c>
      <c r="R168" s="23" t="str">
        <f>IFERROR(VLOOKUP(Q168,scenario!$B$2:$C$13,2,FALSE),"")</f>
        <v>To be clarified with customs authorities</v>
      </c>
      <c r="S168" s="20" t="str">
        <f>IFERROR(VLOOKUP(Q168,scenario!$B$2:$G$13,3,FALSE),"")</f>
        <v>n/a</v>
      </c>
      <c r="T168" s="20" t="str">
        <f>IFERROR(VLOOKUP(Q168,scenario!$B$2:$G$13,4,FALSE),"")</f>
        <v>n/a</v>
      </c>
      <c r="U168" s="20" t="str">
        <f>IFERROR(VLOOKUP(Q168,scenario!$B$2:$G$13,5,FALSE),"")</f>
        <v>n/a</v>
      </c>
      <c r="V168" s="20" t="str">
        <f>IFERROR(VLOOKUP(Q168,scenario!$B$2:$G$13,6,FALSE),"")</f>
        <v>n/a</v>
      </c>
      <c r="W168" s="24" t="s">
        <v>459</v>
      </c>
      <c r="X168" s="23" t="str">
        <f>IFERROR(VLOOKUP(W168,scenario!$B$2:$C$13,2,FALSE),"")</f>
        <v>To be clarified with customs authorities</v>
      </c>
      <c r="Y168" s="20" t="str">
        <f>IFERROR(VLOOKUP(W168,scenario!$B$2:$G$13,3,FALSE),"")</f>
        <v>n/a</v>
      </c>
      <c r="Z168" s="20" t="str">
        <f>IFERROR(VLOOKUP(W168,scenario!$B$2:$G$13,4,FALSE),"")</f>
        <v>n/a</v>
      </c>
      <c r="AA168" s="20" t="str">
        <f>IFERROR(VLOOKUP(W168,scenario!$B$2:$G$13,5,FALSE),"")</f>
        <v>n/a</v>
      </c>
      <c r="AB168" s="20" t="str">
        <f>IFERROR(VLOOKUP(W168,scenario!$B$2:$G$13,6,FALSE),"")</f>
        <v>n/a</v>
      </c>
    </row>
    <row r="169" spans="2:28" ht="48.75" customHeight="1" x14ac:dyDescent="0.25">
      <c r="B169" s="14" t="s">
        <v>27</v>
      </c>
      <c r="C169" s="15" t="s">
        <v>323</v>
      </c>
      <c r="D169" s="45" t="s">
        <v>322</v>
      </c>
      <c r="E169" s="24" t="s">
        <v>459</v>
      </c>
      <c r="F169" s="23" t="str">
        <f>IFERROR(VLOOKUP(E169,scenario!$B$2:$C$13,2,FALSE),"")</f>
        <v>To be clarified with customs authorities</v>
      </c>
      <c r="G169" s="20" t="str">
        <f>IFERROR(VLOOKUP(E169,scenario!$B$2:$G$13,3,FALSE),"")</f>
        <v>n/a</v>
      </c>
      <c r="H169" s="20" t="str">
        <f>IFERROR(VLOOKUP(E169,scenario!$B$2:$G$13,4,FALSE),"")</f>
        <v>n/a</v>
      </c>
      <c r="I169" s="20" t="str">
        <f>IFERROR(VLOOKUP(E169,scenario!$B$2:$G$13,5,FALSE),"")</f>
        <v>n/a</v>
      </c>
      <c r="J169" s="20" t="str">
        <f>IFERROR(VLOOKUP(E169,scenario!$B$2:$G$13,6,FALSE),"")</f>
        <v>n/a</v>
      </c>
      <c r="K169" s="24" t="s">
        <v>459</v>
      </c>
      <c r="L169" s="23" t="str">
        <f>IFERROR(VLOOKUP(K169,scenario!$B$2:$C$13,2,FALSE),"")</f>
        <v>To be clarified with customs authorities</v>
      </c>
      <c r="M169" s="20" t="str">
        <f>IFERROR(VLOOKUP(K169,scenario!$B$2:$G$13,3,FALSE),"")</f>
        <v>n/a</v>
      </c>
      <c r="N169" s="20" t="str">
        <f>IFERROR(VLOOKUP(K169,scenario!$B$2:$G$13,4,FALSE),"")</f>
        <v>n/a</v>
      </c>
      <c r="O169" s="20" t="str">
        <f>IFERROR(VLOOKUP(K169,scenario!$B$2:$G$13,5,FALSE),"")</f>
        <v>n/a</v>
      </c>
      <c r="P169" s="20" t="str">
        <f>IFERROR(VLOOKUP(K169,scenario!$B$2:$G$13,6,FALSE),"")</f>
        <v>n/a</v>
      </c>
      <c r="Q169" s="24" t="s">
        <v>459</v>
      </c>
      <c r="R169" s="23" t="str">
        <f>IFERROR(VLOOKUP(Q169,scenario!$B$2:$C$13,2,FALSE),"")</f>
        <v>To be clarified with customs authorities</v>
      </c>
      <c r="S169" s="20" t="str">
        <f>IFERROR(VLOOKUP(Q169,scenario!$B$2:$G$13,3,FALSE),"")</f>
        <v>n/a</v>
      </c>
      <c r="T169" s="20" t="str">
        <f>IFERROR(VLOOKUP(Q169,scenario!$B$2:$G$13,4,FALSE),"")</f>
        <v>n/a</v>
      </c>
      <c r="U169" s="20" t="str">
        <f>IFERROR(VLOOKUP(Q169,scenario!$B$2:$G$13,5,FALSE),"")</f>
        <v>n/a</v>
      </c>
      <c r="V169" s="20" t="str">
        <f>IFERROR(VLOOKUP(Q169,scenario!$B$2:$G$13,6,FALSE),"")</f>
        <v>n/a</v>
      </c>
      <c r="W169" s="24" t="s">
        <v>459</v>
      </c>
      <c r="X169" s="23" t="str">
        <f>IFERROR(VLOOKUP(W169,scenario!$B$2:$C$13,2,FALSE),"")</f>
        <v>To be clarified with customs authorities</v>
      </c>
      <c r="Y169" s="20" t="str">
        <f>IFERROR(VLOOKUP(W169,scenario!$B$2:$G$13,3,FALSE),"")</f>
        <v>n/a</v>
      </c>
      <c r="Z169" s="20" t="str">
        <f>IFERROR(VLOOKUP(W169,scenario!$B$2:$G$13,4,FALSE),"")</f>
        <v>n/a</v>
      </c>
      <c r="AA169" s="20" t="str">
        <f>IFERROR(VLOOKUP(W169,scenario!$B$2:$G$13,5,FALSE),"")</f>
        <v>n/a</v>
      </c>
      <c r="AB169" s="20" t="str">
        <f>IFERROR(VLOOKUP(W169,scenario!$B$2:$G$13,6,FALSE),"")</f>
        <v>n/a</v>
      </c>
    </row>
    <row r="170" spans="2:28" ht="48.75" customHeight="1" x14ac:dyDescent="0.25">
      <c r="B170" s="14" t="s">
        <v>27</v>
      </c>
      <c r="C170" s="15" t="s">
        <v>335</v>
      </c>
      <c r="D170" s="45" t="s">
        <v>334</v>
      </c>
      <c r="E170" s="24" t="s">
        <v>428</v>
      </c>
      <c r="F170" s="23" t="str">
        <f>IFERROR(VLOOKUP(E170,scenario!$B$2:$C$13,2,FALSE),"")</f>
        <v>The traditional AWB is mandatory</v>
      </c>
      <c r="G170" s="20" t="str">
        <f>IFERROR(VLOOKUP(E170,scenario!$B$2:$G$13,3,FALSE),"")</f>
        <v>Yes</v>
      </c>
      <c r="H170" s="20" t="str">
        <f>IFERROR(VLOOKUP(E170,scenario!$B$2:$G$13,4,FALSE),"")</f>
        <v>n/a</v>
      </c>
      <c r="I170" s="20" t="str">
        <f>IFERROR(VLOOKUP(E170,scenario!$B$2:$G$13,5,FALSE),"")</f>
        <v>n/a</v>
      </c>
      <c r="J170" s="20" t="str">
        <f>IFERROR(VLOOKUP(E170,scenario!$B$2:$G$13,6,FALSE),"")</f>
        <v>No</v>
      </c>
      <c r="K170" s="24" t="s">
        <v>428</v>
      </c>
      <c r="L170" s="23" t="str">
        <f>IFERROR(VLOOKUP(K170,scenario!$B$2:$C$13,2,FALSE),"")</f>
        <v>The traditional AWB is mandatory</v>
      </c>
      <c r="M170" s="20" t="str">
        <f>IFERROR(VLOOKUP(K170,scenario!$B$2:$G$13,3,FALSE),"")</f>
        <v>Yes</v>
      </c>
      <c r="N170" s="20" t="str">
        <f>IFERROR(VLOOKUP(K170,scenario!$B$2:$G$13,4,FALSE),"")</f>
        <v>n/a</v>
      </c>
      <c r="O170" s="20" t="str">
        <f>IFERROR(VLOOKUP(K170,scenario!$B$2:$G$13,5,FALSE),"")</f>
        <v>n/a</v>
      </c>
      <c r="P170" s="20" t="str">
        <f>IFERROR(VLOOKUP(K170,scenario!$B$2:$G$13,6,FALSE),"")</f>
        <v>No</v>
      </c>
      <c r="Q170" s="24" t="s">
        <v>428</v>
      </c>
      <c r="R170" s="23" t="str">
        <f>IFERROR(VLOOKUP(Q170,scenario!$B$2:$C$13,2,FALSE),"")</f>
        <v>The traditional AWB is mandatory</v>
      </c>
      <c r="S170" s="20" t="str">
        <f>IFERROR(VLOOKUP(Q170,scenario!$B$2:$G$13,3,FALSE),"")</f>
        <v>Yes</v>
      </c>
      <c r="T170" s="20" t="str">
        <f>IFERROR(VLOOKUP(Q170,scenario!$B$2:$G$13,4,FALSE),"")</f>
        <v>n/a</v>
      </c>
      <c r="U170" s="20" t="str">
        <f>IFERROR(VLOOKUP(Q170,scenario!$B$2:$G$13,5,FALSE),"")</f>
        <v>n/a</v>
      </c>
      <c r="V170" s="20" t="str">
        <f>IFERROR(VLOOKUP(Q170,scenario!$B$2:$G$13,6,FALSE),"")</f>
        <v>No</v>
      </c>
      <c r="W170" s="24" t="s">
        <v>459</v>
      </c>
      <c r="X170" s="23" t="str">
        <f>IFERROR(VLOOKUP(W170,scenario!$B$2:$C$13,2,FALSE),"")</f>
        <v>To be clarified with customs authorities</v>
      </c>
      <c r="Y170" s="20" t="str">
        <f>IFERROR(VLOOKUP(W170,scenario!$B$2:$G$13,3,FALSE),"")</f>
        <v>n/a</v>
      </c>
      <c r="Z170" s="20" t="str">
        <f>IFERROR(VLOOKUP(W170,scenario!$B$2:$G$13,4,FALSE),"")</f>
        <v>n/a</v>
      </c>
      <c r="AA170" s="20" t="str">
        <f>IFERROR(VLOOKUP(W170,scenario!$B$2:$G$13,5,FALSE),"")</f>
        <v>n/a</v>
      </c>
      <c r="AB170" s="20" t="str">
        <f>IFERROR(VLOOKUP(W170,scenario!$B$2:$G$13,6,FALSE),"")</f>
        <v>n/a</v>
      </c>
    </row>
    <row r="171" spans="2:28" ht="48.75" customHeight="1" x14ac:dyDescent="0.25">
      <c r="B171" s="14" t="s">
        <v>17</v>
      </c>
      <c r="C171" s="15" t="s">
        <v>329</v>
      </c>
      <c r="D171" s="45" t="s">
        <v>328</v>
      </c>
      <c r="E171" s="24" t="s">
        <v>434</v>
      </c>
      <c r="F171" s="23" t="str">
        <f>IFERROR(VLOOKUP(E171,scenario!$B$2:$C$13,2,FALSE),"")</f>
        <v>The traditional AWB is not mandatory and the customs accept printed image AWB (front only) but also require electronic data</v>
      </c>
      <c r="G171" s="20" t="str">
        <f>IFERROR(VLOOKUP(E171,scenario!$B$2:$G$13,3,FALSE),"")</f>
        <v>No</v>
      </c>
      <c r="H171" s="20" t="str">
        <f>IFERROR(VLOOKUP(E171,scenario!$B$2:$G$13,4,FALSE),"")</f>
        <v>Accepted</v>
      </c>
      <c r="I171" s="20" t="str">
        <f>IFERROR(VLOOKUP(E171,scenario!$B$2:$G$13,5,FALSE),"")</f>
        <v>Accepted</v>
      </c>
      <c r="J171" s="20" t="str">
        <f>IFERROR(VLOOKUP(E171,scenario!$B$2:$G$13,6,FALSE),"")</f>
        <v>Required</v>
      </c>
      <c r="K171" s="24" t="s">
        <v>434</v>
      </c>
      <c r="L171" s="23" t="str">
        <f>IFERROR(VLOOKUP(K171,scenario!$B$2:$C$13,2,FALSE),"")</f>
        <v>The traditional AWB is not mandatory and the customs accept printed image AWB (front only) but also require electronic data</v>
      </c>
      <c r="M171" s="20" t="str">
        <f>IFERROR(VLOOKUP(K171,scenario!$B$2:$G$13,3,FALSE),"")</f>
        <v>No</v>
      </c>
      <c r="N171" s="20" t="str">
        <f>IFERROR(VLOOKUP(K171,scenario!$B$2:$G$13,4,FALSE),"")</f>
        <v>Accepted</v>
      </c>
      <c r="O171" s="20" t="str">
        <f>IFERROR(VLOOKUP(K171,scenario!$B$2:$G$13,5,FALSE),"")</f>
        <v>Accepted</v>
      </c>
      <c r="P171" s="20" t="str">
        <f>IFERROR(VLOOKUP(K171,scenario!$B$2:$G$13,6,FALSE),"")</f>
        <v>Required</v>
      </c>
      <c r="Q171" s="24" t="s">
        <v>434</v>
      </c>
      <c r="R171" s="23" t="str">
        <f>IFERROR(VLOOKUP(Q171,scenario!$B$2:$C$13,2,FALSE),"")</f>
        <v>The traditional AWB is not mandatory and the customs accept printed image AWB (front only) but also require electronic data</v>
      </c>
      <c r="S171" s="20" t="str">
        <f>IFERROR(VLOOKUP(Q171,scenario!$B$2:$G$13,3,FALSE),"")</f>
        <v>No</v>
      </c>
      <c r="T171" s="20" t="str">
        <f>IFERROR(VLOOKUP(Q171,scenario!$B$2:$G$13,4,FALSE),"")</f>
        <v>Accepted</v>
      </c>
      <c r="U171" s="20" t="str">
        <f>IFERROR(VLOOKUP(Q171,scenario!$B$2:$G$13,5,FALSE),"")</f>
        <v>Accepted</v>
      </c>
      <c r="V171" s="20" t="str">
        <f>IFERROR(VLOOKUP(Q171,scenario!$B$2:$G$13,6,FALSE),"")</f>
        <v>Required</v>
      </c>
      <c r="W171" s="24" t="s">
        <v>434</v>
      </c>
      <c r="X171" s="23" t="str">
        <f>IFERROR(VLOOKUP(W171,scenario!$B$2:$C$13,2,FALSE),"")</f>
        <v>The traditional AWB is not mandatory and the customs accept printed image AWB (front only) but also require electronic data</v>
      </c>
      <c r="Y171" s="20" t="str">
        <f>IFERROR(VLOOKUP(W171,scenario!$B$2:$G$13,3,FALSE),"")</f>
        <v>No</v>
      </c>
      <c r="Z171" s="20" t="str">
        <f>IFERROR(VLOOKUP(W171,scenario!$B$2:$G$13,4,FALSE),"")</f>
        <v>Accepted</v>
      </c>
      <c r="AA171" s="20" t="str">
        <f>IFERROR(VLOOKUP(W171,scenario!$B$2:$G$13,5,FALSE),"")</f>
        <v>Accepted</v>
      </c>
      <c r="AB171" s="20" t="str">
        <f>IFERROR(VLOOKUP(W171,scenario!$B$2:$G$13,6,FALSE),"")</f>
        <v>Required</v>
      </c>
    </row>
    <row r="172" spans="2:28" ht="48.75" customHeight="1" x14ac:dyDescent="0.25">
      <c r="B172" s="14" t="s">
        <v>5</v>
      </c>
      <c r="C172" s="15" t="s">
        <v>333</v>
      </c>
      <c r="D172" s="45" t="s">
        <v>332</v>
      </c>
      <c r="E172" s="24" t="s">
        <v>459</v>
      </c>
      <c r="F172" s="23" t="str">
        <f>IFERROR(VLOOKUP(E172,scenario!$B$2:$C$13,2,FALSE),"")</f>
        <v>To be clarified with customs authorities</v>
      </c>
      <c r="G172" s="20" t="str">
        <f>IFERROR(VLOOKUP(E172,scenario!$B$2:$G$13,3,FALSE),"")</f>
        <v>n/a</v>
      </c>
      <c r="H172" s="20" t="str">
        <f>IFERROR(VLOOKUP(E172,scenario!$B$2:$G$13,4,FALSE),"")</f>
        <v>n/a</v>
      </c>
      <c r="I172" s="20" t="str">
        <f>IFERROR(VLOOKUP(E172,scenario!$B$2:$G$13,5,FALSE),"")</f>
        <v>n/a</v>
      </c>
      <c r="J172" s="20" t="str">
        <f>IFERROR(VLOOKUP(E172,scenario!$B$2:$G$13,6,FALSE),"")</f>
        <v>n/a</v>
      </c>
      <c r="K172" s="24" t="s">
        <v>459</v>
      </c>
      <c r="L172" s="23" t="str">
        <f>IFERROR(VLOOKUP(K172,scenario!$B$2:$C$13,2,FALSE),"")</f>
        <v>To be clarified with customs authorities</v>
      </c>
      <c r="M172" s="20" t="str">
        <f>IFERROR(VLOOKUP(K172,scenario!$B$2:$G$13,3,FALSE),"")</f>
        <v>n/a</v>
      </c>
      <c r="N172" s="20" t="str">
        <f>IFERROR(VLOOKUP(K172,scenario!$B$2:$G$13,4,FALSE),"")</f>
        <v>n/a</v>
      </c>
      <c r="O172" s="20" t="str">
        <f>IFERROR(VLOOKUP(K172,scenario!$B$2:$G$13,5,FALSE),"")</f>
        <v>n/a</v>
      </c>
      <c r="P172" s="20" t="str">
        <f>IFERROR(VLOOKUP(K172,scenario!$B$2:$G$13,6,FALSE),"")</f>
        <v>n/a</v>
      </c>
      <c r="Q172" s="24" t="s">
        <v>459</v>
      </c>
      <c r="R172" s="23" t="str">
        <f>IFERROR(VLOOKUP(Q172,scenario!$B$2:$C$13,2,FALSE),"")</f>
        <v>To be clarified with customs authorities</v>
      </c>
      <c r="S172" s="20" t="str">
        <f>IFERROR(VLOOKUP(Q172,scenario!$B$2:$G$13,3,FALSE),"")</f>
        <v>n/a</v>
      </c>
      <c r="T172" s="20" t="str">
        <f>IFERROR(VLOOKUP(Q172,scenario!$B$2:$G$13,4,FALSE),"")</f>
        <v>n/a</v>
      </c>
      <c r="U172" s="20" t="str">
        <f>IFERROR(VLOOKUP(Q172,scenario!$B$2:$G$13,5,FALSE),"")</f>
        <v>n/a</v>
      </c>
      <c r="V172" s="20" t="str">
        <f>IFERROR(VLOOKUP(Q172,scenario!$B$2:$G$13,6,FALSE),"")</f>
        <v>n/a</v>
      </c>
      <c r="W172" s="24" t="s">
        <v>459</v>
      </c>
      <c r="X172" s="23" t="str">
        <f>IFERROR(VLOOKUP(W172,scenario!$B$2:$C$13,2,FALSE),"")</f>
        <v>To be clarified with customs authorities</v>
      </c>
      <c r="Y172" s="20" t="str">
        <f>IFERROR(VLOOKUP(W172,scenario!$B$2:$G$13,3,FALSE),"")</f>
        <v>n/a</v>
      </c>
      <c r="Z172" s="20" t="str">
        <f>IFERROR(VLOOKUP(W172,scenario!$B$2:$G$13,4,FALSE),"")</f>
        <v>n/a</v>
      </c>
      <c r="AA172" s="20" t="str">
        <f>IFERROR(VLOOKUP(W172,scenario!$B$2:$G$13,5,FALSE),"")</f>
        <v>n/a</v>
      </c>
      <c r="AB172" s="20" t="str">
        <f>IFERROR(VLOOKUP(W172,scenario!$B$2:$G$13,6,FALSE),"")</f>
        <v>n/a</v>
      </c>
    </row>
    <row r="173" spans="2:28" ht="48.75" customHeight="1" x14ac:dyDescent="0.25">
      <c r="B173" s="14" t="s">
        <v>5</v>
      </c>
      <c r="C173" s="15" t="s">
        <v>331</v>
      </c>
      <c r="D173" s="45" t="s">
        <v>330</v>
      </c>
      <c r="E173" s="24" t="s">
        <v>459</v>
      </c>
      <c r="F173" s="23" t="str">
        <f>IFERROR(VLOOKUP(E173,scenario!$B$2:$C$13,2,FALSE),"")</f>
        <v>To be clarified with customs authorities</v>
      </c>
      <c r="G173" s="20" t="str">
        <f>IFERROR(VLOOKUP(E173,scenario!$B$2:$G$13,3,FALSE),"")</f>
        <v>n/a</v>
      </c>
      <c r="H173" s="20" t="str">
        <f>IFERROR(VLOOKUP(E173,scenario!$B$2:$G$13,4,FALSE),"")</f>
        <v>n/a</v>
      </c>
      <c r="I173" s="20" t="str">
        <f>IFERROR(VLOOKUP(E173,scenario!$B$2:$G$13,5,FALSE),"")</f>
        <v>n/a</v>
      </c>
      <c r="J173" s="20" t="str">
        <f>IFERROR(VLOOKUP(E173,scenario!$B$2:$G$13,6,FALSE),"")</f>
        <v>n/a</v>
      </c>
      <c r="K173" s="24" t="s">
        <v>459</v>
      </c>
      <c r="L173" s="23" t="str">
        <f>IFERROR(VLOOKUP(K173,scenario!$B$2:$C$13,2,FALSE),"")</f>
        <v>To be clarified with customs authorities</v>
      </c>
      <c r="M173" s="20" t="str">
        <f>IFERROR(VLOOKUP(K173,scenario!$B$2:$G$13,3,FALSE),"")</f>
        <v>n/a</v>
      </c>
      <c r="N173" s="20" t="str">
        <f>IFERROR(VLOOKUP(K173,scenario!$B$2:$G$13,4,FALSE),"")</f>
        <v>n/a</v>
      </c>
      <c r="O173" s="20" t="str">
        <f>IFERROR(VLOOKUP(K173,scenario!$B$2:$G$13,5,FALSE),"")</f>
        <v>n/a</v>
      </c>
      <c r="P173" s="20" t="str">
        <f>IFERROR(VLOOKUP(K173,scenario!$B$2:$G$13,6,FALSE),"")</f>
        <v>n/a</v>
      </c>
      <c r="Q173" s="24" t="s">
        <v>459</v>
      </c>
      <c r="R173" s="23" t="str">
        <f>IFERROR(VLOOKUP(Q173,scenario!$B$2:$C$13,2,FALSE),"")</f>
        <v>To be clarified with customs authorities</v>
      </c>
      <c r="S173" s="20" t="str">
        <f>IFERROR(VLOOKUP(Q173,scenario!$B$2:$G$13,3,FALSE),"")</f>
        <v>n/a</v>
      </c>
      <c r="T173" s="20" t="str">
        <f>IFERROR(VLOOKUP(Q173,scenario!$B$2:$G$13,4,FALSE),"")</f>
        <v>n/a</v>
      </c>
      <c r="U173" s="20" t="str">
        <f>IFERROR(VLOOKUP(Q173,scenario!$B$2:$G$13,5,FALSE),"")</f>
        <v>n/a</v>
      </c>
      <c r="V173" s="20" t="str">
        <f>IFERROR(VLOOKUP(Q173,scenario!$B$2:$G$13,6,FALSE),"")</f>
        <v>n/a</v>
      </c>
      <c r="W173" s="24" t="s">
        <v>459</v>
      </c>
      <c r="X173" s="23" t="str">
        <f>IFERROR(VLOOKUP(W173,scenario!$B$2:$C$13,2,FALSE),"")</f>
        <v>To be clarified with customs authorities</v>
      </c>
      <c r="Y173" s="20" t="str">
        <f>IFERROR(VLOOKUP(W173,scenario!$B$2:$G$13,3,FALSE),"")</f>
        <v>n/a</v>
      </c>
      <c r="Z173" s="20" t="str">
        <f>IFERROR(VLOOKUP(W173,scenario!$B$2:$G$13,4,FALSE),"")</f>
        <v>n/a</v>
      </c>
      <c r="AA173" s="20" t="str">
        <f>IFERROR(VLOOKUP(W173,scenario!$B$2:$G$13,5,FALSE),"")</f>
        <v>n/a</v>
      </c>
      <c r="AB173" s="20" t="str">
        <f>IFERROR(VLOOKUP(W173,scenario!$B$2:$G$13,6,FALSE),"")</f>
        <v>n/a</v>
      </c>
    </row>
    <row r="174" spans="2:28" ht="48.75" customHeight="1" x14ac:dyDescent="0.25">
      <c r="B174" s="14" t="s">
        <v>27</v>
      </c>
      <c r="C174" s="15" t="s">
        <v>341</v>
      </c>
      <c r="D174" s="45" t="s">
        <v>340</v>
      </c>
      <c r="E174" s="24" t="s">
        <v>459</v>
      </c>
      <c r="F174" s="23" t="str">
        <f>IFERROR(VLOOKUP(E174,scenario!$B$2:$C$13,2,FALSE),"")</f>
        <v>To be clarified with customs authorities</v>
      </c>
      <c r="G174" s="20" t="str">
        <f>IFERROR(VLOOKUP(E174,scenario!$B$2:$G$13,3,FALSE),"")</f>
        <v>n/a</v>
      </c>
      <c r="H174" s="20" t="str">
        <f>IFERROR(VLOOKUP(E174,scenario!$B$2:$G$13,4,FALSE),"")</f>
        <v>n/a</v>
      </c>
      <c r="I174" s="20" t="str">
        <f>IFERROR(VLOOKUP(E174,scenario!$B$2:$G$13,5,FALSE),"")</f>
        <v>n/a</v>
      </c>
      <c r="J174" s="20" t="str">
        <f>IFERROR(VLOOKUP(E174,scenario!$B$2:$G$13,6,FALSE),"")</f>
        <v>n/a</v>
      </c>
      <c r="K174" s="24" t="s">
        <v>459</v>
      </c>
      <c r="L174" s="23" t="str">
        <f>IFERROR(VLOOKUP(K174,scenario!$B$2:$C$13,2,FALSE),"")</f>
        <v>To be clarified with customs authorities</v>
      </c>
      <c r="M174" s="20" t="str">
        <f>IFERROR(VLOOKUP(K174,scenario!$B$2:$G$13,3,FALSE),"")</f>
        <v>n/a</v>
      </c>
      <c r="N174" s="20" t="str">
        <f>IFERROR(VLOOKUP(K174,scenario!$B$2:$G$13,4,FALSE),"")</f>
        <v>n/a</v>
      </c>
      <c r="O174" s="20" t="str">
        <f>IFERROR(VLOOKUP(K174,scenario!$B$2:$G$13,5,FALSE),"")</f>
        <v>n/a</v>
      </c>
      <c r="P174" s="20" t="str">
        <f>IFERROR(VLOOKUP(K174,scenario!$B$2:$G$13,6,FALSE),"")</f>
        <v>n/a</v>
      </c>
      <c r="Q174" s="24" t="s">
        <v>459</v>
      </c>
      <c r="R174" s="23" t="str">
        <f>IFERROR(VLOOKUP(Q174,scenario!$B$2:$C$13,2,FALSE),"")</f>
        <v>To be clarified with customs authorities</v>
      </c>
      <c r="S174" s="20" t="str">
        <f>IFERROR(VLOOKUP(Q174,scenario!$B$2:$G$13,3,FALSE),"")</f>
        <v>n/a</v>
      </c>
      <c r="T174" s="20" t="str">
        <f>IFERROR(VLOOKUP(Q174,scenario!$B$2:$G$13,4,FALSE),"")</f>
        <v>n/a</v>
      </c>
      <c r="U174" s="20" t="str">
        <f>IFERROR(VLOOKUP(Q174,scenario!$B$2:$G$13,5,FALSE),"")</f>
        <v>n/a</v>
      </c>
      <c r="V174" s="20" t="str">
        <f>IFERROR(VLOOKUP(Q174,scenario!$B$2:$G$13,6,FALSE),"")</f>
        <v>n/a</v>
      </c>
      <c r="W174" s="24" t="s">
        <v>459</v>
      </c>
      <c r="X174" s="23" t="str">
        <f>IFERROR(VLOOKUP(W174,scenario!$B$2:$C$13,2,FALSE),"")</f>
        <v>To be clarified with customs authorities</v>
      </c>
      <c r="Y174" s="20" t="str">
        <f>IFERROR(VLOOKUP(W174,scenario!$B$2:$G$13,3,FALSE),"")</f>
        <v>n/a</v>
      </c>
      <c r="Z174" s="20" t="str">
        <f>IFERROR(VLOOKUP(W174,scenario!$B$2:$G$13,4,FALSE),"")</f>
        <v>n/a</v>
      </c>
      <c r="AA174" s="20" t="str">
        <f>IFERROR(VLOOKUP(W174,scenario!$B$2:$G$13,5,FALSE),"")</f>
        <v>n/a</v>
      </c>
      <c r="AB174" s="20" t="str">
        <f>IFERROR(VLOOKUP(W174,scenario!$B$2:$G$13,6,FALSE),"")</f>
        <v>n/a</v>
      </c>
    </row>
    <row r="175" spans="2:28" ht="48.75" customHeight="1" x14ac:dyDescent="0.25">
      <c r="B175" s="14" t="s">
        <v>27</v>
      </c>
      <c r="C175" s="15" t="s">
        <v>403</v>
      </c>
      <c r="D175" s="45" t="s">
        <v>402</v>
      </c>
      <c r="E175" s="24" t="s">
        <v>434</v>
      </c>
      <c r="F175" s="23" t="str">
        <f>IFERROR(VLOOKUP(E175,scenario!$B$2:$C$13,2,FALSE),"")</f>
        <v>The traditional AWB is not mandatory and the customs accept printed image AWB (front only) but also require electronic data</v>
      </c>
      <c r="G175" s="20" t="str">
        <f>IFERROR(VLOOKUP(E175,scenario!$B$2:$G$13,3,FALSE),"")</f>
        <v>No</v>
      </c>
      <c r="H175" s="20" t="str">
        <f>IFERROR(VLOOKUP(E175,scenario!$B$2:$G$13,4,FALSE),"")</f>
        <v>Accepted</v>
      </c>
      <c r="I175" s="20" t="str">
        <f>IFERROR(VLOOKUP(E175,scenario!$B$2:$G$13,5,FALSE),"")</f>
        <v>Accepted</v>
      </c>
      <c r="J175" s="20" t="str">
        <f>IFERROR(VLOOKUP(E175,scenario!$B$2:$G$13,6,FALSE),"")</f>
        <v>Required</v>
      </c>
      <c r="K175" s="24" t="s">
        <v>434</v>
      </c>
      <c r="L175" s="23" t="str">
        <f>IFERROR(VLOOKUP(K175,scenario!$B$2:$C$13,2,FALSE),"")</f>
        <v>The traditional AWB is not mandatory and the customs accept printed image AWB (front only) but also require electronic data</v>
      </c>
      <c r="M175" s="20" t="str">
        <f>IFERROR(VLOOKUP(K175,scenario!$B$2:$G$13,3,FALSE),"")</f>
        <v>No</v>
      </c>
      <c r="N175" s="20" t="str">
        <f>IFERROR(VLOOKUP(K175,scenario!$B$2:$G$13,4,FALSE),"")</f>
        <v>Accepted</v>
      </c>
      <c r="O175" s="20" t="str">
        <f>IFERROR(VLOOKUP(K175,scenario!$B$2:$G$13,5,FALSE),"")</f>
        <v>Accepted</v>
      </c>
      <c r="P175" s="20" t="str">
        <f>IFERROR(VLOOKUP(K175,scenario!$B$2:$G$13,6,FALSE),"")</f>
        <v>Required</v>
      </c>
      <c r="Q175" s="24" t="s">
        <v>434</v>
      </c>
      <c r="R175" s="23" t="str">
        <f>IFERROR(VLOOKUP(Q175,scenario!$B$2:$C$13,2,FALSE),"")</f>
        <v>The traditional AWB is not mandatory and the customs accept printed image AWB (front only) but also require electronic data</v>
      </c>
      <c r="S175" s="20" t="str">
        <f>IFERROR(VLOOKUP(Q175,scenario!$B$2:$G$13,3,FALSE),"")</f>
        <v>No</v>
      </c>
      <c r="T175" s="20" t="str">
        <f>IFERROR(VLOOKUP(Q175,scenario!$B$2:$G$13,4,FALSE),"")</f>
        <v>Accepted</v>
      </c>
      <c r="U175" s="20" t="str">
        <f>IFERROR(VLOOKUP(Q175,scenario!$B$2:$G$13,5,FALSE),"")</f>
        <v>Accepted</v>
      </c>
      <c r="V175" s="20" t="str">
        <f>IFERROR(VLOOKUP(Q175,scenario!$B$2:$G$13,6,FALSE),"")</f>
        <v>Required</v>
      </c>
      <c r="W175" s="24" t="s">
        <v>434</v>
      </c>
      <c r="X175" s="23" t="str">
        <f>IFERROR(VLOOKUP(W175,scenario!$B$2:$C$13,2,FALSE),"")</f>
        <v>The traditional AWB is not mandatory and the customs accept printed image AWB (front only) but also require electronic data</v>
      </c>
      <c r="Y175" s="20" t="str">
        <f>IFERROR(VLOOKUP(W175,scenario!$B$2:$G$13,3,FALSE),"")</f>
        <v>No</v>
      </c>
      <c r="Z175" s="20" t="str">
        <f>IFERROR(VLOOKUP(W175,scenario!$B$2:$G$13,4,FALSE),"")</f>
        <v>Accepted</v>
      </c>
      <c r="AA175" s="20" t="str">
        <f>IFERROR(VLOOKUP(W175,scenario!$B$2:$G$13,5,FALSE),"")</f>
        <v>Accepted</v>
      </c>
      <c r="AB175" s="20" t="str">
        <f>IFERROR(VLOOKUP(W175,scenario!$B$2:$G$13,6,FALSE),"")</f>
        <v>Required</v>
      </c>
    </row>
    <row r="176" spans="2:28" ht="48.75" customHeight="1" x14ac:dyDescent="0.25">
      <c r="B176" s="14" t="s">
        <v>5</v>
      </c>
      <c r="C176" s="15" t="s">
        <v>124</v>
      </c>
      <c r="D176" s="45" t="s">
        <v>123</v>
      </c>
      <c r="E176" s="24" t="s">
        <v>432</v>
      </c>
      <c r="F176" s="23" t="str">
        <f>IFERROR(VLOOKUP(E176,scenario!$B$2:$C$13,2,FALSE),"")</f>
        <v>The traditional AWB is not required and either  laser print AWB (front+reverse) or electronic data can be submitted</v>
      </c>
      <c r="G176" s="20" t="str">
        <f>IFERROR(VLOOKUP(E176,scenario!$B$2:$G$13,3,FALSE),"")</f>
        <v>No</v>
      </c>
      <c r="H176" s="20" t="str">
        <f>IFERROR(VLOOKUP(E176,scenario!$B$2:$G$13,4,FALSE),"")</f>
        <v>Accepted</v>
      </c>
      <c r="I176" s="20" t="str">
        <f>IFERROR(VLOOKUP(E176,scenario!$B$2:$G$13,5,FALSE),"")</f>
        <v>No</v>
      </c>
      <c r="J176" s="20" t="str">
        <f>IFERROR(VLOOKUP(E176,scenario!$B$2:$G$13,6,FALSE),"")</f>
        <v>Accepted</v>
      </c>
      <c r="K176" s="24" t="s">
        <v>432</v>
      </c>
      <c r="L176" s="23" t="str">
        <f>IFERROR(VLOOKUP(K176,scenario!$B$2:$C$13,2,FALSE),"")</f>
        <v>The traditional AWB is not required and either  laser print AWB (front+reverse) or electronic data can be submitted</v>
      </c>
      <c r="M176" s="20" t="str">
        <f>IFERROR(VLOOKUP(K176,scenario!$B$2:$G$13,3,FALSE),"")</f>
        <v>No</v>
      </c>
      <c r="N176" s="20" t="str">
        <f>IFERROR(VLOOKUP(K176,scenario!$B$2:$G$13,4,FALSE),"")</f>
        <v>Accepted</v>
      </c>
      <c r="O176" s="20" t="str">
        <f>IFERROR(VLOOKUP(K176,scenario!$B$2:$G$13,5,FALSE),"")</f>
        <v>No</v>
      </c>
      <c r="P176" s="20" t="str">
        <f>IFERROR(VLOOKUP(K176,scenario!$B$2:$G$13,6,FALSE),"")</f>
        <v>Accepted</v>
      </c>
      <c r="Q176" s="24" t="s">
        <v>432</v>
      </c>
      <c r="R176" s="23" t="str">
        <f>IFERROR(VLOOKUP(Q176,scenario!$B$2:$C$13,2,FALSE),"")</f>
        <v>The traditional AWB is not required and either  laser print AWB (front+reverse) or electronic data can be submitted</v>
      </c>
      <c r="S176" s="20" t="str">
        <f>IFERROR(VLOOKUP(Q176,scenario!$B$2:$G$13,3,FALSE),"")</f>
        <v>No</v>
      </c>
      <c r="T176" s="20" t="str">
        <f>IFERROR(VLOOKUP(Q176,scenario!$B$2:$G$13,4,FALSE),"")</f>
        <v>Accepted</v>
      </c>
      <c r="U176" s="20" t="str">
        <f>IFERROR(VLOOKUP(Q176,scenario!$B$2:$G$13,5,FALSE),"")</f>
        <v>No</v>
      </c>
      <c r="V176" s="20" t="str">
        <f>IFERROR(VLOOKUP(Q176,scenario!$B$2:$G$13,6,FALSE),"")</f>
        <v>Accepted</v>
      </c>
      <c r="W176" s="24" t="s">
        <v>432</v>
      </c>
      <c r="X176" s="23" t="str">
        <f>IFERROR(VLOOKUP(W176,scenario!$B$2:$C$13,2,FALSE),"")</f>
        <v>The traditional AWB is not required and either  laser print AWB (front+reverse) or electronic data can be submitted</v>
      </c>
      <c r="Y176" s="20" t="str">
        <f>IFERROR(VLOOKUP(W176,scenario!$B$2:$G$13,3,FALSE),"")</f>
        <v>No</v>
      </c>
      <c r="Z176" s="20" t="str">
        <f>IFERROR(VLOOKUP(W176,scenario!$B$2:$G$13,4,FALSE),"")</f>
        <v>Accepted</v>
      </c>
      <c r="AA176" s="20" t="str">
        <f>IFERROR(VLOOKUP(W176,scenario!$B$2:$G$13,5,FALSE),"")</f>
        <v>No</v>
      </c>
      <c r="AB176" s="20" t="str">
        <f>IFERROR(VLOOKUP(W176,scenario!$B$2:$G$13,6,FALSE),"")</f>
        <v>Accepted</v>
      </c>
    </row>
    <row r="177" spans="2:28" ht="48.75" customHeight="1" x14ac:dyDescent="0.25">
      <c r="B177" s="14" t="s">
        <v>17</v>
      </c>
      <c r="C177" s="15" t="s">
        <v>217</v>
      </c>
      <c r="D177" s="45" t="s">
        <v>216</v>
      </c>
      <c r="E177" s="24" t="s">
        <v>428</v>
      </c>
      <c r="F177" s="23" t="str">
        <f>IFERROR(VLOOKUP(E177,scenario!$B$2:$C$13,2,FALSE),"")</f>
        <v>The traditional AWB is mandatory</v>
      </c>
      <c r="G177" s="20" t="str">
        <f>IFERROR(VLOOKUP(E177,scenario!$B$2:$G$13,3,FALSE),"")</f>
        <v>Yes</v>
      </c>
      <c r="H177" s="20" t="str">
        <f>IFERROR(VLOOKUP(E177,scenario!$B$2:$G$13,4,FALSE),"")</f>
        <v>n/a</v>
      </c>
      <c r="I177" s="20" t="str">
        <f>IFERROR(VLOOKUP(E177,scenario!$B$2:$G$13,5,FALSE),"")</f>
        <v>n/a</v>
      </c>
      <c r="J177" s="20" t="str">
        <f>IFERROR(VLOOKUP(E177,scenario!$B$2:$G$13,6,FALSE),"")</f>
        <v>No</v>
      </c>
      <c r="K177" s="24" t="s">
        <v>428</v>
      </c>
      <c r="L177" s="23" t="str">
        <f>IFERROR(VLOOKUP(K177,scenario!$B$2:$C$13,2,FALSE),"")</f>
        <v>The traditional AWB is mandatory</v>
      </c>
      <c r="M177" s="20" t="str">
        <f>IFERROR(VLOOKUP(K177,scenario!$B$2:$G$13,3,FALSE),"")</f>
        <v>Yes</v>
      </c>
      <c r="N177" s="20" t="str">
        <f>IFERROR(VLOOKUP(K177,scenario!$B$2:$G$13,4,FALSE),"")</f>
        <v>n/a</v>
      </c>
      <c r="O177" s="20" t="str">
        <f>IFERROR(VLOOKUP(K177,scenario!$B$2:$G$13,5,FALSE),"")</f>
        <v>n/a</v>
      </c>
      <c r="P177" s="20" t="str">
        <f>IFERROR(VLOOKUP(K177,scenario!$B$2:$G$13,6,FALSE),"")</f>
        <v>No</v>
      </c>
      <c r="Q177" s="24" t="s">
        <v>428</v>
      </c>
      <c r="R177" s="23" t="str">
        <f>IFERROR(VLOOKUP(Q177,scenario!$B$2:$C$13,2,FALSE),"")</f>
        <v>The traditional AWB is mandatory</v>
      </c>
      <c r="S177" s="20" t="str">
        <f>IFERROR(VLOOKUP(Q177,scenario!$B$2:$G$13,3,FALSE),"")</f>
        <v>Yes</v>
      </c>
      <c r="T177" s="20" t="str">
        <f>IFERROR(VLOOKUP(Q177,scenario!$B$2:$G$13,4,FALSE),"")</f>
        <v>n/a</v>
      </c>
      <c r="U177" s="20" t="str">
        <f>IFERROR(VLOOKUP(Q177,scenario!$B$2:$G$13,5,FALSE),"")</f>
        <v>n/a</v>
      </c>
      <c r="V177" s="20" t="str">
        <f>IFERROR(VLOOKUP(Q177,scenario!$B$2:$G$13,6,FALSE),"")</f>
        <v>No</v>
      </c>
      <c r="W177" s="24" t="s">
        <v>428</v>
      </c>
      <c r="X177" s="23" t="str">
        <f>IFERROR(VLOOKUP(W177,scenario!$B$2:$C$13,2,FALSE),"")</f>
        <v>The traditional AWB is mandatory</v>
      </c>
      <c r="Y177" s="20" t="str">
        <f>IFERROR(VLOOKUP(W177,scenario!$B$2:$G$13,3,FALSE),"")</f>
        <v>Yes</v>
      </c>
      <c r="Z177" s="20" t="str">
        <f>IFERROR(VLOOKUP(W177,scenario!$B$2:$G$13,4,FALSE),"")</f>
        <v>n/a</v>
      </c>
      <c r="AA177" s="20" t="str">
        <f>IFERROR(VLOOKUP(W177,scenario!$B$2:$G$13,5,FALSE),"")</f>
        <v>n/a</v>
      </c>
      <c r="AB177" s="20" t="str">
        <f>IFERROR(VLOOKUP(W177,scenario!$B$2:$G$13,6,FALSE),"")</f>
        <v>No</v>
      </c>
    </row>
    <row r="178" spans="2:28" ht="48.75" customHeight="1" x14ac:dyDescent="0.25">
      <c r="B178" s="14" t="s">
        <v>8</v>
      </c>
      <c r="C178" s="15" t="s">
        <v>325</v>
      </c>
      <c r="D178" s="45" t="s">
        <v>324</v>
      </c>
      <c r="E178" s="24" t="s">
        <v>428</v>
      </c>
      <c r="F178" s="23" t="str">
        <f>IFERROR(VLOOKUP(E178,scenario!$B$2:$C$13,2,FALSE),"")</f>
        <v>The traditional AWB is mandatory</v>
      </c>
      <c r="G178" s="20" t="str">
        <f>IFERROR(VLOOKUP(E178,scenario!$B$2:$G$13,3,FALSE),"")</f>
        <v>Yes</v>
      </c>
      <c r="H178" s="20" t="str">
        <f>IFERROR(VLOOKUP(E178,scenario!$B$2:$G$13,4,FALSE),"")</f>
        <v>n/a</v>
      </c>
      <c r="I178" s="20" t="str">
        <f>IFERROR(VLOOKUP(E178,scenario!$B$2:$G$13,5,FALSE),"")</f>
        <v>n/a</v>
      </c>
      <c r="J178" s="20" t="str">
        <f>IFERROR(VLOOKUP(E178,scenario!$B$2:$G$13,6,FALSE),"")</f>
        <v>No</v>
      </c>
      <c r="K178" s="24" t="s">
        <v>428</v>
      </c>
      <c r="L178" s="23" t="str">
        <f>IFERROR(VLOOKUP(K178,scenario!$B$2:$C$13,2,FALSE),"")</f>
        <v>The traditional AWB is mandatory</v>
      </c>
      <c r="M178" s="20" t="str">
        <f>IFERROR(VLOOKUP(K178,scenario!$B$2:$G$13,3,FALSE),"")</f>
        <v>Yes</v>
      </c>
      <c r="N178" s="20" t="str">
        <f>IFERROR(VLOOKUP(K178,scenario!$B$2:$G$13,4,FALSE),"")</f>
        <v>n/a</v>
      </c>
      <c r="O178" s="20" t="str">
        <f>IFERROR(VLOOKUP(K178,scenario!$B$2:$G$13,5,FALSE),"")</f>
        <v>n/a</v>
      </c>
      <c r="P178" s="20" t="str">
        <f>IFERROR(VLOOKUP(K178,scenario!$B$2:$G$13,6,FALSE),"")</f>
        <v>No</v>
      </c>
      <c r="Q178" s="24" t="s">
        <v>456</v>
      </c>
      <c r="R178" s="23" t="str">
        <f>IFERROR(VLOOKUP(Q178,scenario!$B$2:$C$13,2,FALSE),"")</f>
        <v>No document (paper or electronic) is required</v>
      </c>
      <c r="S178" s="20" t="str">
        <f>IFERROR(VLOOKUP(Q178,scenario!$B$2:$G$13,3,FALSE),"")</f>
        <v>No</v>
      </c>
      <c r="T178" s="20" t="str">
        <f>IFERROR(VLOOKUP(Q178,scenario!$B$2:$G$13,4,FALSE),"")</f>
        <v>No</v>
      </c>
      <c r="U178" s="20" t="str">
        <f>IFERROR(VLOOKUP(Q178,scenario!$B$2:$G$13,5,FALSE),"")</f>
        <v>No</v>
      </c>
      <c r="V178" s="20" t="str">
        <f>IFERROR(VLOOKUP(Q178,scenario!$B$2:$G$13,6,FALSE),"")</f>
        <v>No</v>
      </c>
      <c r="W178" s="24" t="s">
        <v>428</v>
      </c>
      <c r="X178" s="23" t="str">
        <f>IFERROR(VLOOKUP(W178,scenario!$B$2:$C$13,2,FALSE),"")</f>
        <v>The traditional AWB is mandatory</v>
      </c>
      <c r="Y178" s="20" t="str">
        <f>IFERROR(VLOOKUP(W178,scenario!$B$2:$G$13,3,FALSE),"")</f>
        <v>Yes</v>
      </c>
      <c r="Z178" s="20" t="str">
        <f>IFERROR(VLOOKUP(W178,scenario!$B$2:$G$13,4,FALSE),"")</f>
        <v>n/a</v>
      </c>
      <c r="AA178" s="20" t="str">
        <f>IFERROR(VLOOKUP(W178,scenario!$B$2:$G$13,5,FALSE),"")</f>
        <v>n/a</v>
      </c>
      <c r="AB178" s="20" t="str">
        <f>IFERROR(VLOOKUP(W178,scenario!$B$2:$G$13,6,FALSE),"")</f>
        <v>No</v>
      </c>
    </row>
    <row r="179" spans="2:28" ht="48.75" customHeight="1" x14ac:dyDescent="0.25">
      <c r="B179" s="14" t="s">
        <v>20</v>
      </c>
      <c r="C179" s="15" t="s">
        <v>343</v>
      </c>
      <c r="D179" s="45" t="s">
        <v>342</v>
      </c>
      <c r="E179" s="24" t="s">
        <v>459</v>
      </c>
      <c r="F179" s="23" t="str">
        <f>IFERROR(VLOOKUP(E179,scenario!$B$2:$C$13,2,FALSE),"")</f>
        <v>To be clarified with customs authorities</v>
      </c>
      <c r="G179" s="20" t="str">
        <f>IFERROR(VLOOKUP(E179,scenario!$B$2:$G$13,3,FALSE),"")</f>
        <v>n/a</v>
      </c>
      <c r="H179" s="20" t="str">
        <f>IFERROR(VLOOKUP(E179,scenario!$B$2:$G$13,4,FALSE),"")</f>
        <v>n/a</v>
      </c>
      <c r="I179" s="20" t="str">
        <f>IFERROR(VLOOKUP(E179,scenario!$B$2:$G$13,5,FALSE),"")</f>
        <v>n/a</v>
      </c>
      <c r="J179" s="20" t="str">
        <f>IFERROR(VLOOKUP(E179,scenario!$B$2:$G$13,6,FALSE),"")</f>
        <v>n/a</v>
      </c>
      <c r="K179" s="24" t="s">
        <v>459</v>
      </c>
      <c r="L179" s="23" t="str">
        <f>IFERROR(VLOOKUP(K179,scenario!$B$2:$C$13,2,FALSE),"")</f>
        <v>To be clarified with customs authorities</v>
      </c>
      <c r="M179" s="20" t="str">
        <f>IFERROR(VLOOKUP(K179,scenario!$B$2:$G$13,3,FALSE),"")</f>
        <v>n/a</v>
      </c>
      <c r="N179" s="20" t="str">
        <f>IFERROR(VLOOKUP(K179,scenario!$B$2:$G$13,4,FALSE),"")</f>
        <v>n/a</v>
      </c>
      <c r="O179" s="20" t="str">
        <f>IFERROR(VLOOKUP(K179,scenario!$B$2:$G$13,5,FALSE),"")</f>
        <v>n/a</v>
      </c>
      <c r="P179" s="20" t="str">
        <f>IFERROR(VLOOKUP(K179,scenario!$B$2:$G$13,6,FALSE),"")</f>
        <v>n/a</v>
      </c>
      <c r="Q179" s="24" t="s">
        <v>459</v>
      </c>
      <c r="R179" s="23" t="str">
        <f>IFERROR(VLOOKUP(Q179,scenario!$B$2:$C$13,2,FALSE),"")</f>
        <v>To be clarified with customs authorities</v>
      </c>
      <c r="S179" s="20" t="str">
        <f>IFERROR(VLOOKUP(Q179,scenario!$B$2:$G$13,3,FALSE),"")</f>
        <v>n/a</v>
      </c>
      <c r="T179" s="20" t="str">
        <f>IFERROR(VLOOKUP(Q179,scenario!$B$2:$G$13,4,FALSE),"")</f>
        <v>n/a</v>
      </c>
      <c r="U179" s="20" t="str">
        <f>IFERROR(VLOOKUP(Q179,scenario!$B$2:$G$13,5,FALSE),"")</f>
        <v>n/a</v>
      </c>
      <c r="V179" s="20" t="str">
        <f>IFERROR(VLOOKUP(Q179,scenario!$B$2:$G$13,6,FALSE),"")</f>
        <v>n/a</v>
      </c>
      <c r="W179" s="24" t="s">
        <v>459</v>
      </c>
      <c r="X179" s="23" t="str">
        <f>IFERROR(VLOOKUP(W179,scenario!$B$2:$C$13,2,FALSE),"")</f>
        <v>To be clarified with customs authorities</v>
      </c>
      <c r="Y179" s="20" t="str">
        <f>IFERROR(VLOOKUP(W179,scenario!$B$2:$G$13,3,FALSE),"")</f>
        <v>n/a</v>
      </c>
      <c r="Z179" s="20" t="str">
        <f>IFERROR(VLOOKUP(W179,scenario!$B$2:$G$13,4,FALSE),"")</f>
        <v>n/a</v>
      </c>
      <c r="AA179" s="20" t="str">
        <f>IFERROR(VLOOKUP(W179,scenario!$B$2:$G$13,5,FALSE),"")</f>
        <v>n/a</v>
      </c>
      <c r="AB179" s="20" t="str">
        <f>IFERROR(VLOOKUP(W179,scenario!$B$2:$G$13,6,FALSE),"")</f>
        <v>n/a</v>
      </c>
    </row>
    <row r="180" spans="2:28" ht="48.75" customHeight="1" x14ac:dyDescent="0.25">
      <c r="B180" s="14" t="s">
        <v>27</v>
      </c>
      <c r="C180" s="15" t="s">
        <v>351</v>
      </c>
      <c r="D180" s="45" t="s">
        <v>350</v>
      </c>
      <c r="E180" s="24" t="s">
        <v>459</v>
      </c>
      <c r="F180" s="23" t="str">
        <f>IFERROR(VLOOKUP(E180,scenario!$B$2:$C$13,2,FALSE),"")</f>
        <v>To be clarified with customs authorities</v>
      </c>
      <c r="G180" s="20" t="str">
        <f>IFERROR(VLOOKUP(E180,scenario!$B$2:$G$13,3,FALSE),"")</f>
        <v>n/a</v>
      </c>
      <c r="H180" s="20" t="str">
        <f>IFERROR(VLOOKUP(E180,scenario!$B$2:$G$13,4,FALSE),"")</f>
        <v>n/a</v>
      </c>
      <c r="I180" s="20" t="str">
        <f>IFERROR(VLOOKUP(E180,scenario!$B$2:$G$13,5,FALSE),"")</f>
        <v>n/a</v>
      </c>
      <c r="J180" s="20" t="str">
        <f>IFERROR(VLOOKUP(E180,scenario!$B$2:$G$13,6,FALSE),"")</f>
        <v>n/a</v>
      </c>
      <c r="K180" s="24" t="s">
        <v>459</v>
      </c>
      <c r="L180" s="23" t="str">
        <f>IFERROR(VLOOKUP(K180,scenario!$B$2:$C$13,2,FALSE),"")</f>
        <v>To be clarified with customs authorities</v>
      </c>
      <c r="M180" s="20" t="str">
        <f>IFERROR(VLOOKUP(K180,scenario!$B$2:$G$13,3,FALSE),"")</f>
        <v>n/a</v>
      </c>
      <c r="N180" s="20" t="str">
        <f>IFERROR(VLOOKUP(K180,scenario!$B$2:$G$13,4,FALSE),"")</f>
        <v>n/a</v>
      </c>
      <c r="O180" s="20" t="str">
        <f>IFERROR(VLOOKUP(K180,scenario!$B$2:$G$13,5,FALSE),"")</f>
        <v>n/a</v>
      </c>
      <c r="P180" s="20" t="str">
        <f>IFERROR(VLOOKUP(K180,scenario!$B$2:$G$13,6,FALSE),"")</f>
        <v>n/a</v>
      </c>
      <c r="Q180" s="24" t="s">
        <v>459</v>
      </c>
      <c r="R180" s="23" t="str">
        <f>IFERROR(VLOOKUP(Q180,scenario!$B$2:$C$13,2,FALSE),"")</f>
        <v>To be clarified with customs authorities</v>
      </c>
      <c r="S180" s="20" t="str">
        <f>IFERROR(VLOOKUP(Q180,scenario!$B$2:$G$13,3,FALSE),"")</f>
        <v>n/a</v>
      </c>
      <c r="T180" s="20" t="str">
        <f>IFERROR(VLOOKUP(Q180,scenario!$B$2:$G$13,4,FALSE),"")</f>
        <v>n/a</v>
      </c>
      <c r="U180" s="20" t="str">
        <f>IFERROR(VLOOKUP(Q180,scenario!$B$2:$G$13,5,FALSE),"")</f>
        <v>n/a</v>
      </c>
      <c r="V180" s="20" t="str">
        <f>IFERROR(VLOOKUP(Q180,scenario!$B$2:$G$13,6,FALSE),"")</f>
        <v>n/a</v>
      </c>
      <c r="W180" s="24" t="s">
        <v>459</v>
      </c>
      <c r="X180" s="23" t="str">
        <f>IFERROR(VLOOKUP(W180,scenario!$B$2:$C$13,2,FALSE),"")</f>
        <v>To be clarified with customs authorities</v>
      </c>
      <c r="Y180" s="20" t="str">
        <f>IFERROR(VLOOKUP(W180,scenario!$B$2:$G$13,3,FALSE),"")</f>
        <v>n/a</v>
      </c>
      <c r="Z180" s="20" t="str">
        <f>IFERROR(VLOOKUP(W180,scenario!$B$2:$G$13,4,FALSE),"")</f>
        <v>n/a</v>
      </c>
      <c r="AA180" s="20" t="str">
        <f>IFERROR(VLOOKUP(W180,scenario!$B$2:$G$13,5,FALSE),"")</f>
        <v>n/a</v>
      </c>
      <c r="AB180" s="20" t="str">
        <f>IFERROR(VLOOKUP(W180,scenario!$B$2:$G$13,6,FALSE),"")</f>
        <v>n/a</v>
      </c>
    </row>
    <row r="181" spans="2:28" ht="48.75" customHeight="1" x14ac:dyDescent="0.25">
      <c r="B181" s="14" t="s">
        <v>5</v>
      </c>
      <c r="C181" s="15" t="s">
        <v>327</v>
      </c>
      <c r="D181" s="45" t="s">
        <v>326</v>
      </c>
      <c r="E181" s="24" t="s">
        <v>430</v>
      </c>
      <c r="F181" s="23" t="str">
        <f>IFERROR(VLOOKUP(E181,scenario!$B$2:$C$13,2,FALSE),"")</f>
        <v>The traditional AWB is not mandatory and the customs accept laser print AWB (front+reverse)</v>
      </c>
      <c r="G181" s="20" t="str">
        <f>IFERROR(VLOOKUP(E181,scenario!$B$2:$G$13,3,FALSE),"")</f>
        <v>No</v>
      </c>
      <c r="H181" s="20" t="str">
        <f>IFERROR(VLOOKUP(E181,scenario!$B$2:$G$13,4,FALSE),"")</f>
        <v>Accepted</v>
      </c>
      <c r="I181" s="20" t="str">
        <f>IFERROR(VLOOKUP(E181,scenario!$B$2:$G$13,5,FALSE),"")</f>
        <v>No</v>
      </c>
      <c r="J181" s="20" t="str">
        <f>IFERROR(VLOOKUP(E181,scenario!$B$2:$G$13,6,FALSE),"")</f>
        <v>n/a</v>
      </c>
      <c r="K181" s="24" t="s">
        <v>430</v>
      </c>
      <c r="L181" s="23" t="str">
        <f>IFERROR(VLOOKUP(K181,scenario!$B$2:$C$13,2,FALSE),"")</f>
        <v>The traditional AWB is not mandatory and the customs accept laser print AWB (front+reverse)</v>
      </c>
      <c r="M181" s="20" t="str">
        <f>IFERROR(VLOOKUP(K181,scenario!$B$2:$G$13,3,FALSE),"")</f>
        <v>No</v>
      </c>
      <c r="N181" s="20" t="str">
        <f>IFERROR(VLOOKUP(K181,scenario!$B$2:$G$13,4,FALSE),"")</f>
        <v>Accepted</v>
      </c>
      <c r="O181" s="20" t="str">
        <f>IFERROR(VLOOKUP(K181,scenario!$B$2:$G$13,5,FALSE),"")</f>
        <v>No</v>
      </c>
      <c r="P181" s="20" t="str">
        <f>IFERROR(VLOOKUP(K181,scenario!$B$2:$G$13,6,FALSE),"")</f>
        <v>n/a</v>
      </c>
      <c r="Q181" s="24" t="s">
        <v>430</v>
      </c>
      <c r="R181" s="23" t="str">
        <f>IFERROR(VLOOKUP(Q181,scenario!$B$2:$C$13,2,FALSE),"")</f>
        <v>The traditional AWB is not mandatory and the customs accept laser print AWB (front+reverse)</v>
      </c>
      <c r="S181" s="20" t="str">
        <f>IFERROR(VLOOKUP(Q181,scenario!$B$2:$G$13,3,FALSE),"")</f>
        <v>No</v>
      </c>
      <c r="T181" s="20" t="str">
        <f>IFERROR(VLOOKUP(Q181,scenario!$B$2:$G$13,4,FALSE),"")</f>
        <v>Accepted</v>
      </c>
      <c r="U181" s="20" t="str">
        <f>IFERROR(VLOOKUP(Q181,scenario!$B$2:$G$13,5,FALSE),"")</f>
        <v>No</v>
      </c>
      <c r="V181" s="20" t="str">
        <f>IFERROR(VLOOKUP(Q181,scenario!$B$2:$G$13,6,FALSE),"")</f>
        <v>n/a</v>
      </c>
      <c r="W181" s="24" t="s">
        <v>430</v>
      </c>
      <c r="X181" s="23" t="str">
        <f>IFERROR(VLOOKUP(W181,scenario!$B$2:$C$13,2,FALSE),"")</f>
        <v>The traditional AWB is not mandatory and the customs accept laser print AWB (front+reverse)</v>
      </c>
      <c r="Y181" s="20" t="str">
        <f>IFERROR(VLOOKUP(W181,scenario!$B$2:$G$13,3,FALSE),"")</f>
        <v>No</v>
      </c>
      <c r="Z181" s="20" t="str">
        <f>IFERROR(VLOOKUP(W181,scenario!$B$2:$G$13,4,FALSE),"")</f>
        <v>Accepted</v>
      </c>
      <c r="AA181" s="20" t="str">
        <f>IFERROR(VLOOKUP(W181,scenario!$B$2:$G$13,5,FALSE),"")</f>
        <v>No</v>
      </c>
      <c r="AB181" s="20" t="str">
        <f>IFERROR(VLOOKUP(W181,scenario!$B$2:$G$13,6,FALSE),"")</f>
        <v>n/a</v>
      </c>
    </row>
    <row r="182" spans="2:28" ht="48.75" customHeight="1" x14ac:dyDescent="0.25">
      <c r="B182" s="14" t="s">
        <v>5</v>
      </c>
      <c r="C182" s="15" t="s">
        <v>79</v>
      </c>
      <c r="D182" s="45" t="s">
        <v>78</v>
      </c>
      <c r="E182" s="24" t="s">
        <v>431</v>
      </c>
      <c r="F182" s="23" t="str">
        <f>IFERROR(VLOOKUP(E182,scenario!$B$2:$C$13,2,FALSE),"")</f>
        <v>The traditional AWB is not mandatory and the customs accept  laser print AWB (front+reverse) but also require electronic data</v>
      </c>
      <c r="G182" s="20" t="str">
        <f>IFERROR(VLOOKUP(E182,scenario!$B$2:$G$13,3,FALSE),"")</f>
        <v>No</v>
      </c>
      <c r="H182" s="20" t="str">
        <f>IFERROR(VLOOKUP(E182,scenario!$B$2:$G$13,4,FALSE),"")</f>
        <v>Accepted</v>
      </c>
      <c r="I182" s="20" t="str">
        <f>IFERROR(VLOOKUP(E182,scenario!$B$2:$G$13,5,FALSE),"")</f>
        <v>No</v>
      </c>
      <c r="J182" s="20" t="str">
        <f>IFERROR(VLOOKUP(E182,scenario!$B$2:$G$13,6,FALSE),"")</f>
        <v>Required</v>
      </c>
      <c r="K182" s="24" t="s">
        <v>431</v>
      </c>
      <c r="L182" s="23" t="str">
        <f>IFERROR(VLOOKUP(K182,scenario!$B$2:$C$13,2,FALSE),"")</f>
        <v>The traditional AWB is not mandatory and the customs accept  laser print AWB (front+reverse) but also require electronic data</v>
      </c>
      <c r="M182" s="20" t="str">
        <f>IFERROR(VLOOKUP(K182,scenario!$B$2:$G$13,3,FALSE),"")</f>
        <v>No</v>
      </c>
      <c r="N182" s="20" t="str">
        <f>IFERROR(VLOOKUP(K182,scenario!$B$2:$G$13,4,FALSE),"")</f>
        <v>Accepted</v>
      </c>
      <c r="O182" s="20" t="str">
        <f>IFERROR(VLOOKUP(K182,scenario!$B$2:$G$13,5,FALSE),"")</f>
        <v>No</v>
      </c>
      <c r="P182" s="20" t="str">
        <f>IFERROR(VLOOKUP(K182,scenario!$B$2:$G$13,6,FALSE),"")</f>
        <v>Required</v>
      </c>
      <c r="Q182" s="24" t="s">
        <v>430</v>
      </c>
      <c r="R182" s="23" t="str">
        <f>IFERROR(VLOOKUP(Q182,scenario!$B$2:$C$13,2,FALSE),"")</f>
        <v>The traditional AWB is not mandatory and the customs accept laser print AWB (front+reverse)</v>
      </c>
      <c r="S182" s="20" t="str">
        <f>IFERROR(VLOOKUP(Q182,scenario!$B$2:$G$13,3,FALSE),"")</f>
        <v>No</v>
      </c>
      <c r="T182" s="20" t="str">
        <f>IFERROR(VLOOKUP(Q182,scenario!$B$2:$G$13,4,FALSE),"")</f>
        <v>Accepted</v>
      </c>
      <c r="U182" s="20" t="str">
        <f>IFERROR(VLOOKUP(Q182,scenario!$B$2:$G$13,5,FALSE),"")</f>
        <v>No</v>
      </c>
      <c r="V182" s="20" t="str">
        <f>IFERROR(VLOOKUP(Q182,scenario!$B$2:$G$13,6,FALSE),"")</f>
        <v>n/a</v>
      </c>
      <c r="W182" s="24" t="s">
        <v>430</v>
      </c>
      <c r="X182" s="23" t="str">
        <f>IFERROR(VLOOKUP(W182,scenario!$B$2:$C$13,2,FALSE),"")</f>
        <v>The traditional AWB is not mandatory and the customs accept laser print AWB (front+reverse)</v>
      </c>
      <c r="Y182" s="20" t="str">
        <f>IFERROR(VLOOKUP(W182,scenario!$B$2:$G$13,3,FALSE),"")</f>
        <v>No</v>
      </c>
      <c r="Z182" s="20" t="str">
        <f>IFERROR(VLOOKUP(W182,scenario!$B$2:$G$13,4,FALSE),"")</f>
        <v>Accepted</v>
      </c>
      <c r="AA182" s="20" t="str">
        <f>IFERROR(VLOOKUP(W182,scenario!$B$2:$G$13,5,FALSE),"")</f>
        <v>No</v>
      </c>
      <c r="AB182" s="20" t="str">
        <f>IFERROR(VLOOKUP(W182,scenario!$B$2:$G$13,6,FALSE),"")</f>
        <v>n/a</v>
      </c>
    </row>
    <row r="183" spans="2:28" ht="48.75" customHeight="1" x14ac:dyDescent="0.25">
      <c r="B183" s="14" t="s">
        <v>8</v>
      </c>
      <c r="C183" s="15" t="s">
        <v>349</v>
      </c>
      <c r="D183" s="45" t="s">
        <v>348</v>
      </c>
      <c r="E183" s="24" t="s">
        <v>428</v>
      </c>
      <c r="F183" s="23" t="str">
        <f>IFERROR(VLOOKUP(E183,scenario!$B$2:$C$13,2,FALSE),"")</f>
        <v>The traditional AWB is mandatory</v>
      </c>
      <c r="G183" s="20" t="str">
        <f>IFERROR(VLOOKUP(E183,scenario!$B$2:$G$13,3,FALSE),"")</f>
        <v>Yes</v>
      </c>
      <c r="H183" s="20" t="str">
        <f>IFERROR(VLOOKUP(E183,scenario!$B$2:$G$13,4,FALSE),"")</f>
        <v>n/a</v>
      </c>
      <c r="I183" s="20" t="str">
        <f>IFERROR(VLOOKUP(E183,scenario!$B$2:$G$13,5,FALSE),"")</f>
        <v>n/a</v>
      </c>
      <c r="J183" s="20" t="str">
        <f>IFERROR(VLOOKUP(E183,scenario!$B$2:$G$13,6,FALSE),"")</f>
        <v>No</v>
      </c>
      <c r="K183" s="24" t="s">
        <v>428</v>
      </c>
      <c r="L183" s="23" t="str">
        <f>IFERROR(VLOOKUP(K183,scenario!$B$2:$C$13,2,FALSE),"")</f>
        <v>The traditional AWB is mandatory</v>
      </c>
      <c r="M183" s="20" t="str">
        <f>IFERROR(VLOOKUP(K183,scenario!$B$2:$G$13,3,FALSE),"")</f>
        <v>Yes</v>
      </c>
      <c r="N183" s="20" t="str">
        <f>IFERROR(VLOOKUP(K183,scenario!$B$2:$G$13,4,FALSE),"")</f>
        <v>n/a</v>
      </c>
      <c r="O183" s="20" t="str">
        <f>IFERROR(VLOOKUP(K183,scenario!$B$2:$G$13,5,FALSE),"")</f>
        <v>n/a</v>
      </c>
      <c r="P183" s="20" t="str">
        <f>IFERROR(VLOOKUP(K183,scenario!$B$2:$G$13,6,FALSE),"")</f>
        <v>No</v>
      </c>
      <c r="Q183" s="24" t="s">
        <v>456</v>
      </c>
      <c r="R183" s="23" t="str">
        <f>IFERROR(VLOOKUP(Q183,scenario!$B$2:$C$13,2,FALSE),"")</f>
        <v>No document (paper or electronic) is required</v>
      </c>
      <c r="S183" s="20" t="str">
        <f>IFERROR(VLOOKUP(Q183,scenario!$B$2:$G$13,3,FALSE),"")</f>
        <v>No</v>
      </c>
      <c r="T183" s="20" t="str">
        <f>IFERROR(VLOOKUP(Q183,scenario!$B$2:$G$13,4,FALSE),"")</f>
        <v>No</v>
      </c>
      <c r="U183" s="20" t="str">
        <f>IFERROR(VLOOKUP(Q183,scenario!$B$2:$G$13,5,FALSE),"")</f>
        <v>No</v>
      </c>
      <c r="V183" s="20" t="str">
        <f>IFERROR(VLOOKUP(Q183,scenario!$B$2:$G$13,6,FALSE),"")</f>
        <v>No</v>
      </c>
      <c r="W183" s="24" t="s">
        <v>428</v>
      </c>
      <c r="X183" s="23" t="str">
        <f>IFERROR(VLOOKUP(W183,scenario!$B$2:$C$13,2,FALSE),"")</f>
        <v>The traditional AWB is mandatory</v>
      </c>
      <c r="Y183" s="20" t="str">
        <f>IFERROR(VLOOKUP(W183,scenario!$B$2:$G$13,3,FALSE),"")</f>
        <v>Yes</v>
      </c>
      <c r="Z183" s="20" t="str">
        <f>IFERROR(VLOOKUP(W183,scenario!$B$2:$G$13,4,FALSE),"")</f>
        <v>n/a</v>
      </c>
      <c r="AA183" s="20" t="str">
        <f>IFERROR(VLOOKUP(W183,scenario!$B$2:$G$13,5,FALSE),"")</f>
        <v>n/a</v>
      </c>
      <c r="AB183" s="20" t="str">
        <f>IFERROR(VLOOKUP(W183,scenario!$B$2:$G$13,6,FALSE),"")</f>
        <v>No</v>
      </c>
    </row>
    <row r="184" spans="2:28" ht="48.75" customHeight="1" x14ac:dyDescent="0.25">
      <c r="B184" s="14" t="s">
        <v>5</v>
      </c>
      <c r="C184" s="15" t="s">
        <v>359</v>
      </c>
      <c r="D184" s="45" t="s">
        <v>358</v>
      </c>
      <c r="E184" s="24" t="s">
        <v>459</v>
      </c>
      <c r="F184" s="23" t="str">
        <f>IFERROR(VLOOKUP(E184,scenario!$B$2:$C$13,2,FALSE),"")</f>
        <v>To be clarified with customs authorities</v>
      </c>
      <c r="G184" s="20" t="str">
        <f>IFERROR(VLOOKUP(E184,scenario!$B$2:$G$13,3,FALSE),"")</f>
        <v>n/a</v>
      </c>
      <c r="H184" s="20" t="str">
        <f>IFERROR(VLOOKUP(E184,scenario!$B$2:$G$13,4,FALSE),"")</f>
        <v>n/a</v>
      </c>
      <c r="I184" s="20" t="str">
        <f>IFERROR(VLOOKUP(E184,scenario!$B$2:$G$13,5,FALSE),"")</f>
        <v>n/a</v>
      </c>
      <c r="J184" s="20" t="str">
        <f>IFERROR(VLOOKUP(E184,scenario!$B$2:$G$13,6,FALSE),"")</f>
        <v>n/a</v>
      </c>
      <c r="K184" s="24" t="s">
        <v>459</v>
      </c>
      <c r="L184" s="23" t="str">
        <f>IFERROR(VLOOKUP(K184,scenario!$B$2:$C$13,2,FALSE),"")</f>
        <v>To be clarified with customs authorities</v>
      </c>
      <c r="M184" s="20" t="str">
        <f>IFERROR(VLOOKUP(K184,scenario!$B$2:$G$13,3,FALSE),"")</f>
        <v>n/a</v>
      </c>
      <c r="N184" s="20" t="str">
        <f>IFERROR(VLOOKUP(K184,scenario!$B$2:$G$13,4,FALSE),"")</f>
        <v>n/a</v>
      </c>
      <c r="O184" s="20" t="str">
        <f>IFERROR(VLOOKUP(K184,scenario!$B$2:$G$13,5,FALSE),"")</f>
        <v>n/a</v>
      </c>
      <c r="P184" s="20" t="str">
        <f>IFERROR(VLOOKUP(K184,scenario!$B$2:$G$13,6,FALSE),"")</f>
        <v>n/a</v>
      </c>
      <c r="Q184" s="24" t="s">
        <v>459</v>
      </c>
      <c r="R184" s="23" t="str">
        <f>IFERROR(VLOOKUP(Q184,scenario!$B$2:$C$13,2,FALSE),"")</f>
        <v>To be clarified with customs authorities</v>
      </c>
      <c r="S184" s="20" t="str">
        <f>IFERROR(VLOOKUP(Q184,scenario!$B$2:$G$13,3,FALSE),"")</f>
        <v>n/a</v>
      </c>
      <c r="T184" s="20" t="str">
        <f>IFERROR(VLOOKUP(Q184,scenario!$B$2:$G$13,4,FALSE),"")</f>
        <v>n/a</v>
      </c>
      <c r="U184" s="20" t="str">
        <f>IFERROR(VLOOKUP(Q184,scenario!$B$2:$G$13,5,FALSE),"")</f>
        <v>n/a</v>
      </c>
      <c r="V184" s="20" t="str">
        <f>IFERROR(VLOOKUP(Q184,scenario!$B$2:$G$13,6,FALSE),"")</f>
        <v>n/a</v>
      </c>
      <c r="W184" s="24" t="s">
        <v>459</v>
      </c>
      <c r="X184" s="23" t="str">
        <f>IFERROR(VLOOKUP(W184,scenario!$B$2:$C$13,2,FALSE),"")</f>
        <v>To be clarified with customs authorities</v>
      </c>
      <c r="Y184" s="20" t="str">
        <f>IFERROR(VLOOKUP(W184,scenario!$B$2:$G$13,3,FALSE),"")</f>
        <v>n/a</v>
      </c>
      <c r="Z184" s="20" t="str">
        <f>IFERROR(VLOOKUP(W184,scenario!$B$2:$G$13,4,FALSE),"")</f>
        <v>n/a</v>
      </c>
      <c r="AA184" s="20" t="str">
        <f>IFERROR(VLOOKUP(W184,scenario!$B$2:$G$13,5,FALSE),"")</f>
        <v>n/a</v>
      </c>
      <c r="AB184" s="20" t="str">
        <f>IFERROR(VLOOKUP(W184,scenario!$B$2:$G$13,6,FALSE),"")</f>
        <v>n/a</v>
      </c>
    </row>
    <row r="185" spans="2:28" ht="48.75" customHeight="1" x14ac:dyDescent="0.25">
      <c r="B185" s="14" t="s">
        <v>27</v>
      </c>
      <c r="C185" s="15" t="s">
        <v>377</v>
      </c>
      <c r="D185" s="45" t="s">
        <v>376</v>
      </c>
      <c r="E185" s="24" t="s">
        <v>428</v>
      </c>
      <c r="F185" s="23" t="str">
        <f>IFERROR(VLOOKUP(E185,scenario!$B$2:$C$13,2,FALSE),"")</f>
        <v>The traditional AWB is mandatory</v>
      </c>
      <c r="G185" s="20" t="str">
        <f>IFERROR(VLOOKUP(E185,scenario!$B$2:$G$13,3,FALSE),"")</f>
        <v>Yes</v>
      </c>
      <c r="H185" s="20" t="str">
        <f>IFERROR(VLOOKUP(E185,scenario!$B$2:$G$13,4,FALSE),"")</f>
        <v>n/a</v>
      </c>
      <c r="I185" s="20" t="str">
        <f>IFERROR(VLOOKUP(E185,scenario!$B$2:$G$13,5,FALSE),"")</f>
        <v>n/a</v>
      </c>
      <c r="J185" s="20" t="str">
        <f>IFERROR(VLOOKUP(E185,scenario!$B$2:$G$13,6,FALSE),"")</f>
        <v>No</v>
      </c>
      <c r="K185" s="24" t="s">
        <v>428</v>
      </c>
      <c r="L185" s="23" t="str">
        <f>IFERROR(VLOOKUP(K185,scenario!$B$2:$C$13,2,FALSE),"")</f>
        <v>The traditional AWB is mandatory</v>
      </c>
      <c r="M185" s="20" t="str">
        <f>IFERROR(VLOOKUP(K185,scenario!$B$2:$G$13,3,FALSE),"")</f>
        <v>Yes</v>
      </c>
      <c r="N185" s="20" t="str">
        <f>IFERROR(VLOOKUP(K185,scenario!$B$2:$G$13,4,FALSE),"")</f>
        <v>n/a</v>
      </c>
      <c r="O185" s="20" t="str">
        <f>IFERROR(VLOOKUP(K185,scenario!$B$2:$G$13,5,FALSE),"")</f>
        <v>n/a</v>
      </c>
      <c r="P185" s="20" t="str">
        <f>IFERROR(VLOOKUP(K185,scenario!$B$2:$G$13,6,FALSE),"")</f>
        <v>No</v>
      </c>
      <c r="Q185" s="24" t="s">
        <v>428</v>
      </c>
      <c r="R185" s="23" t="str">
        <f>IFERROR(VLOOKUP(Q185,scenario!$B$2:$C$13,2,FALSE),"")</f>
        <v>The traditional AWB is mandatory</v>
      </c>
      <c r="S185" s="20" t="str">
        <f>IFERROR(VLOOKUP(Q185,scenario!$B$2:$G$13,3,FALSE),"")</f>
        <v>Yes</v>
      </c>
      <c r="T185" s="20" t="str">
        <f>IFERROR(VLOOKUP(Q185,scenario!$B$2:$G$13,4,FALSE),"")</f>
        <v>n/a</v>
      </c>
      <c r="U185" s="20" t="str">
        <f>IFERROR(VLOOKUP(Q185,scenario!$B$2:$G$13,5,FALSE),"")</f>
        <v>n/a</v>
      </c>
      <c r="V185" s="20" t="str">
        <f>IFERROR(VLOOKUP(Q185,scenario!$B$2:$G$13,6,FALSE),"")</f>
        <v>No</v>
      </c>
      <c r="W185" s="24" t="s">
        <v>459</v>
      </c>
      <c r="X185" s="23" t="str">
        <f>IFERROR(VLOOKUP(W185,scenario!$B$2:$C$13,2,FALSE),"")</f>
        <v>To be clarified with customs authorities</v>
      </c>
      <c r="Y185" s="20" t="str">
        <f>IFERROR(VLOOKUP(W185,scenario!$B$2:$G$13,3,FALSE),"")</f>
        <v>n/a</v>
      </c>
      <c r="Z185" s="20" t="str">
        <f>IFERROR(VLOOKUP(W185,scenario!$B$2:$G$13,4,FALSE),"")</f>
        <v>n/a</v>
      </c>
      <c r="AA185" s="20" t="str">
        <f>IFERROR(VLOOKUP(W185,scenario!$B$2:$G$13,5,FALSE),"")</f>
        <v>n/a</v>
      </c>
      <c r="AB185" s="20" t="str">
        <f>IFERROR(VLOOKUP(W185,scenario!$B$2:$G$13,6,FALSE),"")</f>
        <v>n/a</v>
      </c>
    </row>
    <row r="186" spans="2:28" ht="48.75" customHeight="1" x14ac:dyDescent="0.25">
      <c r="B186" s="14" t="s">
        <v>17</v>
      </c>
      <c r="C186" s="15" t="s">
        <v>357</v>
      </c>
      <c r="D186" s="45" t="s">
        <v>356</v>
      </c>
      <c r="E186" s="24" t="s">
        <v>434</v>
      </c>
      <c r="F186" s="23" t="str">
        <f>IFERROR(VLOOKUP(E186,scenario!$B$2:$C$13,2,FALSE),"")</f>
        <v>The traditional AWB is not mandatory and the customs accept printed image AWB (front only) but also require electronic data</v>
      </c>
      <c r="G186" s="20" t="str">
        <f>IFERROR(VLOOKUP(E186,scenario!$B$2:$G$13,3,FALSE),"")</f>
        <v>No</v>
      </c>
      <c r="H186" s="20" t="str">
        <f>IFERROR(VLOOKUP(E186,scenario!$B$2:$G$13,4,FALSE),"")</f>
        <v>Accepted</v>
      </c>
      <c r="I186" s="20" t="str">
        <f>IFERROR(VLOOKUP(E186,scenario!$B$2:$G$13,5,FALSE),"")</f>
        <v>Accepted</v>
      </c>
      <c r="J186" s="20" t="str">
        <f>IFERROR(VLOOKUP(E186,scenario!$B$2:$G$13,6,FALSE),"")</f>
        <v>Required</v>
      </c>
      <c r="K186" s="24" t="s">
        <v>434</v>
      </c>
      <c r="L186" s="23" t="str">
        <f>IFERROR(VLOOKUP(K186,scenario!$B$2:$C$13,2,FALSE),"")</f>
        <v>The traditional AWB is not mandatory and the customs accept printed image AWB (front only) but also require electronic data</v>
      </c>
      <c r="M186" s="20" t="str">
        <f>IFERROR(VLOOKUP(K186,scenario!$B$2:$G$13,3,FALSE),"")</f>
        <v>No</v>
      </c>
      <c r="N186" s="20" t="str">
        <f>IFERROR(VLOOKUP(K186,scenario!$B$2:$G$13,4,FALSE),"")</f>
        <v>Accepted</v>
      </c>
      <c r="O186" s="20" t="str">
        <f>IFERROR(VLOOKUP(K186,scenario!$B$2:$G$13,5,FALSE),"")</f>
        <v>Accepted</v>
      </c>
      <c r="P186" s="20" t="str">
        <f>IFERROR(VLOOKUP(K186,scenario!$B$2:$G$13,6,FALSE),"")</f>
        <v>Required</v>
      </c>
      <c r="Q186" s="24" t="s">
        <v>434</v>
      </c>
      <c r="R186" s="23" t="str">
        <f>IFERROR(VLOOKUP(Q186,scenario!$B$2:$C$13,2,FALSE),"")</f>
        <v>The traditional AWB is not mandatory and the customs accept printed image AWB (front only) but also require electronic data</v>
      </c>
      <c r="S186" s="20" t="str">
        <f>IFERROR(VLOOKUP(Q186,scenario!$B$2:$G$13,3,FALSE),"")</f>
        <v>No</v>
      </c>
      <c r="T186" s="20" t="str">
        <f>IFERROR(VLOOKUP(Q186,scenario!$B$2:$G$13,4,FALSE),"")</f>
        <v>Accepted</v>
      </c>
      <c r="U186" s="20" t="str">
        <f>IFERROR(VLOOKUP(Q186,scenario!$B$2:$G$13,5,FALSE),"")</f>
        <v>Accepted</v>
      </c>
      <c r="V186" s="20" t="str">
        <f>IFERROR(VLOOKUP(Q186,scenario!$B$2:$G$13,6,FALSE),"")</f>
        <v>Required</v>
      </c>
      <c r="W186" s="24" t="s">
        <v>434</v>
      </c>
      <c r="X186" s="23" t="str">
        <f>IFERROR(VLOOKUP(W186,scenario!$B$2:$C$13,2,FALSE),"")</f>
        <v>The traditional AWB is not mandatory and the customs accept printed image AWB (front only) but also require electronic data</v>
      </c>
      <c r="Y186" s="20" t="str">
        <f>IFERROR(VLOOKUP(W186,scenario!$B$2:$G$13,3,FALSE),"")</f>
        <v>No</v>
      </c>
      <c r="Z186" s="20" t="str">
        <f>IFERROR(VLOOKUP(W186,scenario!$B$2:$G$13,4,FALSE),"")</f>
        <v>Accepted</v>
      </c>
      <c r="AA186" s="20" t="str">
        <f>IFERROR(VLOOKUP(W186,scenario!$B$2:$G$13,5,FALSE),"")</f>
        <v>Accepted</v>
      </c>
      <c r="AB186" s="20" t="str">
        <f>IFERROR(VLOOKUP(W186,scenario!$B$2:$G$13,6,FALSE),"")</f>
        <v>Required</v>
      </c>
    </row>
    <row r="187" spans="2:28" ht="48.75" customHeight="1" x14ac:dyDescent="0.25">
      <c r="B187" s="14" t="s">
        <v>27</v>
      </c>
      <c r="C187" s="15" t="s">
        <v>355</v>
      </c>
      <c r="D187" s="45" t="s">
        <v>354</v>
      </c>
      <c r="E187" s="24" t="s">
        <v>459</v>
      </c>
      <c r="F187" s="23" t="str">
        <f>IFERROR(VLOOKUP(E187,scenario!$B$2:$C$13,2,FALSE),"")</f>
        <v>To be clarified with customs authorities</v>
      </c>
      <c r="G187" s="20" t="str">
        <f>IFERROR(VLOOKUP(E187,scenario!$B$2:$G$13,3,FALSE),"")</f>
        <v>n/a</v>
      </c>
      <c r="H187" s="20" t="str">
        <f>IFERROR(VLOOKUP(E187,scenario!$B$2:$G$13,4,FALSE),"")</f>
        <v>n/a</v>
      </c>
      <c r="I187" s="20" t="str">
        <f>IFERROR(VLOOKUP(E187,scenario!$B$2:$G$13,5,FALSE),"")</f>
        <v>n/a</v>
      </c>
      <c r="J187" s="20" t="str">
        <f>IFERROR(VLOOKUP(E187,scenario!$B$2:$G$13,6,FALSE),"")</f>
        <v>n/a</v>
      </c>
      <c r="K187" s="24" t="s">
        <v>459</v>
      </c>
      <c r="L187" s="23" t="str">
        <f>IFERROR(VLOOKUP(K187,scenario!$B$2:$C$13,2,FALSE),"")</f>
        <v>To be clarified with customs authorities</v>
      </c>
      <c r="M187" s="20" t="str">
        <f>IFERROR(VLOOKUP(K187,scenario!$B$2:$G$13,3,FALSE),"")</f>
        <v>n/a</v>
      </c>
      <c r="N187" s="20" t="str">
        <f>IFERROR(VLOOKUP(K187,scenario!$B$2:$G$13,4,FALSE),"")</f>
        <v>n/a</v>
      </c>
      <c r="O187" s="20" t="str">
        <f>IFERROR(VLOOKUP(K187,scenario!$B$2:$G$13,5,FALSE),"")</f>
        <v>n/a</v>
      </c>
      <c r="P187" s="20" t="str">
        <f>IFERROR(VLOOKUP(K187,scenario!$B$2:$G$13,6,FALSE),"")</f>
        <v>n/a</v>
      </c>
      <c r="Q187" s="24" t="s">
        <v>459</v>
      </c>
      <c r="R187" s="23" t="str">
        <f>IFERROR(VLOOKUP(Q187,scenario!$B$2:$C$13,2,FALSE),"")</f>
        <v>To be clarified with customs authorities</v>
      </c>
      <c r="S187" s="20" t="str">
        <f>IFERROR(VLOOKUP(Q187,scenario!$B$2:$G$13,3,FALSE),"")</f>
        <v>n/a</v>
      </c>
      <c r="T187" s="20" t="str">
        <f>IFERROR(VLOOKUP(Q187,scenario!$B$2:$G$13,4,FALSE),"")</f>
        <v>n/a</v>
      </c>
      <c r="U187" s="20" t="str">
        <f>IFERROR(VLOOKUP(Q187,scenario!$B$2:$G$13,5,FALSE),"")</f>
        <v>n/a</v>
      </c>
      <c r="V187" s="20" t="str">
        <f>IFERROR(VLOOKUP(Q187,scenario!$B$2:$G$13,6,FALSE),"")</f>
        <v>n/a</v>
      </c>
      <c r="W187" s="24" t="s">
        <v>459</v>
      </c>
      <c r="X187" s="23" t="str">
        <f>IFERROR(VLOOKUP(W187,scenario!$B$2:$C$13,2,FALSE),"")</f>
        <v>To be clarified with customs authorities</v>
      </c>
      <c r="Y187" s="20" t="str">
        <f>IFERROR(VLOOKUP(W187,scenario!$B$2:$G$13,3,FALSE),"")</f>
        <v>n/a</v>
      </c>
      <c r="Z187" s="20" t="str">
        <f>IFERROR(VLOOKUP(W187,scenario!$B$2:$G$13,4,FALSE),"")</f>
        <v>n/a</v>
      </c>
      <c r="AA187" s="20" t="str">
        <f>IFERROR(VLOOKUP(W187,scenario!$B$2:$G$13,5,FALSE),"")</f>
        <v>n/a</v>
      </c>
      <c r="AB187" s="20" t="str">
        <f>IFERROR(VLOOKUP(W187,scenario!$B$2:$G$13,6,FALSE),"")</f>
        <v>n/a</v>
      </c>
    </row>
    <row r="188" spans="2:28" ht="48.75" customHeight="1" x14ac:dyDescent="0.25">
      <c r="B188" s="14" t="s">
        <v>17</v>
      </c>
      <c r="C188" s="15" t="s">
        <v>367</v>
      </c>
      <c r="D188" s="45" t="s">
        <v>366</v>
      </c>
      <c r="E188" s="24" t="s">
        <v>429</v>
      </c>
      <c r="F188" s="23" t="str">
        <f>IFERROR(VLOOKUP(E188,scenario!$B$2:$C$13,2,FALSE),"")</f>
        <v>The customs require both traditional AWB and electronic data</v>
      </c>
      <c r="G188" s="20" t="str">
        <f>IFERROR(VLOOKUP(E188,scenario!$B$2:$G$13,3,FALSE),"")</f>
        <v>Yes</v>
      </c>
      <c r="H188" s="20" t="str">
        <f>IFERROR(VLOOKUP(E188,scenario!$B$2:$G$13,4,FALSE),"")</f>
        <v>n/a</v>
      </c>
      <c r="I188" s="20" t="str">
        <f>IFERROR(VLOOKUP(E188,scenario!$B$2:$G$13,5,FALSE),"")</f>
        <v>n/a</v>
      </c>
      <c r="J188" s="20" t="str">
        <f>IFERROR(VLOOKUP(E188,scenario!$B$2:$G$13,6,FALSE),"")</f>
        <v>Required</v>
      </c>
      <c r="K188" s="24" t="s">
        <v>429</v>
      </c>
      <c r="L188" s="23" t="str">
        <f>IFERROR(VLOOKUP(K188,scenario!$B$2:$C$13,2,FALSE),"")</f>
        <v>The customs require both traditional AWB and electronic data</v>
      </c>
      <c r="M188" s="20" t="str">
        <f>IFERROR(VLOOKUP(K188,scenario!$B$2:$G$13,3,FALSE),"")</f>
        <v>Yes</v>
      </c>
      <c r="N188" s="20" t="str">
        <f>IFERROR(VLOOKUP(K188,scenario!$B$2:$G$13,4,FALSE),"")</f>
        <v>n/a</v>
      </c>
      <c r="O188" s="20" t="str">
        <f>IFERROR(VLOOKUP(K188,scenario!$B$2:$G$13,5,FALSE),"")</f>
        <v>n/a</v>
      </c>
      <c r="P188" s="20" t="str">
        <f>IFERROR(VLOOKUP(K188,scenario!$B$2:$G$13,6,FALSE),"")</f>
        <v>Required</v>
      </c>
      <c r="Q188" s="24" t="s">
        <v>429</v>
      </c>
      <c r="R188" s="23" t="str">
        <f>IFERROR(VLOOKUP(Q188,scenario!$B$2:$C$13,2,FALSE),"")</f>
        <v>The customs require both traditional AWB and electronic data</v>
      </c>
      <c r="S188" s="20" t="str">
        <f>IFERROR(VLOOKUP(Q188,scenario!$B$2:$G$13,3,FALSE),"")</f>
        <v>Yes</v>
      </c>
      <c r="T188" s="20" t="str">
        <f>IFERROR(VLOOKUP(Q188,scenario!$B$2:$G$13,4,FALSE),"")</f>
        <v>n/a</v>
      </c>
      <c r="U188" s="20" t="str">
        <f>IFERROR(VLOOKUP(Q188,scenario!$B$2:$G$13,5,FALSE),"")</f>
        <v>n/a</v>
      </c>
      <c r="V188" s="20" t="str">
        <f>IFERROR(VLOOKUP(Q188,scenario!$B$2:$G$13,6,FALSE),"")</f>
        <v>Required</v>
      </c>
      <c r="W188" s="24" t="s">
        <v>429</v>
      </c>
      <c r="X188" s="23" t="str">
        <f>IFERROR(VLOOKUP(W188,scenario!$B$2:$C$13,2,FALSE),"")</f>
        <v>The customs require both traditional AWB and electronic data</v>
      </c>
      <c r="Y188" s="20" t="str">
        <f>IFERROR(VLOOKUP(W188,scenario!$B$2:$G$13,3,FALSE),"")</f>
        <v>Yes</v>
      </c>
      <c r="Z188" s="20" t="str">
        <f>IFERROR(VLOOKUP(W188,scenario!$B$2:$G$13,4,FALSE),"")</f>
        <v>n/a</v>
      </c>
      <c r="AA188" s="20" t="str">
        <f>IFERROR(VLOOKUP(W188,scenario!$B$2:$G$13,5,FALSE),"")</f>
        <v>n/a</v>
      </c>
      <c r="AB188" s="20" t="str">
        <f>IFERROR(VLOOKUP(W188,scenario!$B$2:$G$13,6,FALSE),"")</f>
        <v>Required</v>
      </c>
    </row>
    <row r="189" spans="2:28" ht="48.75" customHeight="1" x14ac:dyDescent="0.25">
      <c r="B189" s="14" t="s">
        <v>20</v>
      </c>
      <c r="C189" s="15" t="s">
        <v>371</v>
      </c>
      <c r="D189" s="45" t="s">
        <v>370</v>
      </c>
      <c r="E189" s="24" t="s">
        <v>431</v>
      </c>
      <c r="F189" s="23" t="str">
        <f>IFERROR(VLOOKUP(E189,scenario!$B$2:$C$13,2,FALSE),"")</f>
        <v>The traditional AWB is not mandatory and the customs accept  laser print AWB (front+reverse) but also require electronic data</v>
      </c>
      <c r="G189" s="20" t="str">
        <f>IFERROR(VLOOKUP(E189,scenario!$B$2:$G$13,3,FALSE),"")</f>
        <v>No</v>
      </c>
      <c r="H189" s="20" t="str">
        <f>IFERROR(VLOOKUP(E189,scenario!$B$2:$G$13,4,FALSE),"")</f>
        <v>Accepted</v>
      </c>
      <c r="I189" s="20" t="str">
        <f>IFERROR(VLOOKUP(E189,scenario!$B$2:$G$13,5,FALSE),"")</f>
        <v>No</v>
      </c>
      <c r="J189" s="20" t="str">
        <f>IFERROR(VLOOKUP(E189,scenario!$B$2:$G$13,6,FALSE),"")</f>
        <v>Required</v>
      </c>
      <c r="K189" s="24" t="s">
        <v>431</v>
      </c>
      <c r="L189" s="23" t="str">
        <f>IFERROR(VLOOKUP(K189,scenario!$B$2:$C$13,2,FALSE),"")</f>
        <v>The traditional AWB is not mandatory and the customs accept  laser print AWB (front+reverse) but also require electronic data</v>
      </c>
      <c r="M189" s="20" t="str">
        <f>IFERROR(VLOOKUP(K189,scenario!$B$2:$G$13,3,FALSE),"")</f>
        <v>No</v>
      </c>
      <c r="N189" s="20" t="str">
        <f>IFERROR(VLOOKUP(K189,scenario!$B$2:$G$13,4,FALSE),"")</f>
        <v>Accepted</v>
      </c>
      <c r="O189" s="20" t="str">
        <f>IFERROR(VLOOKUP(K189,scenario!$B$2:$G$13,5,FALSE),"")</f>
        <v>No</v>
      </c>
      <c r="P189" s="20" t="str">
        <f>IFERROR(VLOOKUP(K189,scenario!$B$2:$G$13,6,FALSE),"")</f>
        <v>Required</v>
      </c>
      <c r="Q189" s="24" t="s">
        <v>431</v>
      </c>
      <c r="R189" s="23" t="str">
        <f>IFERROR(VLOOKUP(Q189,scenario!$B$2:$C$13,2,FALSE),"")</f>
        <v>The traditional AWB is not mandatory and the customs accept  laser print AWB (front+reverse) but also require electronic data</v>
      </c>
      <c r="S189" s="20" t="str">
        <f>IFERROR(VLOOKUP(Q189,scenario!$B$2:$G$13,3,FALSE),"")</f>
        <v>No</v>
      </c>
      <c r="T189" s="20" t="str">
        <f>IFERROR(VLOOKUP(Q189,scenario!$B$2:$G$13,4,FALSE),"")</f>
        <v>Accepted</v>
      </c>
      <c r="U189" s="20" t="str">
        <f>IFERROR(VLOOKUP(Q189,scenario!$B$2:$G$13,5,FALSE),"")</f>
        <v>No</v>
      </c>
      <c r="V189" s="20" t="str">
        <f>IFERROR(VLOOKUP(Q189,scenario!$B$2:$G$13,6,FALSE),"")</f>
        <v>Required</v>
      </c>
      <c r="W189" s="24" t="s">
        <v>431</v>
      </c>
      <c r="X189" s="23" t="str">
        <f>IFERROR(VLOOKUP(W189,scenario!$B$2:$C$13,2,FALSE),"")</f>
        <v>The traditional AWB is not mandatory and the customs accept  laser print AWB (front+reverse) but also require electronic data</v>
      </c>
      <c r="Y189" s="20" t="str">
        <f>IFERROR(VLOOKUP(W189,scenario!$B$2:$G$13,3,FALSE),"")</f>
        <v>No</v>
      </c>
      <c r="Z189" s="20" t="str">
        <f>IFERROR(VLOOKUP(W189,scenario!$B$2:$G$13,4,FALSE),"")</f>
        <v>Accepted</v>
      </c>
      <c r="AA189" s="20" t="str">
        <f>IFERROR(VLOOKUP(W189,scenario!$B$2:$G$13,5,FALSE),"")</f>
        <v>No</v>
      </c>
      <c r="AB189" s="20" t="str">
        <f>IFERROR(VLOOKUP(W189,scenario!$B$2:$G$13,6,FALSE),"")</f>
        <v>Required</v>
      </c>
    </row>
    <row r="190" spans="2:28" ht="48.75" customHeight="1" x14ac:dyDescent="0.25">
      <c r="B190" s="14" t="s">
        <v>8</v>
      </c>
      <c r="C190" s="15" t="s">
        <v>365</v>
      </c>
      <c r="D190" s="45" t="s">
        <v>364</v>
      </c>
      <c r="E190" s="24" t="s">
        <v>428</v>
      </c>
      <c r="F190" s="23" t="str">
        <f>IFERROR(VLOOKUP(E190,scenario!$B$2:$C$13,2,FALSE),"")</f>
        <v>The traditional AWB is mandatory</v>
      </c>
      <c r="G190" s="20" t="str">
        <f>IFERROR(VLOOKUP(E190,scenario!$B$2:$G$13,3,FALSE),"")</f>
        <v>Yes</v>
      </c>
      <c r="H190" s="20" t="str">
        <f>IFERROR(VLOOKUP(E190,scenario!$B$2:$G$13,4,FALSE),"")</f>
        <v>n/a</v>
      </c>
      <c r="I190" s="20" t="str">
        <f>IFERROR(VLOOKUP(E190,scenario!$B$2:$G$13,5,FALSE),"")</f>
        <v>n/a</v>
      </c>
      <c r="J190" s="20" t="str">
        <f>IFERROR(VLOOKUP(E190,scenario!$B$2:$G$13,6,FALSE),"")</f>
        <v>No</v>
      </c>
      <c r="K190" s="24" t="s">
        <v>428</v>
      </c>
      <c r="L190" s="23" t="str">
        <f>IFERROR(VLOOKUP(K190,scenario!$B$2:$C$13,2,FALSE),"")</f>
        <v>The traditional AWB is mandatory</v>
      </c>
      <c r="M190" s="20" t="str">
        <f>IFERROR(VLOOKUP(K190,scenario!$B$2:$G$13,3,FALSE),"")</f>
        <v>Yes</v>
      </c>
      <c r="N190" s="20" t="str">
        <f>IFERROR(VLOOKUP(K190,scenario!$B$2:$G$13,4,FALSE),"")</f>
        <v>n/a</v>
      </c>
      <c r="O190" s="20" t="str">
        <f>IFERROR(VLOOKUP(K190,scenario!$B$2:$G$13,5,FALSE),"")</f>
        <v>n/a</v>
      </c>
      <c r="P190" s="20" t="str">
        <f>IFERROR(VLOOKUP(K190,scenario!$B$2:$G$13,6,FALSE),"")</f>
        <v>No</v>
      </c>
      <c r="Q190" s="24" t="s">
        <v>456</v>
      </c>
      <c r="R190" s="23" t="str">
        <f>IFERROR(VLOOKUP(Q190,scenario!$B$2:$C$13,2,FALSE),"")</f>
        <v>No document (paper or electronic) is required</v>
      </c>
      <c r="S190" s="20" t="str">
        <f>IFERROR(VLOOKUP(Q190,scenario!$B$2:$G$13,3,FALSE),"")</f>
        <v>No</v>
      </c>
      <c r="T190" s="20" t="str">
        <f>IFERROR(VLOOKUP(Q190,scenario!$B$2:$G$13,4,FALSE),"")</f>
        <v>No</v>
      </c>
      <c r="U190" s="20" t="str">
        <f>IFERROR(VLOOKUP(Q190,scenario!$B$2:$G$13,5,FALSE),"")</f>
        <v>No</v>
      </c>
      <c r="V190" s="20" t="str">
        <f>IFERROR(VLOOKUP(Q190,scenario!$B$2:$G$13,6,FALSE),"")</f>
        <v>No</v>
      </c>
      <c r="W190" s="24" t="s">
        <v>428</v>
      </c>
      <c r="X190" s="23" t="str">
        <f>IFERROR(VLOOKUP(W190,scenario!$B$2:$C$13,2,FALSE),"")</f>
        <v>The traditional AWB is mandatory</v>
      </c>
      <c r="Y190" s="20" t="str">
        <f>IFERROR(VLOOKUP(W190,scenario!$B$2:$G$13,3,FALSE),"")</f>
        <v>Yes</v>
      </c>
      <c r="Z190" s="20" t="str">
        <f>IFERROR(VLOOKUP(W190,scenario!$B$2:$G$13,4,FALSE),"")</f>
        <v>n/a</v>
      </c>
      <c r="AA190" s="20" t="str">
        <f>IFERROR(VLOOKUP(W190,scenario!$B$2:$G$13,5,FALSE),"")</f>
        <v>n/a</v>
      </c>
      <c r="AB190" s="20" t="str">
        <f>IFERROR(VLOOKUP(W190,scenario!$B$2:$G$13,6,FALSE),"")</f>
        <v>No</v>
      </c>
    </row>
    <row r="191" spans="2:28" ht="48.75" customHeight="1" x14ac:dyDescent="0.25">
      <c r="B191" s="14" t="s">
        <v>5</v>
      </c>
      <c r="C191" s="15" t="s">
        <v>369</v>
      </c>
      <c r="D191" s="45" t="s">
        <v>368</v>
      </c>
      <c r="E191" s="24" t="s">
        <v>432</v>
      </c>
      <c r="F191" s="23" t="str">
        <f>IFERROR(VLOOKUP(E191,scenario!$B$2:$C$13,2,FALSE),"")</f>
        <v>The traditional AWB is not required and either  laser print AWB (front+reverse) or electronic data can be submitted</v>
      </c>
      <c r="G191" s="20" t="str">
        <f>IFERROR(VLOOKUP(E191,scenario!$B$2:$G$13,3,FALSE),"")</f>
        <v>No</v>
      </c>
      <c r="H191" s="20" t="str">
        <f>IFERROR(VLOOKUP(E191,scenario!$B$2:$G$13,4,FALSE),"")</f>
        <v>Accepted</v>
      </c>
      <c r="I191" s="20" t="str">
        <f>IFERROR(VLOOKUP(E191,scenario!$B$2:$G$13,5,FALSE),"")</f>
        <v>No</v>
      </c>
      <c r="J191" s="20" t="str">
        <f>IFERROR(VLOOKUP(E191,scenario!$B$2:$G$13,6,FALSE),"")</f>
        <v>Accepted</v>
      </c>
      <c r="K191" s="24" t="s">
        <v>430</v>
      </c>
      <c r="L191" s="23" t="str">
        <f>IFERROR(VLOOKUP(K191,scenario!$B$2:$C$13,2,FALSE),"")</f>
        <v>The traditional AWB is not mandatory and the customs accept laser print AWB (front+reverse)</v>
      </c>
      <c r="M191" s="20" t="str">
        <f>IFERROR(VLOOKUP(K191,scenario!$B$2:$G$13,3,FALSE),"")</f>
        <v>No</v>
      </c>
      <c r="N191" s="20" t="str">
        <f>IFERROR(VLOOKUP(K191,scenario!$B$2:$G$13,4,FALSE),"")</f>
        <v>Accepted</v>
      </c>
      <c r="O191" s="20" t="str">
        <f>IFERROR(VLOOKUP(K191,scenario!$B$2:$G$13,5,FALSE),"")</f>
        <v>No</v>
      </c>
      <c r="P191" s="20" t="str">
        <f>IFERROR(VLOOKUP(K191,scenario!$B$2:$G$13,6,FALSE),"")</f>
        <v>n/a</v>
      </c>
      <c r="Q191" s="24" t="s">
        <v>430</v>
      </c>
      <c r="R191" s="23" t="str">
        <f>IFERROR(VLOOKUP(Q191,scenario!$B$2:$C$13,2,FALSE),"")</f>
        <v>The traditional AWB is not mandatory and the customs accept laser print AWB (front+reverse)</v>
      </c>
      <c r="S191" s="20" t="str">
        <f>IFERROR(VLOOKUP(Q191,scenario!$B$2:$G$13,3,FALSE),"")</f>
        <v>No</v>
      </c>
      <c r="T191" s="20" t="str">
        <f>IFERROR(VLOOKUP(Q191,scenario!$B$2:$G$13,4,FALSE),"")</f>
        <v>Accepted</v>
      </c>
      <c r="U191" s="20" t="str">
        <f>IFERROR(VLOOKUP(Q191,scenario!$B$2:$G$13,5,FALSE),"")</f>
        <v>No</v>
      </c>
      <c r="V191" s="20" t="str">
        <f>IFERROR(VLOOKUP(Q191,scenario!$B$2:$G$13,6,FALSE),"")</f>
        <v>n/a</v>
      </c>
      <c r="W191" s="24" t="s">
        <v>430</v>
      </c>
      <c r="X191" s="23" t="str">
        <f>IFERROR(VLOOKUP(W191,scenario!$B$2:$C$13,2,FALSE),"")</f>
        <v>The traditional AWB is not mandatory and the customs accept laser print AWB (front+reverse)</v>
      </c>
      <c r="Y191" s="20" t="str">
        <f>IFERROR(VLOOKUP(W191,scenario!$B$2:$G$13,3,FALSE),"")</f>
        <v>No</v>
      </c>
      <c r="Z191" s="20" t="str">
        <f>IFERROR(VLOOKUP(W191,scenario!$B$2:$G$13,4,FALSE),"")</f>
        <v>Accepted</v>
      </c>
      <c r="AA191" s="20" t="str">
        <f>IFERROR(VLOOKUP(W191,scenario!$B$2:$G$13,5,FALSE),"")</f>
        <v>No</v>
      </c>
      <c r="AB191" s="20" t="str">
        <f>IFERROR(VLOOKUP(W191,scenario!$B$2:$G$13,6,FALSE),"")</f>
        <v>n/a</v>
      </c>
    </row>
    <row r="192" spans="2:28" ht="48.75" customHeight="1" x14ac:dyDescent="0.25">
      <c r="B192" s="14" t="s">
        <v>5</v>
      </c>
      <c r="C192" s="15" t="s">
        <v>363</v>
      </c>
      <c r="D192" s="45" t="s">
        <v>362</v>
      </c>
      <c r="E192" s="24" t="s">
        <v>459</v>
      </c>
      <c r="F192" s="23" t="str">
        <f>IFERROR(VLOOKUP(E192,scenario!$B$2:$C$13,2,FALSE),"")</f>
        <v>To be clarified with customs authorities</v>
      </c>
      <c r="G192" s="20" t="str">
        <f>IFERROR(VLOOKUP(E192,scenario!$B$2:$G$13,3,FALSE),"")</f>
        <v>n/a</v>
      </c>
      <c r="H192" s="20" t="str">
        <f>IFERROR(VLOOKUP(E192,scenario!$B$2:$G$13,4,FALSE),"")</f>
        <v>n/a</v>
      </c>
      <c r="I192" s="20" t="str">
        <f>IFERROR(VLOOKUP(E192,scenario!$B$2:$G$13,5,FALSE),"")</f>
        <v>n/a</v>
      </c>
      <c r="J192" s="20" t="str">
        <f>IFERROR(VLOOKUP(E192,scenario!$B$2:$G$13,6,FALSE),"")</f>
        <v>n/a</v>
      </c>
      <c r="K192" s="24" t="s">
        <v>459</v>
      </c>
      <c r="L192" s="23" t="str">
        <f>IFERROR(VLOOKUP(K192,scenario!$B$2:$C$13,2,FALSE),"")</f>
        <v>To be clarified with customs authorities</v>
      </c>
      <c r="M192" s="20" t="str">
        <f>IFERROR(VLOOKUP(K192,scenario!$B$2:$G$13,3,FALSE),"")</f>
        <v>n/a</v>
      </c>
      <c r="N192" s="20" t="str">
        <f>IFERROR(VLOOKUP(K192,scenario!$B$2:$G$13,4,FALSE),"")</f>
        <v>n/a</v>
      </c>
      <c r="O192" s="20" t="str">
        <f>IFERROR(VLOOKUP(K192,scenario!$B$2:$G$13,5,FALSE),"")</f>
        <v>n/a</v>
      </c>
      <c r="P192" s="20" t="str">
        <f>IFERROR(VLOOKUP(K192,scenario!$B$2:$G$13,6,FALSE),"")</f>
        <v>n/a</v>
      </c>
      <c r="Q192" s="24" t="s">
        <v>459</v>
      </c>
      <c r="R192" s="23" t="str">
        <f>IFERROR(VLOOKUP(Q192,scenario!$B$2:$C$13,2,FALSE),"")</f>
        <v>To be clarified with customs authorities</v>
      </c>
      <c r="S192" s="20" t="str">
        <f>IFERROR(VLOOKUP(Q192,scenario!$B$2:$G$13,3,FALSE),"")</f>
        <v>n/a</v>
      </c>
      <c r="T192" s="20" t="str">
        <f>IFERROR(VLOOKUP(Q192,scenario!$B$2:$G$13,4,FALSE),"")</f>
        <v>n/a</v>
      </c>
      <c r="U192" s="20" t="str">
        <f>IFERROR(VLOOKUP(Q192,scenario!$B$2:$G$13,5,FALSE),"")</f>
        <v>n/a</v>
      </c>
      <c r="V192" s="20" t="str">
        <f>IFERROR(VLOOKUP(Q192,scenario!$B$2:$G$13,6,FALSE),"")</f>
        <v>n/a</v>
      </c>
      <c r="W192" s="24" t="s">
        <v>459</v>
      </c>
      <c r="X192" s="23" t="str">
        <f>IFERROR(VLOOKUP(W192,scenario!$B$2:$C$13,2,FALSE),"")</f>
        <v>To be clarified with customs authorities</v>
      </c>
      <c r="Y192" s="20" t="str">
        <f>IFERROR(VLOOKUP(W192,scenario!$B$2:$G$13,3,FALSE),"")</f>
        <v>n/a</v>
      </c>
      <c r="Z192" s="20" t="str">
        <f>IFERROR(VLOOKUP(W192,scenario!$B$2:$G$13,4,FALSE),"")</f>
        <v>n/a</v>
      </c>
      <c r="AA192" s="20" t="str">
        <f>IFERROR(VLOOKUP(W192,scenario!$B$2:$G$13,5,FALSE),"")</f>
        <v>n/a</v>
      </c>
      <c r="AB192" s="20" t="str">
        <f>IFERROR(VLOOKUP(W192,scenario!$B$2:$G$13,6,FALSE),"")</f>
        <v>n/a</v>
      </c>
    </row>
    <row r="193" spans="2:28" ht="48.75" customHeight="1" x14ac:dyDescent="0.25">
      <c r="B193" s="14" t="s">
        <v>17</v>
      </c>
      <c r="C193" s="15" t="s">
        <v>373</v>
      </c>
      <c r="D193" s="45" t="s">
        <v>372</v>
      </c>
      <c r="E193" s="24" t="s">
        <v>459</v>
      </c>
      <c r="F193" s="23" t="str">
        <f>IFERROR(VLOOKUP(E193,scenario!$B$2:$C$13,2,FALSE),"")</f>
        <v>To be clarified with customs authorities</v>
      </c>
      <c r="G193" s="20" t="str">
        <f>IFERROR(VLOOKUP(E193,scenario!$B$2:$G$13,3,FALSE),"")</f>
        <v>n/a</v>
      </c>
      <c r="H193" s="20" t="str">
        <f>IFERROR(VLOOKUP(E193,scenario!$B$2:$G$13,4,FALSE),"")</f>
        <v>n/a</v>
      </c>
      <c r="I193" s="20" t="str">
        <f>IFERROR(VLOOKUP(E193,scenario!$B$2:$G$13,5,FALSE),"")</f>
        <v>n/a</v>
      </c>
      <c r="J193" s="20" t="str">
        <f>IFERROR(VLOOKUP(E193,scenario!$B$2:$G$13,6,FALSE),"")</f>
        <v>n/a</v>
      </c>
      <c r="K193" s="24" t="s">
        <v>459</v>
      </c>
      <c r="L193" s="23" t="str">
        <f>IFERROR(VLOOKUP(K193,scenario!$B$2:$C$13,2,FALSE),"")</f>
        <v>To be clarified with customs authorities</v>
      </c>
      <c r="M193" s="20" t="str">
        <f>IFERROR(VLOOKUP(K193,scenario!$B$2:$G$13,3,FALSE),"")</f>
        <v>n/a</v>
      </c>
      <c r="N193" s="20" t="str">
        <f>IFERROR(VLOOKUP(K193,scenario!$B$2:$G$13,4,FALSE),"")</f>
        <v>n/a</v>
      </c>
      <c r="O193" s="20" t="str">
        <f>IFERROR(VLOOKUP(K193,scenario!$B$2:$G$13,5,FALSE),"")</f>
        <v>n/a</v>
      </c>
      <c r="P193" s="20" t="str">
        <f>IFERROR(VLOOKUP(K193,scenario!$B$2:$G$13,6,FALSE),"")</f>
        <v>n/a</v>
      </c>
      <c r="Q193" s="24" t="s">
        <v>459</v>
      </c>
      <c r="R193" s="23" t="str">
        <f>IFERROR(VLOOKUP(Q193,scenario!$B$2:$C$13,2,FALSE),"")</f>
        <v>To be clarified with customs authorities</v>
      </c>
      <c r="S193" s="20" t="str">
        <f>IFERROR(VLOOKUP(Q193,scenario!$B$2:$G$13,3,FALSE),"")</f>
        <v>n/a</v>
      </c>
      <c r="T193" s="20" t="str">
        <f>IFERROR(VLOOKUP(Q193,scenario!$B$2:$G$13,4,FALSE),"")</f>
        <v>n/a</v>
      </c>
      <c r="U193" s="20" t="str">
        <f>IFERROR(VLOOKUP(Q193,scenario!$B$2:$G$13,5,FALSE),"")</f>
        <v>n/a</v>
      </c>
      <c r="V193" s="20" t="str">
        <f>IFERROR(VLOOKUP(Q193,scenario!$B$2:$G$13,6,FALSE),"")</f>
        <v>n/a</v>
      </c>
      <c r="W193" s="24" t="s">
        <v>459</v>
      </c>
      <c r="X193" s="23" t="str">
        <f>IFERROR(VLOOKUP(W193,scenario!$B$2:$C$13,2,FALSE),"")</f>
        <v>To be clarified with customs authorities</v>
      </c>
      <c r="Y193" s="20" t="str">
        <f>IFERROR(VLOOKUP(W193,scenario!$B$2:$G$13,3,FALSE),"")</f>
        <v>n/a</v>
      </c>
      <c r="Z193" s="20" t="str">
        <f>IFERROR(VLOOKUP(W193,scenario!$B$2:$G$13,4,FALSE),"")</f>
        <v>n/a</v>
      </c>
      <c r="AA193" s="20" t="str">
        <f>IFERROR(VLOOKUP(W193,scenario!$B$2:$G$13,5,FALSE),"")</f>
        <v>n/a</v>
      </c>
      <c r="AB193" s="20" t="str">
        <f>IFERROR(VLOOKUP(W193,scenario!$B$2:$G$13,6,FALSE),"")</f>
        <v>n/a</v>
      </c>
    </row>
    <row r="194" spans="2:28" ht="48.75" customHeight="1" x14ac:dyDescent="0.25">
      <c r="B194" s="14" t="s">
        <v>27</v>
      </c>
      <c r="C194" s="15" t="s">
        <v>381</v>
      </c>
      <c r="D194" s="45" t="s">
        <v>380</v>
      </c>
      <c r="E194" s="24" t="s">
        <v>435</v>
      </c>
      <c r="F194" s="23" t="str">
        <f>IFERROR(VLOOKUP(E194,scenario!$B$2:$C$13,2,FALSE),"")</f>
        <v>The traditional AWB is not required and either printed image AWB (front only) or electronic data can be submitted</v>
      </c>
      <c r="G194" s="20" t="str">
        <f>IFERROR(VLOOKUP(E194,scenario!$B$2:$G$13,3,FALSE),"")</f>
        <v>No</v>
      </c>
      <c r="H194" s="20" t="str">
        <f>IFERROR(VLOOKUP(E194,scenario!$B$2:$G$13,4,FALSE),"")</f>
        <v>Accepted</v>
      </c>
      <c r="I194" s="20" t="str">
        <f>IFERROR(VLOOKUP(E194,scenario!$B$2:$G$13,5,FALSE),"")</f>
        <v>Accepted</v>
      </c>
      <c r="J194" s="20" t="str">
        <f>IFERROR(VLOOKUP(E194,scenario!$B$2:$G$13,6,FALSE),"")</f>
        <v>Accepted</v>
      </c>
      <c r="K194" s="24" t="s">
        <v>435</v>
      </c>
      <c r="L194" s="23" t="str">
        <f>IFERROR(VLOOKUP(K194,scenario!$B$2:$C$13,2,FALSE),"")</f>
        <v>The traditional AWB is not required and either printed image AWB (front only) or electronic data can be submitted</v>
      </c>
      <c r="M194" s="20" t="str">
        <f>IFERROR(VLOOKUP(K194,scenario!$B$2:$G$13,3,FALSE),"")</f>
        <v>No</v>
      </c>
      <c r="N194" s="20" t="str">
        <f>IFERROR(VLOOKUP(K194,scenario!$B$2:$G$13,4,FALSE),"")</f>
        <v>Accepted</v>
      </c>
      <c r="O194" s="20" t="str">
        <f>IFERROR(VLOOKUP(K194,scenario!$B$2:$G$13,5,FALSE),"")</f>
        <v>Accepted</v>
      </c>
      <c r="P194" s="20" t="str">
        <f>IFERROR(VLOOKUP(K194,scenario!$B$2:$G$13,6,FALSE),"")</f>
        <v>Accepted</v>
      </c>
      <c r="Q194" s="24" t="s">
        <v>435</v>
      </c>
      <c r="R194" s="23" t="str">
        <f>IFERROR(VLOOKUP(Q194,scenario!$B$2:$C$13,2,FALSE),"")</f>
        <v>The traditional AWB is not required and either printed image AWB (front only) or electronic data can be submitted</v>
      </c>
      <c r="S194" s="20" t="str">
        <f>IFERROR(VLOOKUP(Q194,scenario!$B$2:$G$13,3,FALSE),"")</f>
        <v>No</v>
      </c>
      <c r="T194" s="20" t="str">
        <f>IFERROR(VLOOKUP(Q194,scenario!$B$2:$G$13,4,FALSE),"")</f>
        <v>Accepted</v>
      </c>
      <c r="U194" s="20" t="str">
        <f>IFERROR(VLOOKUP(Q194,scenario!$B$2:$G$13,5,FALSE),"")</f>
        <v>Accepted</v>
      </c>
      <c r="V194" s="20" t="str">
        <f>IFERROR(VLOOKUP(Q194,scenario!$B$2:$G$13,6,FALSE),"")</f>
        <v>Accepted</v>
      </c>
      <c r="W194" s="24" t="s">
        <v>435</v>
      </c>
      <c r="X194" s="23" t="str">
        <f>IFERROR(VLOOKUP(W194,scenario!$B$2:$C$13,2,FALSE),"")</f>
        <v>The traditional AWB is not required and either printed image AWB (front only) or electronic data can be submitted</v>
      </c>
      <c r="Y194" s="20" t="str">
        <f>IFERROR(VLOOKUP(W194,scenario!$B$2:$G$13,3,FALSE),"")</f>
        <v>No</v>
      </c>
      <c r="Z194" s="20" t="str">
        <f>IFERROR(VLOOKUP(W194,scenario!$B$2:$G$13,4,FALSE),"")</f>
        <v>Accepted</v>
      </c>
      <c r="AA194" s="20" t="str">
        <f>IFERROR(VLOOKUP(W194,scenario!$B$2:$G$13,5,FALSE),"")</f>
        <v>Accepted</v>
      </c>
      <c r="AB194" s="20" t="str">
        <f>IFERROR(VLOOKUP(W194,scenario!$B$2:$G$13,6,FALSE),"")</f>
        <v>Accepted</v>
      </c>
    </row>
    <row r="195" spans="2:28" ht="48.75" customHeight="1" x14ac:dyDescent="0.25">
      <c r="B195" s="14" t="s">
        <v>5</v>
      </c>
      <c r="C195" s="15" t="s">
        <v>379</v>
      </c>
      <c r="D195" s="45" t="s">
        <v>378</v>
      </c>
      <c r="E195" s="24" t="s">
        <v>459</v>
      </c>
      <c r="F195" s="23" t="str">
        <f>IFERROR(VLOOKUP(E195,scenario!$B$2:$C$13,2,FALSE),"")</f>
        <v>To be clarified with customs authorities</v>
      </c>
      <c r="G195" s="20" t="str">
        <f>IFERROR(VLOOKUP(E195,scenario!$B$2:$G$13,3,FALSE),"")</f>
        <v>n/a</v>
      </c>
      <c r="H195" s="20" t="str">
        <f>IFERROR(VLOOKUP(E195,scenario!$B$2:$G$13,4,FALSE),"")</f>
        <v>n/a</v>
      </c>
      <c r="I195" s="20" t="str">
        <f>IFERROR(VLOOKUP(E195,scenario!$B$2:$G$13,5,FALSE),"")</f>
        <v>n/a</v>
      </c>
      <c r="J195" s="20" t="str">
        <f>IFERROR(VLOOKUP(E195,scenario!$B$2:$G$13,6,FALSE),"")</f>
        <v>n/a</v>
      </c>
      <c r="K195" s="24" t="s">
        <v>459</v>
      </c>
      <c r="L195" s="23" t="str">
        <f>IFERROR(VLOOKUP(K195,scenario!$B$2:$C$13,2,FALSE),"")</f>
        <v>To be clarified with customs authorities</v>
      </c>
      <c r="M195" s="20" t="str">
        <f>IFERROR(VLOOKUP(K195,scenario!$B$2:$G$13,3,FALSE),"")</f>
        <v>n/a</v>
      </c>
      <c r="N195" s="20" t="str">
        <f>IFERROR(VLOOKUP(K195,scenario!$B$2:$G$13,4,FALSE),"")</f>
        <v>n/a</v>
      </c>
      <c r="O195" s="20" t="str">
        <f>IFERROR(VLOOKUP(K195,scenario!$B$2:$G$13,5,FALSE),"")</f>
        <v>n/a</v>
      </c>
      <c r="P195" s="20" t="str">
        <f>IFERROR(VLOOKUP(K195,scenario!$B$2:$G$13,6,FALSE),"")</f>
        <v>n/a</v>
      </c>
      <c r="Q195" s="24" t="s">
        <v>459</v>
      </c>
      <c r="R195" s="23" t="str">
        <f>IFERROR(VLOOKUP(Q195,scenario!$B$2:$C$13,2,FALSE),"")</f>
        <v>To be clarified with customs authorities</v>
      </c>
      <c r="S195" s="20" t="str">
        <f>IFERROR(VLOOKUP(Q195,scenario!$B$2:$G$13,3,FALSE),"")</f>
        <v>n/a</v>
      </c>
      <c r="T195" s="20" t="str">
        <f>IFERROR(VLOOKUP(Q195,scenario!$B$2:$G$13,4,FALSE),"")</f>
        <v>n/a</v>
      </c>
      <c r="U195" s="20" t="str">
        <f>IFERROR(VLOOKUP(Q195,scenario!$B$2:$G$13,5,FALSE),"")</f>
        <v>n/a</v>
      </c>
      <c r="V195" s="20" t="str">
        <f>IFERROR(VLOOKUP(Q195,scenario!$B$2:$G$13,6,FALSE),"")</f>
        <v>n/a</v>
      </c>
      <c r="W195" s="24" t="s">
        <v>459</v>
      </c>
      <c r="X195" s="23" t="str">
        <f>IFERROR(VLOOKUP(W195,scenario!$B$2:$C$13,2,FALSE),"")</f>
        <v>To be clarified with customs authorities</v>
      </c>
      <c r="Y195" s="20" t="str">
        <f>IFERROR(VLOOKUP(W195,scenario!$B$2:$G$13,3,FALSE),"")</f>
        <v>n/a</v>
      </c>
      <c r="Z195" s="20" t="str">
        <f>IFERROR(VLOOKUP(W195,scenario!$B$2:$G$13,4,FALSE),"")</f>
        <v>n/a</v>
      </c>
      <c r="AA195" s="20" t="str">
        <f>IFERROR(VLOOKUP(W195,scenario!$B$2:$G$13,5,FALSE),"")</f>
        <v>n/a</v>
      </c>
      <c r="AB195" s="20" t="str">
        <f>IFERROR(VLOOKUP(W195,scenario!$B$2:$G$13,6,FALSE),"")</f>
        <v>n/a</v>
      </c>
    </row>
    <row r="196" spans="2:28" ht="48.75" customHeight="1" x14ac:dyDescent="0.25">
      <c r="B196" s="14" t="s">
        <v>8</v>
      </c>
      <c r="C196" s="15" t="s">
        <v>7</v>
      </c>
      <c r="D196" s="45" t="s">
        <v>6</v>
      </c>
      <c r="E196" s="24" t="s">
        <v>436</v>
      </c>
      <c r="F196" s="23" t="str">
        <f>IFERROR(VLOOKUP(E196,scenario!$B$2:$C$13,2,FALSE),"")</f>
        <v>No paper AWB (neither traditional nor A4 printed AWB) is accepted, only electronic data is required</v>
      </c>
      <c r="G196" s="20" t="str">
        <f>IFERROR(VLOOKUP(E196,scenario!$B$2:$G$13,3,FALSE),"")</f>
        <v>No</v>
      </c>
      <c r="H196" s="20" t="str">
        <f>IFERROR(VLOOKUP(E196,scenario!$B$2:$G$13,4,FALSE),"")</f>
        <v>No</v>
      </c>
      <c r="I196" s="20" t="str">
        <f>IFERROR(VLOOKUP(E196,scenario!$B$2:$G$13,5,FALSE),"")</f>
        <v>No</v>
      </c>
      <c r="J196" s="20" t="str">
        <f>IFERROR(VLOOKUP(E196,scenario!$B$2:$G$13,6,FALSE),"")</f>
        <v>Required</v>
      </c>
      <c r="K196" s="24" t="s">
        <v>436</v>
      </c>
      <c r="L196" s="23" t="str">
        <f>IFERROR(VLOOKUP(K196,scenario!$B$2:$C$13,2,FALSE),"")</f>
        <v>No paper AWB (neither traditional nor A4 printed AWB) is accepted, only electronic data is required</v>
      </c>
      <c r="M196" s="20" t="str">
        <f>IFERROR(VLOOKUP(K196,scenario!$B$2:$G$13,3,FALSE),"")</f>
        <v>No</v>
      </c>
      <c r="N196" s="20" t="str">
        <f>IFERROR(VLOOKUP(K196,scenario!$B$2:$G$13,4,FALSE),"")</f>
        <v>No</v>
      </c>
      <c r="O196" s="20" t="str">
        <f>IFERROR(VLOOKUP(K196,scenario!$B$2:$G$13,5,FALSE),"")</f>
        <v>No</v>
      </c>
      <c r="P196" s="20" t="str">
        <f>IFERROR(VLOOKUP(K196,scenario!$B$2:$G$13,6,FALSE),"")</f>
        <v>Required</v>
      </c>
      <c r="Q196" s="24" t="s">
        <v>436</v>
      </c>
      <c r="R196" s="23" t="str">
        <f>IFERROR(VLOOKUP(Q196,scenario!$B$2:$C$13,2,FALSE),"")</f>
        <v>No paper AWB (neither traditional nor A4 printed AWB) is accepted, only electronic data is required</v>
      </c>
      <c r="S196" s="20" t="str">
        <f>IFERROR(VLOOKUP(Q196,scenario!$B$2:$G$13,3,FALSE),"")</f>
        <v>No</v>
      </c>
      <c r="T196" s="20" t="str">
        <f>IFERROR(VLOOKUP(Q196,scenario!$B$2:$G$13,4,FALSE),"")</f>
        <v>No</v>
      </c>
      <c r="U196" s="20" t="str">
        <f>IFERROR(VLOOKUP(Q196,scenario!$B$2:$G$13,5,FALSE),"")</f>
        <v>No</v>
      </c>
      <c r="V196" s="20" t="str">
        <f>IFERROR(VLOOKUP(Q196,scenario!$B$2:$G$13,6,FALSE),"")</f>
        <v>Required</v>
      </c>
      <c r="W196" s="24" t="s">
        <v>436</v>
      </c>
      <c r="X196" s="23" t="str">
        <f>IFERROR(VLOOKUP(W196,scenario!$B$2:$C$13,2,FALSE),"")</f>
        <v>No paper AWB (neither traditional nor A4 printed AWB) is accepted, only electronic data is required</v>
      </c>
      <c r="Y196" s="20" t="str">
        <f>IFERROR(VLOOKUP(W196,scenario!$B$2:$G$13,3,FALSE),"")</f>
        <v>No</v>
      </c>
      <c r="Z196" s="20" t="str">
        <f>IFERROR(VLOOKUP(W196,scenario!$B$2:$G$13,4,FALSE),"")</f>
        <v>No</v>
      </c>
      <c r="AA196" s="20" t="str">
        <f>IFERROR(VLOOKUP(W196,scenario!$B$2:$G$13,5,FALSE),"")</f>
        <v>No</v>
      </c>
      <c r="AB196" s="20" t="str">
        <f>IFERROR(VLOOKUP(W196,scenario!$B$2:$G$13,6,FALSE),"")</f>
        <v>Required</v>
      </c>
    </row>
    <row r="197" spans="2:28" ht="48.75" customHeight="1" x14ac:dyDescent="0.25">
      <c r="B197" s="14" t="s">
        <v>8</v>
      </c>
      <c r="C197" s="15" t="s">
        <v>7</v>
      </c>
      <c r="D197" s="45" t="s">
        <v>9</v>
      </c>
      <c r="E197" s="24" t="s">
        <v>459</v>
      </c>
      <c r="F197" s="23" t="str">
        <f>IFERROR(VLOOKUP(E197,scenario!$B$2:$C$13,2,FALSE),"")</f>
        <v>To be clarified with customs authorities</v>
      </c>
      <c r="G197" s="20" t="str">
        <f>IFERROR(VLOOKUP(E197,scenario!$B$2:$G$13,3,FALSE),"")</f>
        <v>n/a</v>
      </c>
      <c r="H197" s="20" t="str">
        <f>IFERROR(VLOOKUP(E197,scenario!$B$2:$G$13,4,FALSE),"")</f>
        <v>n/a</v>
      </c>
      <c r="I197" s="20" t="str">
        <f>IFERROR(VLOOKUP(E197,scenario!$B$2:$G$13,5,FALSE),"")</f>
        <v>n/a</v>
      </c>
      <c r="J197" s="20" t="str">
        <f>IFERROR(VLOOKUP(E197,scenario!$B$2:$G$13,6,FALSE),"")</f>
        <v>n/a</v>
      </c>
      <c r="K197" s="24" t="s">
        <v>459</v>
      </c>
      <c r="L197" s="23" t="str">
        <f>IFERROR(VLOOKUP(K197,scenario!$B$2:$C$13,2,FALSE),"")</f>
        <v>To be clarified with customs authorities</v>
      </c>
      <c r="M197" s="20" t="str">
        <f>IFERROR(VLOOKUP(K197,scenario!$B$2:$G$13,3,FALSE),"")</f>
        <v>n/a</v>
      </c>
      <c r="N197" s="20" t="str">
        <f>IFERROR(VLOOKUP(K197,scenario!$B$2:$G$13,4,FALSE),"")</f>
        <v>n/a</v>
      </c>
      <c r="O197" s="20" t="str">
        <f>IFERROR(VLOOKUP(K197,scenario!$B$2:$G$13,5,FALSE),"")</f>
        <v>n/a</v>
      </c>
      <c r="P197" s="20" t="str">
        <f>IFERROR(VLOOKUP(K197,scenario!$B$2:$G$13,6,FALSE),"")</f>
        <v>n/a</v>
      </c>
      <c r="Q197" s="24" t="s">
        <v>459</v>
      </c>
      <c r="R197" s="23" t="str">
        <f>IFERROR(VLOOKUP(Q197,scenario!$B$2:$C$13,2,FALSE),"")</f>
        <v>To be clarified with customs authorities</v>
      </c>
      <c r="S197" s="20" t="str">
        <f>IFERROR(VLOOKUP(Q197,scenario!$B$2:$G$13,3,FALSE),"")</f>
        <v>n/a</v>
      </c>
      <c r="T197" s="20" t="str">
        <f>IFERROR(VLOOKUP(Q197,scenario!$B$2:$G$13,4,FALSE),"")</f>
        <v>n/a</v>
      </c>
      <c r="U197" s="20" t="str">
        <f>IFERROR(VLOOKUP(Q197,scenario!$B$2:$G$13,5,FALSE),"")</f>
        <v>n/a</v>
      </c>
      <c r="V197" s="20" t="str">
        <f>IFERROR(VLOOKUP(Q197,scenario!$B$2:$G$13,6,FALSE),"")</f>
        <v>n/a</v>
      </c>
      <c r="W197" s="24" t="s">
        <v>459</v>
      </c>
      <c r="X197" s="23" t="str">
        <f>IFERROR(VLOOKUP(W197,scenario!$B$2:$C$13,2,FALSE),"")</f>
        <v>To be clarified with customs authorities</v>
      </c>
      <c r="Y197" s="20" t="str">
        <f>IFERROR(VLOOKUP(W197,scenario!$B$2:$G$13,3,FALSE),"")</f>
        <v>n/a</v>
      </c>
      <c r="Z197" s="20" t="str">
        <f>IFERROR(VLOOKUP(W197,scenario!$B$2:$G$13,4,FALSE),"")</f>
        <v>n/a</v>
      </c>
      <c r="AA197" s="20" t="str">
        <f>IFERROR(VLOOKUP(W197,scenario!$B$2:$G$13,5,FALSE),"")</f>
        <v>n/a</v>
      </c>
      <c r="AB197" s="20" t="str">
        <f>IFERROR(VLOOKUP(W197,scenario!$B$2:$G$13,6,FALSE),"")</f>
        <v>n/a</v>
      </c>
    </row>
    <row r="198" spans="2:28" ht="48.75" customHeight="1" x14ac:dyDescent="0.25">
      <c r="B198" s="14" t="s">
        <v>8</v>
      </c>
      <c r="C198" s="15" t="s">
        <v>7</v>
      </c>
      <c r="D198" s="45" t="s">
        <v>10</v>
      </c>
      <c r="E198" s="24" t="s">
        <v>434</v>
      </c>
      <c r="F198" s="23" t="str">
        <f>IFERROR(VLOOKUP(E198,scenario!$B$2:$C$13,2,FALSE),"")</f>
        <v>The traditional AWB is not mandatory and the customs accept printed image AWB (front only) but also require electronic data</v>
      </c>
      <c r="G198" s="20" t="str">
        <f>IFERROR(VLOOKUP(E198,scenario!$B$2:$G$13,3,FALSE),"")</f>
        <v>No</v>
      </c>
      <c r="H198" s="20" t="str">
        <f>IFERROR(VLOOKUP(E198,scenario!$B$2:$G$13,4,FALSE),"")</f>
        <v>Accepted</v>
      </c>
      <c r="I198" s="20" t="str">
        <f>IFERROR(VLOOKUP(E198,scenario!$B$2:$G$13,5,FALSE),"")</f>
        <v>Accepted</v>
      </c>
      <c r="J198" s="20" t="str">
        <f>IFERROR(VLOOKUP(E198,scenario!$B$2:$G$13,6,FALSE),"")</f>
        <v>Required</v>
      </c>
      <c r="K198" s="24" t="s">
        <v>434</v>
      </c>
      <c r="L198" s="23" t="str">
        <f>IFERROR(VLOOKUP(K198,scenario!$B$2:$C$13,2,FALSE),"")</f>
        <v>The traditional AWB is not mandatory and the customs accept printed image AWB (front only) but also require electronic data</v>
      </c>
      <c r="M198" s="20" t="str">
        <f>IFERROR(VLOOKUP(K198,scenario!$B$2:$G$13,3,FALSE),"")</f>
        <v>No</v>
      </c>
      <c r="N198" s="20" t="str">
        <f>IFERROR(VLOOKUP(K198,scenario!$B$2:$G$13,4,FALSE),"")</f>
        <v>Accepted</v>
      </c>
      <c r="O198" s="20" t="str">
        <f>IFERROR(VLOOKUP(K198,scenario!$B$2:$G$13,5,FALSE),"")</f>
        <v>Accepted</v>
      </c>
      <c r="P198" s="20" t="str">
        <f>IFERROR(VLOOKUP(K198,scenario!$B$2:$G$13,6,FALSE),"")</f>
        <v>Required</v>
      </c>
      <c r="Q198" s="24" t="s">
        <v>436</v>
      </c>
      <c r="R198" s="23" t="str">
        <f>IFERROR(VLOOKUP(Q198,scenario!$B$2:$C$13,2,FALSE),"")</f>
        <v>No paper AWB (neither traditional nor A4 printed AWB) is accepted, only electronic data is required</v>
      </c>
      <c r="S198" s="20" t="str">
        <f>IFERROR(VLOOKUP(Q198,scenario!$B$2:$G$13,3,FALSE),"")</f>
        <v>No</v>
      </c>
      <c r="T198" s="20" t="str">
        <f>IFERROR(VLOOKUP(Q198,scenario!$B$2:$G$13,4,FALSE),"")</f>
        <v>No</v>
      </c>
      <c r="U198" s="20" t="str">
        <f>IFERROR(VLOOKUP(Q198,scenario!$B$2:$G$13,5,FALSE),"")</f>
        <v>No</v>
      </c>
      <c r="V198" s="20" t="str">
        <f>IFERROR(VLOOKUP(Q198,scenario!$B$2:$G$13,6,FALSE),"")</f>
        <v>Required</v>
      </c>
      <c r="W198" s="24" t="s">
        <v>436</v>
      </c>
      <c r="X198" s="23" t="str">
        <f>IFERROR(VLOOKUP(W198,scenario!$B$2:$C$13,2,FALSE),"")</f>
        <v>No paper AWB (neither traditional nor A4 printed AWB) is accepted, only electronic data is required</v>
      </c>
      <c r="Y198" s="20" t="str">
        <f>IFERROR(VLOOKUP(W198,scenario!$B$2:$G$13,3,FALSE),"")</f>
        <v>No</v>
      </c>
      <c r="Z198" s="20" t="str">
        <f>IFERROR(VLOOKUP(W198,scenario!$B$2:$G$13,4,FALSE),"")</f>
        <v>No</v>
      </c>
      <c r="AA198" s="20" t="str">
        <f>IFERROR(VLOOKUP(W198,scenario!$B$2:$G$13,5,FALSE),"")</f>
        <v>No</v>
      </c>
      <c r="AB198" s="20" t="str">
        <f>IFERROR(VLOOKUP(W198,scenario!$B$2:$G$13,6,FALSE),"")</f>
        <v>Required</v>
      </c>
    </row>
    <row r="199" spans="2:28" ht="48.75" customHeight="1" x14ac:dyDescent="0.25">
      <c r="B199" s="14" t="s">
        <v>8</v>
      </c>
      <c r="C199" s="15" t="s">
        <v>7</v>
      </c>
      <c r="D199" s="45" t="s">
        <v>11</v>
      </c>
      <c r="E199" s="24" t="s">
        <v>459</v>
      </c>
      <c r="F199" s="23" t="str">
        <f>IFERROR(VLOOKUP(E199,scenario!$B$2:$C$13,2,FALSE),"")</f>
        <v>To be clarified with customs authorities</v>
      </c>
      <c r="G199" s="20" t="str">
        <f>IFERROR(VLOOKUP(E199,scenario!$B$2:$G$13,3,FALSE),"")</f>
        <v>n/a</v>
      </c>
      <c r="H199" s="20" t="str">
        <f>IFERROR(VLOOKUP(E199,scenario!$B$2:$G$13,4,FALSE),"")</f>
        <v>n/a</v>
      </c>
      <c r="I199" s="20" t="str">
        <f>IFERROR(VLOOKUP(E199,scenario!$B$2:$G$13,5,FALSE),"")</f>
        <v>n/a</v>
      </c>
      <c r="J199" s="20" t="str">
        <f>IFERROR(VLOOKUP(E199,scenario!$B$2:$G$13,6,FALSE),"")</f>
        <v>n/a</v>
      </c>
      <c r="K199" s="24" t="s">
        <v>459</v>
      </c>
      <c r="L199" s="23" t="str">
        <f>IFERROR(VLOOKUP(K199,scenario!$B$2:$C$13,2,FALSE),"")</f>
        <v>To be clarified with customs authorities</v>
      </c>
      <c r="M199" s="20" t="str">
        <f>IFERROR(VLOOKUP(K199,scenario!$B$2:$G$13,3,FALSE),"")</f>
        <v>n/a</v>
      </c>
      <c r="N199" s="20" t="str">
        <f>IFERROR(VLOOKUP(K199,scenario!$B$2:$G$13,4,FALSE),"")</f>
        <v>n/a</v>
      </c>
      <c r="O199" s="20" t="str">
        <f>IFERROR(VLOOKUP(K199,scenario!$B$2:$G$13,5,FALSE),"")</f>
        <v>n/a</v>
      </c>
      <c r="P199" s="20" t="str">
        <f>IFERROR(VLOOKUP(K199,scenario!$B$2:$G$13,6,FALSE),"")</f>
        <v>n/a</v>
      </c>
      <c r="Q199" s="24" t="s">
        <v>459</v>
      </c>
      <c r="R199" s="23" t="str">
        <f>IFERROR(VLOOKUP(Q199,scenario!$B$2:$C$13,2,FALSE),"")</f>
        <v>To be clarified with customs authorities</v>
      </c>
      <c r="S199" s="20" t="str">
        <f>IFERROR(VLOOKUP(Q199,scenario!$B$2:$G$13,3,FALSE),"")</f>
        <v>n/a</v>
      </c>
      <c r="T199" s="20" t="str">
        <f>IFERROR(VLOOKUP(Q199,scenario!$B$2:$G$13,4,FALSE),"")</f>
        <v>n/a</v>
      </c>
      <c r="U199" s="20" t="str">
        <f>IFERROR(VLOOKUP(Q199,scenario!$B$2:$G$13,5,FALSE),"")</f>
        <v>n/a</v>
      </c>
      <c r="V199" s="20" t="str">
        <f>IFERROR(VLOOKUP(Q199,scenario!$B$2:$G$13,6,FALSE),"")</f>
        <v>n/a</v>
      </c>
      <c r="W199" s="24" t="s">
        <v>459</v>
      </c>
      <c r="X199" s="23" t="str">
        <f>IFERROR(VLOOKUP(W199,scenario!$B$2:$C$13,2,FALSE),"")</f>
        <v>To be clarified with customs authorities</v>
      </c>
      <c r="Y199" s="20" t="str">
        <f>IFERROR(VLOOKUP(W199,scenario!$B$2:$G$13,3,FALSE),"")</f>
        <v>n/a</v>
      </c>
      <c r="Z199" s="20" t="str">
        <f>IFERROR(VLOOKUP(W199,scenario!$B$2:$G$13,4,FALSE),"")</f>
        <v>n/a</v>
      </c>
      <c r="AA199" s="20" t="str">
        <f>IFERROR(VLOOKUP(W199,scenario!$B$2:$G$13,5,FALSE),"")</f>
        <v>n/a</v>
      </c>
      <c r="AB199" s="20" t="str">
        <f>IFERROR(VLOOKUP(W199,scenario!$B$2:$G$13,6,FALSE),"")</f>
        <v>n/a</v>
      </c>
    </row>
    <row r="200" spans="2:28" ht="48.75" customHeight="1" x14ac:dyDescent="0.25">
      <c r="B200" s="14" t="s">
        <v>8</v>
      </c>
      <c r="C200" s="15" t="s">
        <v>7</v>
      </c>
      <c r="D200" s="45" t="s">
        <v>12</v>
      </c>
      <c r="E200" s="24" t="s">
        <v>459</v>
      </c>
      <c r="F200" s="23" t="str">
        <f>IFERROR(VLOOKUP(E200,scenario!$B$2:$C$13,2,FALSE),"")</f>
        <v>To be clarified with customs authorities</v>
      </c>
      <c r="G200" s="20" t="str">
        <f>IFERROR(VLOOKUP(E200,scenario!$B$2:$G$13,3,FALSE),"")</f>
        <v>n/a</v>
      </c>
      <c r="H200" s="20" t="str">
        <f>IFERROR(VLOOKUP(E200,scenario!$B$2:$G$13,4,FALSE),"")</f>
        <v>n/a</v>
      </c>
      <c r="I200" s="20" t="str">
        <f>IFERROR(VLOOKUP(E200,scenario!$B$2:$G$13,5,FALSE),"")</f>
        <v>n/a</v>
      </c>
      <c r="J200" s="20" t="str">
        <f>IFERROR(VLOOKUP(E200,scenario!$B$2:$G$13,6,FALSE),"")</f>
        <v>n/a</v>
      </c>
      <c r="K200" s="24" t="s">
        <v>459</v>
      </c>
      <c r="L200" s="23" t="str">
        <f>IFERROR(VLOOKUP(K200,scenario!$B$2:$C$13,2,FALSE),"")</f>
        <v>To be clarified with customs authorities</v>
      </c>
      <c r="M200" s="20" t="str">
        <f>IFERROR(VLOOKUP(K200,scenario!$B$2:$G$13,3,FALSE),"")</f>
        <v>n/a</v>
      </c>
      <c r="N200" s="20" t="str">
        <f>IFERROR(VLOOKUP(K200,scenario!$B$2:$G$13,4,FALSE),"")</f>
        <v>n/a</v>
      </c>
      <c r="O200" s="20" t="str">
        <f>IFERROR(VLOOKUP(K200,scenario!$B$2:$G$13,5,FALSE),"")</f>
        <v>n/a</v>
      </c>
      <c r="P200" s="20" t="str">
        <f>IFERROR(VLOOKUP(K200,scenario!$B$2:$G$13,6,FALSE),"")</f>
        <v>n/a</v>
      </c>
      <c r="Q200" s="24" t="s">
        <v>459</v>
      </c>
      <c r="R200" s="23" t="str">
        <f>IFERROR(VLOOKUP(Q200,scenario!$B$2:$C$13,2,FALSE),"")</f>
        <v>To be clarified with customs authorities</v>
      </c>
      <c r="S200" s="20" t="str">
        <f>IFERROR(VLOOKUP(Q200,scenario!$B$2:$G$13,3,FALSE),"")</f>
        <v>n/a</v>
      </c>
      <c r="T200" s="20" t="str">
        <f>IFERROR(VLOOKUP(Q200,scenario!$B$2:$G$13,4,FALSE),"")</f>
        <v>n/a</v>
      </c>
      <c r="U200" s="20" t="str">
        <f>IFERROR(VLOOKUP(Q200,scenario!$B$2:$G$13,5,FALSE),"")</f>
        <v>n/a</v>
      </c>
      <c r="V200" s="20" t="str">
        <f>IFERROR(VLOOKUP(Q200,scenario!$B$2:$G$13,6,FALSE),"")</f>
        <v>n/a</v>
      </c>
      <c r="W200" s="24" t="s">
        <v>459</v>
      </c>
      <c r="X200" s="23" t="str">
        <f>IFERROR(VLOOKUP(W200,scenario!$B$2:$C$13,2,FALSE),"")</f>
        <v>To be clarified with customs authorities</v>
      </c>
      <c r="Y200" s="20" t="str">
        <f>IFERROR(VLOOKUP(W200,scenario!$B$2:$G$13,3,FALSE),"")</f>
        <v>n/a</v>
      </c>
      <c r="Z200" s="20" t="str">
        <f>IFERROR(VLOOKUP(W200,scenario!$B$2:$G$13,4,FALSE),"")</f>
        <v>n/a</v>
      </c>
      <c r="AA200" s="20" t="str">
        <f>IFERROR(VLOOKUP(W200,scenario!$B$2:$G$13,5,FALSE),"")</f>
        <v>n/a</v>
      </c>
      <c r="AB200" s="20" t="str">
        <f>IFERROR(VLOOKUP(W200,scenario!$B$2:$G$13,6,FALSE),"")</f>
        <v>n/a</v>
      </c>
    </row>
    <row r="201" spans="2:28" ht="48.75" customHeight="1" x14ac:dyDescent="0.25">
      <c r="B201" s="14" t="s">
        <v>8</v>
      </c>
      <c r="C201" s="15" t="s">
        <v>7</v>
      </c>
      <c r="D201" s="45" t="s">
        <v>13</v>
      </c>
      <c r="E201" s="24" t="s">
        <v>434</v>
      </c>
      <c r="F201" s="23" t="str">
        <f>IFERROR(VLOOKUP(E201,scenario!$B$2:$C$13,2,FALSE),"")</f>
        <v>The traditional AWB is not mandatory and the customs accept printed image AWB (front only) but also require electronic data</v>
      </c>
      <c r="G201" s="20" t="str">
        <f>IFERROR(VLOOKUP(E201,scenario!$B$2:$G$13,3,FALSE),"")</f>
        <v>No</v>
      </c>
      <c r="H201" s="20" t="str">
        <f>IFERROR(VLOOKUP(E201,scenario!$B$2:$G$13,4,FALSE),"")</f>
        <v>Accepted</v>
      </c>
      <c r="I201" s="20" t="str">
        <f>IFERROR(VLOOKUP(E201,scenario!$B$2:$G$13,5,FALSE),"")</f>
        <v>Accepted</v>
      </c>
      <c r="J201" s="20" t="str">
        <f>IFERROR(VLOOKUP(E201,scenario!$B$2:$G$13,6,FALSE),"")</f>
        <v>Required</v>
      </c>
      <c r="K201" s="24" t="s">
        <v>434</v>
      </c>
      <c r="L201" s="23" t="str">
        <f>IFERROR(VLOOKUP(K201,scenario!$B$2:$C$13,2,FALSE),"")</f>
        <v>The traditional AWB is not mandatory and the customs accept printed image AWB (front only) but also require electronic data</v>
      </c>
      <c r="M201" s="20" t="str">
        <f>IFERROR(VLOOKUP(K201,scenario!$B$2:$G$13,3,FALSE),"")</f>
        <v>No</v>
      </c>
      <c r="N201" s="20" t="str">
        <f>IFERROR(VLOOKUP(K201,scenario!$B$2:$G$13,4,FALSE),"")</f>
        <v>Accepted</v>
      </c>
      <c r="O201" s="20" t="str">
        <f>IFERROR(VLOOKUP(K201,scenario!$B$2:$G$13,5,FALSE),"")</f>
        <v>Accepted</v>
      </c>
      <c r="P201" s="20" t="str">
        <f>IFERROR(VLOOKUP(K201,scenario!$B$2:$G$13,6,FALSE),"")</f>
        <v>Required</v>
      </c>
      <c r="Q201" s="24" t="s">
        <v>434</v>
      </c>
      <c r="R201" s="23" t="str">
        <f>IFERROR(VLOOKUP(Q201,scenario!$B$2:$C$13,2,FALSE),"")</f>
        <v>The traditional AWB is not mandatory and the customs accept printed image AWB (front only) but also require electronic data</v>
      </c>
      <c r="S201" s="20" t="str">
        <f>IFERROR(VLOOKUP(Q201,scenario!$B$2:$G$13,3,FALSE),"")</f>
        <v>No</v>
      </c>
      <c r="T201" s="20" t="str">
        <f>IFERROR(VLOOKUP(Q201,scenario!$B$2:$G$13,4,FALSE),"")</f>
        <v>Accepted</v>
      </c>
      <c r="U201" s="20" t="str">
        <f>IFERROR(VLOOKUP(Q201,scenario!$B$2:$G$13,5,FALSE),"")</f>
        <v>Accepted</v>
      </c>
      <c r="V201" s="20" t="str">
        <f>IFERROR(VLOOKUP(Q201,scenario!$B$2:$G$13,6,FALSE),"")</f>
        <v>Required</v>
      </c>
      <c r="W201" s="24" t="s">
        <v>434</v>
      </c>
      <c r="X201" s="23" t="str">
        <f>IFERROR(VLOOKUP(W201,scenario!$B$2:$C$13,2,FALSE),"")</f>
        <v>The traditional AWB is not mandatory and the customs accept printed image AWB (front only) but also require electronic data</v>
      </c>
      <c r="Y201" s="20" t="str">
        <f>IFERROR(VLOOKUP(W201,scenario!$B$2:$G$13,3,FALSE),"")</f>
        <v>No</v>
      </c>
      <c r="Z201" s="20" t="str">
        <f>IFERROR(VLOOKUP(W201,scenario!$B$2:$G$13,4,FALSE),"")</f>
        <v>Accepted</v>
      </c>
      <c r="AA201" s="20" t="str">
        <f>IFERROR(VLOOKUP(W201,scenario!$B$2:$G$13,5,FALSE),"")</f>
        <v>Accepted</v>
      </c>
      <c r="AB201" s="20" t="str">
        <f>IFERROR(VLOOKUP(W201,scenario!$B$2:$G$13,6,FALSE),"")</f>
        <v>Required</v>
      </c>
    </row>
    <row r="202" spans="2:28" ht="48.75" customHeight="1" x14ac:dyDescent="0.25">
      <c r="B202" s="14" t="s">
        <v>8</v>
      </c>
      <c r="C202" s="15" t="s">
        <v>7</v>
      </c>
      <c r="D202" s="45" t="s">
        <v>14</v>
      </c>
      <c r="E202" s="24" t="s">
        <v>459</v>
      </c>
      <c r="F202" s="23" t="str">
        <f>IFERROR(VLOOKUP(E202,scenario!$B$2:$C$13,2,FALSE),"")</f>
        <v>To be clarified with customs authorities</v>
      </c>
      <c r="G202" s="20" t="str">
        <f>IFERROR(VLOOKUP(E202,scenario!$B$2:$G$13,3,FALSE),"")</f>
        <v>n/a</v>
      </c>
      <c r="H202" s="20" t="str">
        <f>IFERROR(VLOOKUP(E202,scenario!$B$2:$G$13,4,FALSE),"")</f>
        <v>n/a</v>
      </c>
      <c r="I202" s="20" t="str">
        <f>IFERROR(VLOOKUP(E202,scenario!$B$2:$G$13,5,FALSE),"")</f>
        <v>n/a</v>
      </c>
      <c r="J202" s="20" t="str">
        <f>IFERROR(VLOOKUP(E202,scenario!$B$2:$G$13,6,FALSE),"")</f>
        <v>n/a</v>
      </c>
      <c r="K202" s="24" t="s">
        <v>459</v>
      </c>
      <c r="L202" s="23" t="str">
        <f>IFERROR(VLOOKUP(K202,scenario!$B$2:$C$13,2,FALSE),"")</f>
        <v>To be clarified with customs authorities</v>
      </c>
      <c r="M202" s="20" t="str">
        <f>IFERROR(VLOOKUP(K202,scenario!$B$2:$G$13,3,FALSE),"")</f>
        <v>n/a</v>
      </c>
      <c r="N202" s="20" t="str">
        <f>IFERROR(VLOOKUP(K202,scenario!$B$2:$G$13,4,FALSE),"")</f>
        <v>n/a</v>
      </c>
      <c r="O202" s="20" t="str">
        <f>IFERROR(VLOOKUP(K202,scenario!$B$2:$G$13,5,FALSE),"")</f>
        <v>n/a</v>
      </c>
      <c r="P202" s="20" t="str">
        <f>IFERROR(VLOOKUP(K202,scenario!$B$2:$G$13,6,FALSE),"")</f>
        <v>n/a</v>
      </c>
      <c r="Q202" s="24" t="s">
        <v>459</v>
      </c>
      <c r="R202" s="23" t="str">
        <f>IFERROR(VLOOKUP(Q202,scenario!$B$2:$C$13,2,FALSE),"")</f>
        <v>To be clarified with customs authorities</v>
      </c>
      <c r="S202" s="20" t="str">
        <f>IFERROR(VLOOKUP(Q202,scenario!$B$2:$G$13,3,FALSE),"")</f>
        <v>n/a</v>
      </c>
      <c r="T202" s="20" t="str">
        <f>IFERROR(VLOOKUP(Q202,scenario!$B$2:$G$13,4,FALSE),"")</f>
        <v>n/a</v>
      </c>
      <c r="U202" s="20" t="str">
        <f>IFERROR(VLOOKUP(Q202,scenario!$B$2:$G$13,5,FALSE),"")</f>
        <v>n/a</v>
      </c>
      <c r="V202" s="20" t="str">
        <f>IFERROR(VLOOKUP(Q202,scenario!$B$2:$G$13,6,FALSE),"")</f>
        <v>n/a</v>
      </c>
      <c r="W202" s="24" t="s">
        <v>459</v>
      </c>
      <c r="X202" s="23" t="str">
        <f>IFERROR(VLOOKUP(W202,scenario!$B$2:$C$13,2,FALSE),"")</f>
        <v>To be clarified with customs authorities</v>
      </c>
      <c r="Y202" s="20" t="str">
        <f>IFERROR(VLOOKUP(W202,scenario!$B$2:$G$13,3,FALSE),"")</f>
        <v>n/a</v>
      </c>
      <c r="Z202" s="20" t="str">
        <f>IFERROR(VLOOKUP(W202,scenario!$B$2:$G$13,4,FALSE),"")</f>
        <v>n/a</v>
      </c>
      <c r="AA202" s="20" t="str">
        <f>IFERROR(VLOOKUP(W202,scenario!$B$2:$G$13,5,FALSE),"")</f>
        <v>n/a</v>
      </c>
      <c r="AB202" s="20" t="str">
        <f>IFERROR(VLOOKUP(W202,scenario!$B$2:$G$13,6,FALSE),"")</f>
        <v>n/a</v>
      </c>
    </row>
    <row r="203" spans="2:28" ht="48.75" customHeight="1" x14ac:dyDescent="0.25">
      <c r="B203" s="14" t="s">
        <v>5</v>
      </c>
      <c r="C203" s="15" t="s">
        <v>138</v>
      </c>
      <c r="D203" s="45" t="s">
        <v>137</v>
      </c>
      <c r="E203" s="24" t="s">
        <v>432</v>
      </c>
      <c r="F203" s="23" t="str">
        <f>IFERROR(VLOOKUP(E203,scenario!$B$2:$C$13,2,FALSE),"")</f>
        <v>The traditional AWB is not required and either  laser print AWB (front+reverse) or electronic data can be submitted</v>
      </c>
      <c r="G203" s="20" t="str">
        <f>IFERROR(VLOOKUP(E203,scenario!$B$2:$G$13,3,FALSE),"")</f>
        <v>No</v>
      </c>
      <c r="H203" s="20" t="str">
        <f>IFERROR(VLOOKUP(E203,scenario!$B$2:$G$13,4,FALSE),"")</f>
        <v>Accepted</v>
      </c>
      <c r="I203" s="20" t="str">
        <f>IFERROR(VLOOKUP(E203,scenario!$B$2:$G$13,5,FALSE),"")</f>
        <v>No</v>
      </c>
      <c r="J203" s="20" t="str">
        <f>IFERROR(VLOOKUP(E203,scenario!$B$2:$G$13,6,FALSE),"")</f>
        <v>Accepted</v>
      </c>
      <c r="K203" s="24" t="s">
        <v>432</v>
      </c>
      <c r="L203" s="23" t="str">
        <f>IFERROR(VLOOKUP(K203,scenario!$B$2:$C$13,2,FALSE),"")</f>
        <v>The traditional AWB is not required and either  laser print AWB (front+reverse) or electronic data can be submitted</v>
      </c>
      <c r="M203" s="20" t="str">
        <f>IFERROR(VLOOKUP(K203,scenario!$B$2:$G$13,3,FALSE),"")</f>
        <v>No</v>
      </c>
      <c r="N203" s="20" t="str">
        <f>IFERROR(VLOOKUP(K203,scenario!$B$2:$G$13,4,FALSE),"")</f>
        <v>Accepted</v>
      </c>
      <c r="O203" s="20" t="str">
        <f>IFERROR(VLOOKUP(K203,scenario!$B$2:$G$13,5,FALSE),"")</f>
        <v>No</v>
      </c>
      <c r="P203" s="20" t="str">
        <f>IFERROR(VLOOKUP(K203,scenario!$B$2:$G$13,6,FALSE),"")</f>
        <v>Accepted</v>
      </c>
      <c r="Q203" s="24" t="s">
        <v>432</v>
      </c>
      <c r="R203" s="23" t="str">
        <f>IFERROR(VLOOKUP(Q203,scenario!$B$2:$C$13,2,FALSE),"")</f>
        <v>The traditional AWB is not required and either  laser print AWB (front+reverse) or electronic data can be submitted</v>
      </c>
      <c r="S203" s="20" t="str">
        <f>IFERROR(VLOOKUP(Q203,scenario!$B$2:$G$13,3,FALSE),"")</f>
        <v>No</v>
      </c>
      <c r="T203" s="20" t="str">
        <f>IFERROR(VLOOKUP(Q203,scenario!$B$2:$G$13,4,FALSE),"")</f>
        <v>Accepted</v>
      </c>
      <c r="U203" s="20" t="str">
        <f>IFERROR(VLOOKUP(Q203,scenario!$B$2:$G$13,5,FALSE),"")</f>
        <v>No</v>
      </c>
      <c r="V203" s="20" t="str">
        <f>IFERROR(VLOOKUP(Q203,scenario!$B$2:$G$13,6,FALSE),"")</f>
        <v>Accepted</v>
      </c>
      <c r="W203" s="24" t="s">
        <v>436</v>
      </c>
      <c r="X203" s="23" t="str">
        <f>IFERROR(VLOOKUP(W203,scenario!$B$2:$C$13,2,FALSE),"")</f>
        <v>No paper AWB (neither traditional nor A4 printed AWB) is accepted, only electronic data is required</v>
      </c>
      <c r="Y203" s="20" t="str">
        <f>IFERROR(VLOOKUP(W203,scenario!$B$2:$G$13,3,FALSE),"")</f>
        <v>No</v>
      </c>
      <c r="Z203" s="20" t="str">
        <f>IFERROR(VLOOKUP(W203,scenario!$B$2:$G$13,4,FALSE),"")</f>
        <v>No</v>
      </c>
      <c r="AA203" s="20" t="str">
        <f>IFERROR(VLOOKUP(W203,scenario!$B$2:$G$13,5,FALSE),"")</f>
        <v>No</v>
      </c>
      <c r="AB203" s="20" t="str">
        <f>IFERROR(VLOOKUP(W203,scenario!$B$2:$G$13,6,FALSE),"")</f>
        <v>Required</v>
      </c>
    </row>
    <row r="204" spans="2:28" ht="48.75" customHeight="1" x14ac:dyDescent="0.25">
      <c r="B204" s="14" t="s">
        <v>383</v>
      </c>
      <c r="C204" s="15" t="s">
        <v>383</v>
      </c>
      <c r="D204" s="45" t="s">
        <v>382</v>
      </c>
      <c r="E204" s="24" t="s">
        <v>433</v>
      </c>
      <c r="F204" s="23" t="str">
        <f>IFERROR(VLOOKUP(E204,scenario!$B$2:$C$13,2,FALSE),"")</f>
        <v>The traditional AWB is not mandatory and the customs accept printed image AWB (front only)</v>
      </c>
      <c r="G204" s="20" t="str">
        <f>IFERROR(VLOOKUP(E204,scenario!$B$2:$G$13,3,FALSE),"")</f>
        <v>No</v>
      </c>
      <c r="H204" s="20" t="str">
        <f>IFERROR(VLOOKUP(E204,scenario!$B$2:$G$13,4,FALSE),"")</f>
        <v>Accepted</v>
      </c>
      <c r="I204" s="20" t="str">
        <f>IFERROR(VLOOKUP(E204,scenario!$B$2:$G$13,5,FALSE),"")</f>
        <v>Accepted</v>
      </c>
      <c r="J204" s="20" t="str">
        <f>IFERROR(VLOOKUP(E204,scenario!$B$2:$G$13,6,FALSE),"")</f>
        <v>n/a</v>
      </c>
      <c r="K204" s="24" t="s">
        <v>434</v>
      </c>
      <c r="L204" s="23" t="str">
        <f>IFERROR(VLOOKUP(K204,scenario!$B$2:$C$13,2,FALSE),"")</f>
        <v>The traditional AWB is not mandatory and the customs accept printed image AWB (front only) but also require electronic data</v>
      </c>
      <c r="M204" s="20" t="str">
        <f>IFERROR(VLOOKUP(K204,scenario!$B$2:$G$13,3,FALSE),"")</f>
        <v>No</v>
      </c>
      <c r="N204" s="20" t="str">
        <f>IFERROR(VLOOKUP(K204,scenario!$B$2:$G$13,4,FALSE),"")</f>
        <v>Accepted</v>
      </c>
      <c r="O204" s="20" t="str">
        <f>IFERROR(VLOOKUP(K204,scenario!$B$2:$G$13,5,FALSE),"")</f>
        <v>Accepted</v>
      </c>
      <c r="P204" s="20" t="str">
        <f>IFERROR(VLOOKUP(K204,scenario!$B$2:$G$13,6,FALSE),"")</f>
        <v>Required</v>
      </c>
      <c r="Q204" s="24" t="s">
        <v>434</v>
      </c>
      <c r="R204" s="23" t="str">
        <f>IFERROR(VLOOKUP(Q204,scenario!$B$2:$C$13,2,FALSE),"")</f>
        <v>The traditional AWB is not mandatory and the customs accept printed image AWB (front only) but also require electronic data</v>
      </c>
      <c r="S204" s="20" t="str">
        <f>IFERROR(VLOOKUP(Q204,scenario!$B$2:$G$13,3,FALSE),"")</f>
        <v>No</v>
      </c>
      <c r="T204" s="20" t="str">
        <f>IFERROR(VLOOKUP(Q204,scenario!$B$2:$G$13,4,FALSE),"")</f>
        <v>Accepted</v>
      </c>
      <c r="U204" s="20" t="str">
        <f>IFERROR(VLOOKUP(Q204,scenario!$B$2:$G$13,5,FALSE),"")</f>
        <v>Accepted</v>
      </c>
      <c r="V204" s="20" t="str">
        <f>IFERROR(VLOOKUP(Q204,scenario!$B$2:$G$13,6,FALSE),"")</f>
        <v>Required</v>
      </c>
      <c r="W204" s="24" t="s">
        <v>434</v>
      </c>
      <c r="X204" s="23" t="str">
        <f>IFERROR(VLOOKUP(W204,scenario!$B$2:$C$13,2,FALSE),"")</f>
        <v>The traditional AWB is not mandatory and the customs accept printed image AWB (front only) but also require electronic data</v>
      </c>
      <c r="Y204" s="20" t="str">
        <f>IFERROR(VLOOKUP(W204,scenario!$B$2:$G$13,3,FALSE),"")</f>
        <v>No</v>
      </c>
      <c r="Z204" s="20" t="str">
        <f>IFERROR(VLOOKUP(W204,scenario!$B$2:$G$13,4,FALSE),"")</f>
        <v>Accepted</v>
      </c>
      <c r="AA204" s="20" t="str">
        <f>IFERROR(VLOOKUP(W204,scenario!$B$2:$G$13,5,FALSE),"")</f>
        <v>Accepted</v>
      </c>
      <c r="AB204" s="20" t="str">
        <f>IFERROR(VLOOKUP(W204,scenario!$B$2:$G$13,6,FALSE),"")</f>
        <v>Required</v>
      </c>
    </row>
    <row r="205" spans="2:28" ht="48.75" customHeight="1" x14ac:dyDescent="0.25">
      <c r="B205" s="14" t="s">
        <v>20</v>
      </c>
      <c r="C205" s="15" t="s">
        <v>385</v>
      </c>
      <c r="D205" s="45" t="s">
        <v>384</v>
      </c>
      <c r="E205" s="24" t="s">
        <v>430</v>
      </c>
      <c r="F205" s="23" t="str">
        <f>IFERROR(VLOOKUP(E205,scenario!$B$2:$C$13,2,FALSE),"")</f>
        <v>The traditional AWB is not mandatory and the customs accept laser print AWB (front+reverse)</v>
      </c>
      <c r="G205" s="20" t="str">
        <f>IFERROR(VLOOKUP(E205,scenario!$B$2:$G$13,3,FALSE),"")</f>
        <v>No</v>
      </c>
      <c r="H205" s="20" t="str">
        <f>IFERROR(VLOOKUP(E205,scenario!$B$2:$G$13,4,FALSE),"")</f>
        <v>Accepted</v>
      </c>
      <c r="I205" s="20" t="str">
        <f>IFERROR(VLOOKUP(E205,scenario!$B$2:$G$13,5,FALSE),"")</f>
        <v>No</v>
      </c>
      <c r="J205" s="20" t="str">
        <f>IFERROR(VLOOKUP(E205,scenario!$B$2:$G$13,6,FALSE),"")</f>
        <v>n/a</v>
      </c>
      <c r="K205" s="24" t="s">
        <v>431</v>
      </c>
      <c r="L205" s="23" t="str">
        <f>IFERROR(VLOOKUP(K205,scenario!$B$2:$C$13,2,FALSE),"")</f>
        <v>The traditional AWB is not mandatory and the customs accept  laser print AWB (front+reverse) but also require electronic data</v>
      </c>
      <c r="M205" s="20" t="str">
        <f>IFERROR(VLOOKUP(K205,scenario!$B$2:$G$13,3,FALSE),"")</f>
        <v>No</v>
      </c>
      <c r="N205" s="20" t="str">
        <f>IFERROR(VLOOKUP(K205,scenario!$B$2:$G$13,4,FALSE),"")</f>
        <v>Accepted</v>
      </c>
      <c r="O205" s="20" t="str">
        <f>IFERROR(VLOOKUP(K205,scenario!$B$2:$G$13,5,FALSE),"")</f>
        <v>No</v>
      </c>
      <c r="P205" s="20" t="str">
        <f>IFERROR(VLOOKUP(K205,scenario!$B$2:$G$13,6,FALSE),"")</f>
        <v>Required</v>
      </c>
      <c r="Q205" s="24" t="s">
        <v>431</v>
      </c>
      <c r="R205" s="23" t="str">
        <f>IFERROR(VLOOKUP(Q205,scenario!$B$2:$C$13,2,FALSE),"")</f>
        <v>The traditional AWB is not mandatory and the customs accept  laser print AWB (front+reverse) but also require electronic data</v>
      </c>
      <c r="S205" s="20" t="str">
        <f>IFERROR(VLOOKUP(Q205,scenario!$B$2:$G$13,3,FALSE),"")</f>
        <v>No</v>
      </c>
      <c r="T205" s="20" t="str">
        <f>IFERROR(VLOOKUP(Q205,scenario!$B$2:$G$13,4,FALSE),"")</f>
        <v>Accepted</v>
      </c>
      <c r="U205" s="20" t="str">
        <f>IFERROR(VLOOKUP(Q205,scenario!$B$2:$G$13,5,FALSE),"")</f>
        <v>No</v>
      </c>
      <c r="V205" s="20" t="str">
        <f>IFERROR(VLOOKUP(Q205,scenario!$B$2:$G$13,6,FALSE),"")</f>
        <v>Required</v>
      </c>
      <c r="W205" s="24" t="s">
        <v>431</v>
      </c>
      <c r="X205" s="23" t="str">
        <f>IFERROR(VLOOKUP(W205,scenario!$B$2:$C$13,2,FALSE),"")</f>
        <v>The traditional AWB is not mandatory and the customs accept  laser print AWB (front+reverse) but also require electronic data</v>
      </c>
      <c r="Y205" s="20" t="str">
        <f>IFERROR(VLOOKUP(W205,scenario!$B$2:$G$13,3,FALSE),"")</f>
        <v>No</v>
      </c>
      <c r="Z205" s="20" t="str">
        <f>IFERROR(VLOOKUP(W205,scenario!$B$2:$G$13,4,FALSE),"")</f>
        <v>Accepted</v>
      </c>
      <c r="AA205" s="20" t="str">
        <f>IFERROR(VLOOKUP(W205,scenario!$B$2:$G$13,5,FALSE),"")</f>
        <v>No</v>
      </c>
      <c r="AB205" s="20" t="str">
        <f>IFERROR(VLOOKUP(W205,scenario!$B$2:$G$13,6,FALSE),"")</f>
        <v>Required</v>
      </c>
    </row>
    <row r="206" spans="2:28" ht="48.75" customHeight="1" x14ac:dyDescent="0.25">
      <c r="B206" s="14" t="s">
        <v>5</v>
      </c>
      <c r="C206" s="15" t="s">
        <v>387</v>
      </c>
      <c r="D206" s="45" t="s">
        <v>386</v>
      </c>
      <c r="E206" s="24" t="s">
        <v>459</v>
      </c>
      <c r="F206" s="23" t="str">
        <f>IFERROR(VLOOKUP(E206,scenario!$B$2:$C$13,2,FALSE),"")</f>
        <v>To be clarified with customs authorities</v>
      </c>
      <c r="G206" s="20" t="str">
        <f>IFERROR(VLOOKUP(E206,scenario!$B$2:$G$13,3,FALSE),"")</f>
        <v>n/a</v>
      </c>
      <c r="H206" s="20" t="str">
        <f>IFERROR(VLOOKUP(E206,scenario!$B$2:$G$13,4,FALSE),"")</f>
        <v>n/a</v>
      </c>
      <c r="I206" s="20" t="str">
        <f>IFERROR(VLOOKUP(E206,scenario!$B$2:$G$13,5,FALSE),"")</f>
        <v>n/a</v>
      </c>
      <c r="J206" s="20" t="str">
        <f>IFERROR(VLOOKUP(E206,scenario!$B$2:$G$13,6,FALSE),"")</f>
        <v>n/a</v>
      </c>
      <c r="K206" s="24" t="s">
        <v>459</v>
      </c>
      <c r="L206" s="23" t="str">
        <f>IFERROR(VLOOKUP(K206,scenario!$B$2:$C$13,2,FALSE),"")</f>
        <v>To be clarified with customs authorities</v>
      </c>
      <c r="M206" s="20" t="str">
        <f>IFERROR(VLOOKUP(K206,scenario!$B$2:$G$13,3,FALSE),"")</f>
        <v>n/a</v>
      </c>
      <c r="N206" s="20" t="str">
        <f>IFERROR(VLOOKUP(K206,scenario!$B$2:$G$13,4,FALSE),"")</f>
        <v>n/a</v>
      </c>
      <c r="O206" s="20" t="str">
        <f>IFERROR(VLOOKUP(K206,scenario!$B$2:$G$13,5,FALSE),"")</f>
        <v>n/a</v>
      </c>
      <c r="P206" s="20" t="str">
        <f>IFERROR(VLOOKUP(K206,scenario!$B$2:$G$13,6,FALSE),"")</f>
        <v>n/a</v>
      </c>
      <c r="Q206" s="24" t="s">
        <v>459</v>
      </c>
      <c r="R206" s="23" t="str">
        <f>IFERROR(VLOOKUP(Q206,scenario!$B$2:$C$13,2,FALSE),"")</f>
        <v>To be clarified with customs authorities</v>
      </c>
      <c r="S206" s="20" t="str">
        <f>IFERROR(VLOOKUP(Q206,scenario!$B$2:$G$13,3,FALSE),"")</f>
        <v>n/a</v>
      </c>
      <c r="T206" s="20" t="str">
        <f>IFERROR(VLOOKUP(Q206,scenario!$B$2:$G$13,4,FALSE),"")</f>
        <v>n/a</v>
      </c>
      <c r="U206" s="20" t="str">
        <f>IFERROR(VLOOKUP(Q206,scenario!$B$2:$G$13,5,FALSE),"")</f>
        <v>n/a</v>
      </c>
      <c r="V206" s="20" t="str">
        <f>IFERROR(VLOOKUP(Q206,scenario!$B$2:$G$13,6,FALSE),"")</f>
        <v>n/a</v>
      </c>
      <c r="W206" s="24" t="s">
        <v>459</v>
      </c>
      <c r="X206" s="23" t="str">
        <f>IFERROR(VLOOKUP(W206,scenario!$B$2:$C$13,2,FALSE),"")</f>
        <v>To be clarified with customs authorities</v>
      </c>
      <c r="Y206" s="20" t="str">
        <f>IFERROR(VLOOKUP(W206,scenario!$B$2:$G$13,3,FALSE),"")</f>
        <v>n/a</v>
      </c>
      <c r="Z206" s="20" t="str">
        <f>IFERROR(VLOOKUP(W206,scenario!$B$2:$G$13,4,FALSE),"")</f>
        <v>n/a</v>
      </c>
      <c r="AA206" s="20" t="str">
        <f>IFERROR(VLOOKUP(W206,scenario!$B$2:$G$13,5,FALSE),"")</f>
        <v>n/a</v>
      </c>
      <c r="AB206" s="20" t="str">
        <f>IFERROR(VLOOKUP(W206,scenario!$B$2:$G$13,6,FALSE),"")</f>
        <v>n/a</v>
      </c>
    </row>
    <row r="207" spans="2:28" ht="48.75" customHeight="1" x14ac:dyDescent="0.25">
      <c r="B207" s="14" t="s">
        <v>17</v>
      </c>
      <c r="C207" s="15" t="s">
        <v>397</v>
      </c>
      <c r="D207" s="45" t="s">
        <v>396</v>
      </c>
      <c r="E207" s="24" t="s">
        <v>428</v>
      </c>
      <c r="F207" s="23" t="str">
        <f>IFERROR(VLOOKUP(E207,scenario!$B$2:$C$13,2,FALSE),"")</f>
        <v>The traditional AWB is mandatory</v>
      </c>
      <c r="G207" s="20" t="str">
        <f>IFERROR(VLOOKUP(E207,scenario!$B$2:$G$13,3,FALSE),"")</f>
        <v>Yes</v>
      </c>
      <c r="H207" s="20" t="str">
        <f>IFERROR(VLOOKUP(E207,scenario!$B$2:$G$13,4,FALSE),"")</f>
        <v>n/a</v>
      </c>
      <c r="I207" s="20" t="str">
        <f>IFERROR(VLOOKUP(E207,scenario!$B$2:$G$13,5,FALSE),"")</f>
        <v>n/a</v>
      </c>
      <c r="J207" s="20" t="str">
        <f>IFERROR(VLOOKUP(E207,scenario!$B$2:$G$13,6,FALSE),"")</f>
        <v>No</v>
      </c>
      <c r="K207" s="24" t="s">
        <v>428</v>
      </c>
      <c r="L207" s="23" t="str">
        <f>IFERROR(VLOOKUP(K207,scenario!$B$2:$C$13,2,FALSE),"")</f>
        <v>The traditional AWB is mandatory</v>
      </c>
      <c r="M207" s="20" t="str">
        <f>IFERROR(VLOOKUP(K207,scenario!$B$2:$G$13,3,FALSE),"")</f>
        <v>Yes</v>
      </c>
      <c r="N207" s="20" t="str">
        <f>IFERROR(VLOOKUP(K207,scenario!$B$2:$G$13,4,FALSE),"")</f>
        <v>n/a</v>
      </c>
      <c r="O207" s="20" t="str">
        <f>IFERROR(VLOOKUP(K207,scenario!$B$2:$G$13,5,FALSE),"")</f>
        <v>n/a</v>
      </c>
      <c r="P207" s="20" t="str">
        <f>IFERROR(VLOOKUP(K207,scenario!$B$2:$G$13,6,FALSE),"")</f>
        <v>No</v>
      </c>
      <c r="Q207" s="24" t="s">
        <v>428</v>
      </c>
      <c r="R207" s="23" t="str">
        <f>IFERROR(VLOOKUP(Q207,scenario!$B$2:$C$13,2,FALSE),"")</f>
        <v>The traditional AWB is mandatory</v>
      </c>
      <c r="S207" s="20" t="str">
        <f>IFERROR(VLOOKUP(Q207,scenario!$B$2:$G$13,3,FALSE),"")</f>
        <v>Yes</v>
      </c>
      <c r="T207" s="20" t="str">
        <f>IFERROR(VLOOKUP(Q207,scenario!$B$2:$G$13,4,FALSE),"")</f>
        <v>n/a</v>
      </c>
      <c r="U207" s="20" t="str">
        <f>IFERROR(VLOOKUP(Q207,scenario!$B$2:$G$13,5,FALSE),"")</f>
        <v>n/a</v>
      </c>
      <c r="V207" s="20" t="str">
        <f>IFERROR(VLOOKUP(Q207,scenario!$B$2:$G$13,6,FALSE),"")</f>
        <v>No</v>
      </c>
      <c r="W207" s="24" t="s">
        <v>428</v>
      </c>
      <c r="X207" s="23" t="str">
        <f>IFERROR(VLOOKUP(W207,scenario!$B$2:$C$13,2,FALSE),"")</f>
        <v>The traditional AWB is mandatory</v>
      </c>
      <c r="Y207" s="20" t="str">
        <f>IFERROR(VLOOKUP(W207,scenario!$B$2:$G$13,3,FALSE),"")</f>
        <v>Yes</v>
      </c>
      <c r="Z207" s="20" t="str">
        <f>IFERROR(VLOOKUP(W207,scenario!$B$2:$G$13,4,FALSE),"")</f>
        <v>n/a</v>
      </c>
      <c r="AA207" s="20" t="str">
        <f>IFERROR(VLOOKUP(W207,scenario!$B$2:$G$13,5,FALSE),"")</f>
        <v>n/a</v>
      </c>
      <c r="AB207" s="20" t="str">
        <f>IFERROR(VLOOKUP(W207,scenario!$B$2:$G$13,6,FALSE),"")</f>
        <v>No</v>
      </c>
    </row>
    <row r="208" spans="2:28" ht="48.75" customHeight="1" x14ac:dyDescent="0.25">
      <c r="B208" s="14" t="s">
        <v>20</v>
      </c>
      <c r="C208" s="15" t="s">
        <v>393</v>
      </c>
      <c r="D208" s="45" t="s">
        <v>392</v>
      </c>
      <c r="E208" s="24" t="s">
        <v>431</v>
      </c>
      <c r="F208" s="23" t="str">
        <f>IFERROR(VLOOKUP(E208,scenario!$B$2:$C$13,2,FALSE),"")</f>
        <v>The traditional AWB is not mandatory and the customs accept  laser print AWB (front+reverse) but also require electronic data</v>
      </c>
      <c r="G208" s="20" t="str">
        <f>IFERROR(VLOOKUP(E208,scenario!$B$2:$G$13,3,FALSE),"")</f>
        <v>No</v>
      </c>
      <c r="H208" s="20" t="str">
        <f>IFERROR(VLOOKUP(E208,scenario!$B$2:$G$13,4,FALSE),"")</f>
        <v>Accepted</v>
      </c>
      <c r="I208" s="20" t="str">
        <f>IFERROR(VLOOKUP(E208,scenario!$B$2:$G$13,5,FALSE),"")</f>
        <v>No</v>
      </c>
      <c r="J208" s="20" t="str">
        <f>IFERROR(VLOOKUP(E208,scenario!$B$2:$G$13,6,FALSE),"")</f>
        <v>Required</v>
      </c>
      <c r="K208" s="24" t="s">
        <v>431</v>
      </c>
      <c r="L208" s="23" t="str">
        <f>IFERROR(VLOOKUP(K208,scenario!$B$2:$C$13,2,FALSE),"")</f>
        <v>The traditional AWB is not mandatory and the customs accept  laser print AWB (front+reverse) but also require electronic data</v>
      </c>
      <c r="M208" s="20" t="str">
        <f>IFERROR(VLOOKUP(K208,scenario!$B$2:$G$13,3,FALSE),"")</f>
        <v>No</v>
      </c>
      <c r="N208" s="20" t="str">
        <f>IFERROR(VLOOKUP(K208,scenario!$B$2:$G$13,4,FALSE),"")</f>
        <v>Accepted</v>
      </c>
      <c r="O208" s="20" t="str">
        <f>IFERROR(VLOOKUP(K208,scenario!$B$2:$G$13,5,FALSE),"")</f>
        <v>No</v>
      </c>
      <c r="P208" s="20" t="str">
        <f>IFERROR(VLOOKUP(K208,scenario!$B$2:$G$13,6,FALSE),"")</f>
        <v>Required</v>
      </c>
      <c r="Q208" s="24" t="s">
        <v>431</v>
      </c>
      <c r="R208" s="23" t="str">
        <f>IFERROR(VLOOKUP(Q208,scenario!$B$2:$C$13,2,FALSE),"")</f>
        <v>The traditional AWB is not mandatory and the customs accept  laser print AWB (front+reverse) but also require electronic data</v>
      </c>
      <c r="S208" s="20" t="str">
        <f>IFERROR(VLOOKUP(Q208,scenario!$B$2:$G$13,3,FALSE),"")</f>
        <v>No</v>
      </c>
      <c r="T208" s="20" t="str">
        <f>IFERROR(VLOOKUP(Q208,scenario!$B$2:$G$13,4,FALSE),"")</f>
        <v>Accepted</v>
      </c>
      <c r="U208" s="20" t="str">
        <f>IFERROR(VLOOKUP(Q208,scenario!$B$2:$G$13,5,FALSE),"")</f>
        <v>No</v>
      </c>
      <c r="V208" s="20" t="str">
        <f>IFERROR(VLOOKUP(Q208,scenario!$B$2:$G$13,6,FALSE),"")</f>
        <v>Required</v>
      </c>
      <c r="W208" s="24" t="s">
        <v>431</v>
      </c>
      <c r="X208" s="23" t="str">
        <f>IFERROR(VLOOKUP(W208,scenario!$B$2:$C$13,2,FALSE),"")</f>
        <v>The traditional AWB is not mandatory and the customs accept  laser print AWB (front+reverse) but also require electronic data</v>
      </c>
      <c r="Y208" s="20" t="str">
        <f>IFERROR(VLOOKUP(W208,scenario!$B$2:$G$13,3,FALSE),"")</f>
        <v>No</v>
      </c>
      <c r="Z208" s="20" t="str">
        <f>IFERROR(VLOOKUP(W208,scenario!$B$2:$G$13,4,FALSE),"")</f>
        <v>Accepted</v>
      </c>
      <c r="AA208" s="20" t="str">
        <f>IFERROR(VLOOKUP(W208,scenario!$B$2:$G$13,5,FALSE),"")</f>
        <v>No</v>
      </c>
      <c r="AB208" s="20" t="str">
        <f>IFERROR(VLOOKUP(W208,scenario!$B$2:$G$13,6,FALSE),"")</f>
        <v>Required</v>
      </c>
    </row>
    <row r="209" spans="2:28" ht="48.75" customHeight="1" x14ac:dyDescent="0.25">
      <c r="B209" s="14" t="s">
        <v>17</v>
      </c>
      <c r="C209" s="15" t="s">
        <v>395</v>
      </c>
      <c r="D209" s="45" t="s">
        <v>394</v>
      </c>
      <c r="E209" s="24" t="s">
        <v>434</v>
      </c>
      <c r="F209" s="23" t="str">
        <f>IFERROR(VLOOKUP(E209,scenario!$B$2:$C$13,2,FALSE),"")</f>
        <v>The traditional AWB is not mandatory and the customs accept printed image AWB (front only) but also require electronic data</v>
      </c>
      <c r="G209" s="20" t="str">
        <f>IFERROR(VLOOKUP(E209,scenario!$B$2:$G$13,3,FALSE),"")</f>
        <v>No</v>
      </c>
      <c r="H209" s="20" t="str">
        <f>IFERROR(VLOOKUP(E209,scenario!$B$2:$G$13,4,FALSE),"")</f>
        <v>Accepted</v>
      </c>
      <c r="I209" s="20" t="str">
        <f>IFERROR(VLOOKUP(E209,scenario!$B$2:$G$13,5,FALSE),"")</f>
        <v>Accepted</v>
      </c>
      <c r="J209" s="20" t="str">
        <f>IFERROR(VLOOKUP(E209,scenario!$B$2:$G$13,6,FALSE),"")</f>
        <v>Required</v>
      </c>
      <c r="K209" s="24" t="s">
        <v>434</v>
      </c>
      <c r="L209" s="23" t="str">
        <f>IFERROR(VLOOKUP(K209,scenario!$B$2:$C$13,2,FALSE),"")</f>
        <v>The traditional AWB is not mandatory and the customs accept printed image AWB (front only) but also require electronic data</v>
      </c>
      <c r="M209" s="20" t="str">
        <f>IFERROR(VLOOKUP(K209,scenario!$B$2:$G$13,3,FALSE),"")</f>
        <v>No</v>
      </c>
      <c r="N209" s="20" t="str">
        <f>IFERROR(VLOOKUP(K209,scenario!$B$2:$G$13,4,FALSE),"")</f>
        <v>Accepted</v>
      </c>
      <c r="O209" s="20" t="str">
        <f>IFERROR(VLOOKUP(K209,scenario!$B$2:$G$13,5,FALSE),"")</f>
        <v>Accepted</v>
      </c>
      <c r="P209" s="20" t="str">
        <f>IFERROR(VLOOKUP(K209,scenario!$B$2:$G$13,6,FALSE),"")</f>
        <v>Required</v>
      </c>
      <c r="Q209" s="24" t="s">
        <v>456</v>
      </c>
      <c r="R209" s="23" t="str">
        <f>IFERROR(VLOOKUP(Q209,scenario!$B$2:$C$13,2,FALSE),"")</f>
        <v>No document (paper or electronic) is required</v>
      </c>
      <c r="S209" s="20" t="str">
        <f>IFERROR(VLOOKUP(Q209,scenario!$B$2:$G$13,3,FALSE),"")</f>
        <v>No</v>
      </c>
      <c r="T209" s="20" t="str">
        <f>IFERROR(VLOOKUP(Q209,scenario!$B$2:$G$13,4,FALSE),"")</f>
        <v>No</v>
      </c>
      <c r="U209" s="20" t="str">
        <f>IFERROR(VLOOKUP(Q209,scenario!$B$2:$G$13,5,FALSE),"")</f>
        <v>No</v>
      </c>
      <c r="V209" s="20" t="str">
        <f>IFERROR(VLOOKUP(Q209,scenario!$B$2:$G$13,6,FALSE),"")</f>
        <v>No</v>
      </c>
      <c r="W209" s="24" t="s">
        <v>434</v>
      </c>
      <c r="X209" s="23" t="str">
        <f>IFERROR(VLOOKUP(W209,scenario!$B$2:$C$13,2,FALSE),"")</f>
        <v>The traditional AWB is not mandatory and the customs accept printed image AWB (front only) but also require electronic data</v>
      </c>
      <c r="Y209" s="20" t="str">
        <f>IFERROR(VLOOKUP(W209,scenario!$B$2:$G$13,3,FALSE),"")</f>
        <v>No</v>
      </c>
      <c r="Z209" s="20" t="str">
        <f>IFERROR(VLOOKUP(W209,scenario!$B$2:$G$13,4,FALSE),"")</f>
        <v>Accepted</v>
      </c>
      <c r="AA209" s="20" t="str">
        <f>IFERROR(VLOOKUP(W209,scenario!$B$2:$G$13,5,FALSE),"")</f>
        <v>Accepted</v>
      </c>
      <c r="AB209" s="20" t="str">
        <f>IFERROR(VLOOKUP(W209,scenario!$B$2:$G$13,6,FALSE),"")</f>
        <v>Required</v>
      </c>
    </row>
    <row r="210" spans="2:28" ht="48.75" customHeight="1" x14ac:dyDescent="0.25">
      <c r="B210" s="14" t="s">
        <v>8</v>
      </c>
      <c r="C210" s="15" t="s">
        <v>401</v>
      </c>
      <c r="D210" s="45" t="s">
        <v>400</v>
      </c>
      <c r="E210" s="24" t="s">
        <v>429</v>
      </c>
      <c r="F210" s="23" t="str">
        <f>IFERROR(VLOOKUP(E210,scenario!$B$2:$C$13,2,FALSE),"")</f>
        <v>The customs require both traditional AWB and electronic data</v>
      </c>
      <c r="G210" s="20" t="str">
        <f>IFERROR(VLOOKUP(E210,scenario!$B$2:$G$13,3,FALSE),"")</f>
        <v>Yes</v>
      </c>
      <c r="H210" s="20" t="str">
        <f>IFERROR(VLOOKUP(E210,scenario!$B$2:$G$13,4,FALSE),"")</f>
        <v>n/a</v>
      </c>
      <c r="I210" s="20" t="str">
        <f>IFERROR(VLOOKUP(E210,scenario!$B$2:$G$13,5,FALSE),"")</f>
        <v>n/a</v>
      </c>
      <c r="J210" s="20" t="str">
        <f>IFERROR(VLOOKUP(E210,scenario!$B$2:$G$13,6,FALSE),"")</f>
        <v>Required</v>
      </c>
      <c r="K210" s="24" t="s">
        <v>428</v>
      </c>
      <c r="L210" s="23" t="str">
        <f>IFERROR(VLOOKUP(K210,scenario!$B$2:$C$13,2,FALSE),"")</f>
        <v>The traditional AWB is mandatory</v>
      </c>
      <c r="M210" s="20" t="str">
        <f>IFERROR(VLOOKUP(K210,scenario!$B$2:$G$13,3,FALSE),"")</f>
        <v>Yes</v>
      </c>
      <c r="N210" s="20" t="str">
        <f>IFERROR(VLOOKUP(K210,scenario!$B$2:$G$13,4,FALSE),"")</f>
        <v>n/a</v>
      </c>
      <c r="O210" s="20" t="str">
        <f>IFERROR(VLOOKUP(K210,scenario!$B$2:$G$13,5,FALSE),"")</f>
        <v>n/a</v>
      </c>
      <c r="P210" s="20" t="str">
        <f>IFERROR(VLOOKUP(K210,scenario!$B$2:$G$13,6,FALSE),"")</f>
        <v>No</v>
      </c>
      <c r="Q210" s="24" t="s">
        <v>428</v>
      </c>
      <c r="R210" s="23" t="str">
        <f>IFERROR(VLOOKUP(Q210,scenario!$B$2:$C$13,2,FALSE),"")</f>
        <v>The traditional AWB is mandatory</v>
      </c>
      <c r="S210" s="20" t="str">
        <f>IFERROR(VLOOKUP(Q210,scenario!$B$2:$G$13,3,FALSE),"")</f>
        <v>Yes</v>
      </c>
      <c r="T210" s="20" t="str">
        <f>IFERROR(VLOOKUP(Q210,scenario!$B$2:$G$13,4,FALSE),"")</f>
        <v>n/a</v>
      </c>
      <c r="U210" s="20" t="str">
        <f>IFERROR(VLOOKUP(Q210,scenario!$B$2:$G$13,5,FALSE),"")</f>
        <v>n/a</v>
      </c>
      <c r="V210" s="20" t="str">
        <f>IFERROR(VLOOKUP(Q210,scenario!$B$2:$G$13,6,FALSE),"")</f>
        <v>No</v>
      </c>
      <c r="W210" s="24" t="s">
        <v>459</v>
      </c>
      <c r="X210" s="23" t="str">
        <f>IFERROR(VLOOKUP(W210,scenario!$B$2:$C$13,2,FALSE),"")</f>
        <v>To be clarified with customs authorities</v>
      </c>
      <c r="Y210" s="20" t="str">
        <f>IFERROR(VLOOKUP(W210,scenario!$B$2:$G$13,3,FALSE),"")</f>
        <v>n/a</v>
      </c>
      <c r="Z210" s="20" t="str">
        <f>IFERROR(VLOOKUP(W210,scenario!$B$2:$G$13,4,FALSE),"")</f>
        <v>n/a</v>
      </c>
      <c r="AA210" s="20" t="str">
        <f>IFERROR(VLOOKUP(W210,scenario!$B$2:$G$13,5,FALSE),"")</f>
        <v>n/a</v>
      </c>
      <c r="AB210" s="20" t="str">
        <f>IFERROR(VLOOKUP(W210,scenario!$B$2:$G$13,6,FALSE),"")</f>
        <v>n/a</v>
      </c>
    </row>
    <row r="211" spans="2:28" ht="48.75" customHeight="1" x14ac:dyDescent="0.25">
      <c r="B211" s="14" t="s">
        <v>27</v>
      </c>
      <c r="C211" s="15" t="s">
        <v>405</v>
      </c>
      <c r="D211" s="45" t="s">
        <v>404</v>
      </c>
      <c r="E211" s="24" t="s">
        <v>459</v>
      </c>
      <c r="F211" s="23" t="str">
        <f>IFERROR(VLOOKUP(E211,scenario!$B$2:$C$13,2,FALSE),"")</f>
        <v>To be clarified with customs authorities</v>
      </c>
      <c r="G211" s="20" t="str">
        <f>IFERROR(VLOOKUP(E211,scenario!$B$2:$G$13,3,FALSE),"")</f>
        <v>n/a</v>
      </c>
      <c r="H211" s="20" t="str">
        <f>IFERROR(VLOOKUP(E211,scenario!$B$2:$G$13,4,FALSE),"")</f>
        <v>n/a</v>
      </c>
      <c r="I211" s="20" t="str">
        <f>IFERROR(VLOOKUP(E211,scenario!$B$2:$G$13,5,FALSE),"")</f>
        <v>n/a</v>
      </c>
      <c r="J211" s="20" t="str">
        <f>IFERROR(VLOOKUP(E211,scenario!$B$2:$G$13,6,FALSE),"")</f>
        <v>n/a</v>
      </c>
      <c r="K211" s="24" t="s">
        <v>428</v>
      </c>
      <c r="L211" s="23" t="str">
        <f>IFERROR(VLOOKUP(K211,scenario!$B$2:$C$13,2,FALSE),"")</f>
        <v>The traditional AWB is mandatory</v>
      </c>
      <c r="M211" s="20" t="str">
        <f>IFERROR(VLOOKUP(K211,scenario!$B$2:$G$13,3,FALSE),"")</f>
        <v>Yes</v>
      </c>
      <c r="N211" s="20" t="str">
        <f>IFERROR(VLOOKUP(K211,scenario!$B$2:$G$13,4,FALSE),"")</f>
        <v>n/a</v>
      </c>
      <c r="O211" s="20" t="str">
        <f>IFERROR(VLOOKUP(K211,scenario!$B$2:$G$13,5,FALSE),"")</f>
        <v>n/a</v>
      </c>
      <c r="P211" s="20" t="str">
        <f>IFERROR(VLOOKUP(K211,scenario!$B$2:$G$13,6,FALSE),"")</f>
        <v>No</v>
      </c>
      <c r="Q211" s="24" t="s">
        <v>428</v>
      </c>
      <c r="R211" s="23" t="str">
        <f>IFERROR(VLOOKUP(Q211,scenario!$B$2:$C$13,2,FALSE),"")</f>
        <v>The traditional AWB is mandatory</v>
      </c>
      <c r="S211" s="20" t="str">
        <f>IFERROR(VLOOKUP(Q211,scenario!$B$2:$G$13,3,FALSE),"")</f>
        <v>Yes</v>
      </c>
      <c r="T211" s="20" t="str">
        <f>IFERROR(VLOOKUP(Q211,scenario!$B$2:$G$13,4,FALSE),"")</f>
        <v>n/a</v>
      </c>
      <c r="U211" s="20" t="str">
        <f>IFERROR(VLOOKUP(Q211,scenario!$B$2:$G$13,5,FALSE),"")</f>
        <v>n/a</v>
      </c>
      <c r="V211" s="20" t="str">
        <f>IFERROR(VLOOKUP(Q211,scenario!$B$2:$G$13,6,FALSE),"")</f>
        <v>No</v>
      </c>
      <c r="W211" s="24" t="s">
        <v>459</v>
      </c>
      <c r="X211" s="23" t="str">
        <f>IFERROR(VLOOKUP(W211,scenario!$B$2:$C$13,2,FALSE),"")</f>
        <v>To be clarified with customs authorities</v>
      </c>
      <c r="Y211" s="20" t="str">
        <f>IFERROR(VLOOKUP(W211,scenario!$B$2:$G$13,3,FALSE),"")</f>
        <v>n/a</v>
      </c>
      <c r="Z211" s="20" t="str">
        <f>IFERROR(VLOOKUP(W211,scenario!$B$2:$G$13,4,FALSE),"")</f>
        <v>n/a</v>
      </c>
      <c r="AA211" s="20" t="str">
        <f>IFERROR(VLOOKUP(W211,scenario!$B$2:$G$13,5,FALSE),"")</f>
        <v>n/a</v>
      </c>
      <c r="AB211" s="20" t="str">
        <f>IFERROR(VLOOKUP(W211,scenario!$B$2:$G$13,6,FALSE),"")</f>
        <v>n/a</v>
      </c>
    </row>
    <row r="212" spans="2:28" ht="48.75" customHeight="1" x14ac:dyDescent="0.25">
      <c r="B212" s="14" t="s">
        <v>27</v>
      </c>
      <c r="C212" s="15" t="s">
        <v>407</v>
      </c>
      <c r="D212" s="45" t="s">
        <v>406</v>
      </c>
      <c r="E212" s="24" t="s">
        <v>459</v>
      </c>
      <c r="F212" s="23" t="str">
        <f>IFERROR(VLOOKUP(E212,scenario!$B$2:$C$13,2,FALSE),"")</f>
        <v>To be clarified with customs authorities</v>
      </c>
      <c r="G212" s="20" t="str">
        <f>IFERROR(VLOOKUP(E212,scenario!$B$2:$G$13,3,FALSE),"")</f>
        <v>n/a</v>
      </c>
      <c r="H212" s="20" t="str">
        <f>IFERROR(VLOOKUP(E212,scenario!$B$2:$G$13,4,FALSE),"")</f>
        <v>n/a</v>
      </c>
      <c r="I212" s="20" t="str">
        <f>IFERROR(VLOOKUP(E212,scenario!$B$2:$G$13,5,FALSE),"")</f>
        <v>n/a</v>
      </c>
      <c r="J212" s="20" t="str">
        <f>IFERROR(VLOOKUP(E212,scenario!$B$2:$G$13,6,FALSE),"")</f>
        <v>n/a</v>
      </c>
      <c r="K212" s="24" t="s">
        <v>459</v>
      </c>
      <c r="L212" s="23" t="str">
        <f>IFERROR(VLOOKUP(K212,scenario!$B$2:$C$13,2,FALSE),"")</f>
        <v>To be clarified with customs authorities</v>
      </c>
      <c r="M212" s="20" t="str">
        <f>IFERROR(VLOOKUP(K212,scenario!$B$2:$G$13,3,FALSE),"")</f>
        <v>n/a</v>
      </c>
      <c r="N212" s="20" t="str">
        <f>IFERROR(VLOOKUP(K212,scenario!$B$2:$G$13,4,FALSE),"")</f>
        <v>n/a</v>
      </c>
      <c r="O212" s="20" t="str">
        <f>IFERROR(VLOOKUP(K212,scenario!$B$2:$G$13,5,FALSE),"")</f>
        <v>n/a</v>
      </c>
      <c r="P212" s="20" t="str">
        <f>IFERROR(VLOOKUP(K212,scenario!$B$2:$G$13,6,FALSE),"")</f>
        <v>n/a</v>
      </c>
      <c r="Q212" s="24" t="s">
        <v>459</v>
      </c>
      <c r="R212" s="23" t="str">
        <f>IFERROR(VLOOKUP(Q212,scenario!$B$2:$C$13,2,FALSE),"")</f>
        <v>To be clarified with customs authorities</v>
      </c>
      <c r="S212" s="20" t="str">
        <f>IFERROR(VLOOKUP(Q212,scenario!$B$2:$G$13,3,FALSE),"")</f>
        <v>n/a</v>
      </c>
      <c r="T212" s="20" t="str">
        <f>IFERROR(VLOOKUP(Q212,scenario!$B$2:$G$13,4,FALSE),"")</f>
        <v>n/a</v>
      </c>
      <c r="U212" s="20" t="str">
        <f>IFERROR(VLOOKUP(Q212,scenario!$B$2:$G$13,5,FALSE),"")</f>
        <v>n/a</v>
      </c>
      <c r="V212" s="20" t="str">
        <f>IFERROR(VLOOKUP(Q212,scenario!$B$2:$G$13,6,FALSE),"")</f>
        <v>n/a</v>
      </c>
      <c r="W212" s="24" t="s">
        <v>459</v>
      </c>
      <c r="X212" s="23" t="str">
        <f>IFERROR(VLOOKUP(W212,scenario!$B$2:$C$13,2,FALSE),"")</f>
        <v>To be clarified with customs authorities</v>
      </c>
      <c r="Y212" s="20" t="str">
        <f>IFERROR(VLOOKUP(W212,scenario!$B$2:$G$13,3,FALSE),"")</f>
        <v>n/a</v>
      </c>
      <c r="Z212" s="20" t="str">
        <f>IFERROR(VLOOKUP(W212,scenario!$B$2:$G$13,4,FALSE),"")</f>
        <v>n/a</v>
      </c>
      <c r="AA212" s="20" t="str">
        <f>IFERROR(VLOOKUP(W212,scenario!$B$2:$G$13,5,FALSE),"")</f>
        <v>n/a</v>
      </c>
      <c r="AB212" s="20" t="str">
        <f>IFERROR(VLOOKUP(W212,scenario!$B$2:$G$13,6,FALSE),"")</f>
        <v>n/a</v>
      </c>
    </row>
  </sheetData>
  <mergeCells count="4">
    <mergeCell ref="E5:J5"/>
    <mergeCell ref="K5:P5"/>
    <mergeCell ref="Q5:V5"/>
    <mergeCell ref="W5:AB5"/>
  </mergeCells>
  <dataValidations count="1">
    <dataValidation type="list" allowBlank="1" showInputMessage="1" showErrorMessage="1" sqref="E7:E212 Q7:Q212 K7:K212 W7:W212">
      <formula1>scenario</formula1>
    </dataValidation>
  </dataValidation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6"/>
  <sheetViews>
    <sheetView showGridLines="0" zoomScale="80" zoomScaleNormal="80" workbookViewId="0">
      <selection activeCell="F14" sqref="F14"/>
    </sheetView>
  </sheetViews>
  <sheetFormatPr defaultRowHeight="12.75" x14ac:dyDescent="0.25"/>
  <cols>
    <col min="1" max="16384" width="9.140625" style="3"/>
  </cols>
  <sheetData>
    <row r="2" spans="2:2" ht="36" x14ac:dyDescent="0.25">
      <c r="B2" s="18" t="s">
        <v>421</v>
      </c>
    </row>
    <row r="3" spans="2:2" ht="23.25" x14ac:dyDescent="0.25">
      <c r="B3" s="19" t="s">
        <v>422</v>
      </c>
    </row>
    <row r="4" spans="2:2" ht="23.25" x14ac:dyDescent="0.25">
      <c r="B4" s="19"/>
    </row>
    <row r="5" spans="2:2" ht="36" x14ac:dyDescent="0.25">
      <c r="B5" s="18" t="s">
        <v>420</v>
      </c>
    </row>
    <row r="6" spans="2:2" ht="23.25" x14ac:dyDescent="0.25">
      <c r="B6" s="19" t="s">
        <v>419</v>
      </c>
    </row>
  </sheetData>
  <hyperlinks>
    <hyperlink ref="B6" r:id="rId1" display="http://www.icao.int/secretariat/legal/List of Parties/MP4_EN.pdf"/>
    <hyperlink ref="B3" r:id="rId2"/>
  </hyperlinks>
  <pageMargins left="0.7" right="0.7" top="0.75" bottom="0.75" header="0.3" footer="0.3"/>
  <pageSetup paperSize="9" orientation="portrait" verticalDpi="0"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08"/>
  <sheetViews>
    <sheetView showGridLines="0" zoomScale="80" zoomScaleNormal="80" workbookViewId="0">
      <selection activeCell="G2" sqref="G2"/>
    </sheetView>
  </sheetViews>
  <sheetFormatPr defaultRowHeight="12.75" x14ac:dyDescent="0.2"/>
  <cols>
    <col min="1" max="1" width="9.140625" style="25"/>
    <col min="2" max="2" width="12.7109375" style="3" bestFit="1" customWidth="1"/>
    <col min="3" max="3" width="14.140625" style="3" bestFit="1" customWidth="1"/>
    <col min="4" max="4" width="50.42578125" style="3" bestFit="1" customWidth="1"/>
    <col min="5" max="5" width="9.140625" style="25"/>
    <col min="6" max="6" width="12.42578125" style="25" bestFit="1" customWidth="1"/>
    <col min="7" max="7" width="9.85546875" style="25" bestFit="1" customWidth="1"/>
    <col min="8" max="16384" width="9.140625" style="25"/>
  </cols>
  <sheetData>
    <row r="2" spans="2:7" x14ac:dyDescent="0.2">
      <c r="B2" s="27" t="s">
        <v>2</v>
      </c>
      <c r="C2" s="27" t="s">
        <v>1</v>
      </c>
      <c r="D2" s="27" t="s">
        <v>0</v>
      </c>
      <c r="F2" s="28" t="s">
        <v>2</v>
      </c>
      <c r="G2" s="28" t="s">
        <v>453</v>
      </c>
    </row>
    <row r="3" spans="2:7" x14ac:dyDescent="0.2">
      <c r="B3" s="3" t="s">
        <v>27</v>
      </c>
      <c r="C3" s="3" t="s">
        <v>26</v>
      </c>
      <c r="D3" s="3" t="s">
        <v>25</v>
      </c>
      <c r="F3" s="4" t="s">
        <v>27</v>
      </c>
      <c r="G3" s="25" t="s">
        <v>27</v>
      </c>
    </row>
    <row r="4" spans="2:7" x14ac:dyDescent="0.2">
      <c r="B4" s="3" t="s">
        <v>27</v>
      </c>
      <c r="C4" s="3" t="s">
        <v>53</v>
      </c>
      <c r="D4" s="3" t="s">
        <v>52</v>
      </c>
      <c r="F4" s="4" t="s">
        <v>17</v>
      </c>
      <c r="G4" s="25" t="s">
        <v>451</v>
      </c>
    </row>
    <row r="5" spans="2:7" x14ac:dyDescent="0.2">
      <c r="B5" s="3" t="s">
        <v>27</v>
      </c>
      <c r="C5" s="3" t="s">
        <v>65</v>
      </c>
      <c r="D5" s="3" t="s">
        <v>64</v>
      </c>
      <c r="F5" s="4" t="s">
        <v>5</v>
      </c>
      <c r="G5" s="25" t="s">
        <v>5</v>
      </c>
    </row>
    <row r="6" spans="2:7" x14ac:dyDescent="0.2">
      <c r="B6" s="3" t="s">
        <v>27</v>
      </c>
      <c r="C6" s="3" t="s">
        <v>45</v>
      </c>
      <c r="D6" s="3" t="s">
        <v>44</v>
      </c>
      <c r="F6" s="4" t="s">
        <v>8</v>
      </c>
      <c r="G6" s="25" t="s">
        <v>8</v>
      </c>
    </row>
    <row r="7" spans="2:7" x14ac:dyDescent="0.2">
      <c r="B7" s="3" t="s">
        <v>27</v>
      </c>
      <c r="C7" s="3" t="s">
        <v>51</v>
      </c>
      <c r="D7" s="3" t="s">
        <v>50</v>
      </c>
      <c r="F7" s="4" t="s">
        <v>90</v>
      </c>
      <c r="G7" s="25" t="s">
        <v>458</v>
      </c>
    </row>
    <row r="8" spans="2:7" x14ac:dyDescent="0.2">
      <c r="B8" s="3" t="s">
        <v>27</v>
      </c>
      <c r="C8" s="3" t="s">
        <v>87</v>
      </c>
      <c r="D8" s="3" t="s">
        <v>86</v>
      </c>
      <c r="F8" s="4" t="s">
        <v>20</v>
      </c>
      <c r="G8" s="25" t="s">
        <v>452</v>
      </c>
    </row>
    <row r="9" spans="2:7" x14ac:dyDescent="0.2">
      <c r="B9" s="3" t="s">
        <v>27</v>
      </c>
      <c r="C9" s="3" t="s">
        <v>98</v>
      </c>
      <c r="D9" s="3" t="s">
        <v>97</v>
      </c>
      <c r="F9" s="4" t="s">
        <v>383</v>
      </c>
      <c r="G9" s="25" t="s">
        <v>383</v>
      </c>
    </row>
    <row r="10" spans="2:7" ht="15" x14ac:dyDescent="0.25">
      <c r="B10" s="3" t="s">
        <v>27</v>
      </c>
      <c r="C10" s="3" t="s">
        <v>75</v>
      </c>
      <c r="D10" s="3" t="s">
        <v>74</v>
      </c>
      <c r="F10" s="29"/>
    </row>
    <row r="11" spans="2:7" ht="15" x14ac:dyDescent="0.25">
      <c r="B11" s="3" t="s">
        <v>27</v>
      </c>
      <c r="C11" s="3" t="s">
        <v>353</v>
      </c>
      <c r="D11" s="3" t="s">
        <v>352</v>
      </c>
      <c r="F11" s="29"/>
    </row>
    <row r="12" spans="2:7" ht="15" x14ac:dyDescent="0.25">
      <c r="B12" s="3" t="s">
        <v>27</v>
      </c>
      <c r="C12" s="3" t="s">
        <v>200</v>
      </c>
      <c r="D12" s="3" t="s">
        <v>199</v>
      </c>
      <c r="F12" s="29"/>
    </row>
    <row r="13" spans="2:7" ht="15" x14ac:dyDescent="0.25">
      <c r="B13" s="3" t="s">
        <v>27</v>
      </c>
      <c r="C13" s="3" t="s">
        <v>77</v>
      </c>
      <c r="D13" s="3" t="s">
        <v>76</v>
      </c>
      <c r="F13" s="29"/>
    </row>
    <row r="14" spans="2:7" ht="15" x14ac:dyDescent="0.25">
      <c r="B14" s="3" t="s">
        <v>27</v>
      </c>
      <c r="C14" s="3" t="s">
        <v>73</v>
      </c>
      <c r="D14" s="3" t="s">
        <v>72</v>
      </c>
      <c r="F14" s="29"/>
    </row>
    <row r="15" spans="2:7" ht="15" x14ac:dyDescent="0.25">
      <c r="B15" s="3" t="s">
        <v>27</v>
      </c>
      <c r="C15" s="3" t="s">
        <v>81</v>
      </c>
      <c r="D15" s="3" t="s">
        <v>80</v>
      </c>
      <c r="F15" s="29"/>
    </row>
    <row r="16" spans="2:7" ht="15" x14ac:dyDescent="0.25">
      <c r="B16" s="3" t="s">
        <v>27</v>
      </c>
      <c r="C16" s="3" t="s">
        <v>106</v>
      </c>
      <c r="D16" s="3" t="s">
        <v>105</v>
      </c>
      <c r="F16" s="29"/>
    </row>
    <row r="17" spans="2:6" ht="15" x14ac:dyDescent="0.25">
      <c r="B17" s="3" t="s">
        <v>27</v>
      </c>
      <c r="C17" s="3" t="s">
        <v>150</v>
      </c>
      <c r="D17" s="3" t="s">
        <v>149</v>
      </c>
      <c r="F17" s="29"/>
    </row>
    <row r="18" spans="2:6" ht="15" x14ac:dyDescent="0.25">
      <c r="B18" s="3" t="s">
        <v>27</v>
      </c>
      <c r="C18" s="3" t="s">
        <v>122</v>
      </c>
      <c r="D18" s="3" t="s">
        <v>121</v>
      </c>
      <c r="F18" s="29"/>
    </row>
    <row r="19" spans="2:6" ht="15" x14ac:dyDescent="0.25">
      <c r="B19" s="3" t="s">
        <v>27</v>
      </c>
      <c r="C19" s="3" t="s">
        <v>126</v>
      </c>
      <c r="D19" s="3" t="s">
        <v>125</v>
      </c>
      <c r="F19" s="29"/>
    </row>
    <row r="20" spans="2:6" ht="15" x14ac:dyDescent="0.25">
      <c r="B20" s="3" t="s">
        <v>27</v>
      </c>
      <c r="C20" s="3" t="s">
        <v>136</v>
      </c>
      <c r="D20" s="3" t="s">
        <v>135</v>
      </c>
      <c r="F20" s="29"/>
    </row>
    <row r="21" spans="2:6" ht="15" x14ac:dyDescent="0.25">
      <c r="B21" s="3" t="s">
        <v>27</v>
      </c>
      <c r="C21" s="3" t="s">
        <v>146</v>
      </c>
      <c r="D21" s="3" t="s">
        <v>145</v>
      </c>
      <c r="F21" s="29"/>
    </row>
    <row r="22" spans="2:6" ht="15" x14ac:dyDescent="0.25">
      <c r="B22" s="3" t="s">
        <v>27</v>
      </c>
      <c r="C22" s="3" t="s">
        <v>144</v>
      </c>
      <c r="D22" s="3" t="s">
        <v>143</v>
      </c>
      <c r="F22" s="29"/>
    </row>
    <row r="23" spans="2:6" ht="15" x14ac:dyDescent="0.25">
      <c r="B23" s="3" t="s">
        <v>27</v>
      </c>
      <c r="C23" s="3" t="s">
        <v>148</v>
      </c>
      <c r="D23" s="3" t="s">
        <v>147</v>
      </c>
      <c r="F23" s="29"/>
    </row>
    <row r="24" spans="2:6" ht="15" x14ac:dyDescent="0.25">
      <c r="B24" s="3" t="s">
        <v>27</v>
      </c>
      <c r="C24" s="3" t="s">
        <v>156</v>
      </c>
      <c r="D24" s="3" t="s">
        <v>155</v>
      </c>
      <c r="F24" s="29"/>
    </row>
    <row r="25" spans="2:6" ht="15" x14ac:dyDescent="0.25">
      <c r="B25" s="3" t="s">
        <v>27</v>
      </c>
      <c r="C25" s="3" t="s">
        <v>192</v>
      </c>
      <c r="D25" s="3" t="s">
        <v>191</v>
      </c>
      <c r="F25" s="29"/>
    </row>
    <row r="26" spans="2:6" ht="15" x14ac:dyDescent="0.25">
      <c r="B26" s="3" t="s">
        <v>27</v>
      </c>
      <c r="C26" s="3" t="s">
        <v>221</v>
      </c>
      <c r="D26" s="3" t="s">
        <v>220</v>
      </c>
      <c r="F26" s="29"/>
    </row>
    <row r="27" spans="2:6" ht="15" x14ac:dyDescent="0.25">
      <c r="B27" s="3" t="s">
        <v>27</v>
      </c>
      <c r="C27" s="3" t="s">
        <v>219</v>
      </c>
      <c r="D27" s="3" t="s">
        <v>218</v>
      </c>
      <c r="F27" s="29"/>
    </row>
    <row r="28" spans="2:6" ht="15" x14ac:dyDescent="0.25">
      <c r="B28" s="3" t="s">
        <v>27</v>
      </c>
      <c r="C28" s="3" t="s">
        <v>239</v>
      </c>
      <c r="D28" s="3" t="s">
        <v>238</v>
      </c>
      <c r="F28" s="29"/>
    </row>
    <row r="29" spans="2:6" ht="15" x14ac:dyDescent="0.25">
      <c r="B29" s="3" t="s">
        <v>27</v>
      </c>
      <c r="C29" s="3" t="s">
        <v>261</v>
      </c>
      <c r="D29" s="3" t="s">
        <v>260</v>
      </c>
      <c r="F29" s="29"/>
    </row>
    <row r="30" spans="2:6" ht="15" x14ac:dyDescent="0.25">
      <c r="B30" s="3" t="s">
        <v>27</v>
      </c>
      <c r="C30" s="3" t="s">
        <v>245</v>
      </c>
      <c r="D30" s="3" t="s">
        <v>244</v>
      </c>
      <c r="F30" s="29"/>
    </row>
    <row r="31" spans="2:6" ht="15" x14ac:dyDescent="0.25">
      <c r="B31" s="3" t="s">
        <v>27</v>
      </c>
      <c r="C31" s="3" t="s">
        <v>253</v>
      </c>
      <c r="D31" s="3" t="s">
        <v>252</v>
      </c>
      <c r="F31" s="29"/>
    </row>
    <row r="32" spans="2:6" ht="15" x14ac:dyDescent="0.25">
      <c r="B32" s="3" t="s">
        <v>27</v>
      </c>
      <c r="C32" s="3" t="s">
        <v>257</v>
      </c>
      <c r="D32" s="3" t="s">
        <v>256</v>
      </c>
      <c r="F32" s="29"/>
    </row>
    <row r="33" spans="2:6" ht="15" x14ac:dyDescent="0.25">
      <c r="B33" s="3" t="s">
        <v>27</v>
      </c>
      <c r="C33" s="3" t="s">
        <v>267</v>
      </c>
      <c r="D33" s="3" t="s">
        <v>266</v>
      </c>
      <c r="F33" s="29"/>
    </row>
    <row r="34" spans="2:6" ht="15" x14ac:dyDescent="0.25">
      <c r="B34" s="3" t="s">
        <v>27</v>
      </c>
      <c r="C34" s="3" t="s">
        <v>269</v>
      </c>
      <c r="D34" s="3" t="s">
        <v>268</v>
      </c>
      <c r="F34" s="29"/>
    </row>
    <row r="35" spans="2:6" ht="15" x14ac:dyDescent="0.25">
      <c r="B35" s="3" t="s">
        <v>27</v>
      </c>
      <c r="C35" s="3" t="s">
        <v>271</v>
      </c>
      <c r="D35" s="3" t="s">
        <v>270</v>
      </c>
      <c r="F35" s="29"/>
    </row>
    <row r="36" spans="2:6" ht="15" x14ac:dyDescent="0.25">
      <c r="B36" s="3" t="s">
        <v>27</v>
      </c>
      <c r="C36" s="3" t="s">
        <v>273</v>
      </c>
      <c r="D36" s="3" t="s">
        <v>272</v>
      </c>
      <c r="F36" s="29"/>
    </row>
    <row r="37" spans="2:6" ht="15" x14ac:dyDescent="0.25">
      <c r="B37" s="3" t="s">
        <v>27</v>
      </c>
      <c r="C37" s="3" t="s">
        <v>319</v>
      </c>
      <c r="D37" s="3" t="s">
        <v>318</v>
      </c>
      <c r="F37" s="29"/>
    </row>
    <row r="38" spans="2:6" ht="15" x14ac:dyDescent="0.25">
      <c r="B38" s="3" t="s">
        <v>27</v>
      </c>
      <c r="C38" s="3" t="s">
        <v>345</v>
      </c>
      <c r="D38" s="3" t="s">
        <v>344</v>
      </c>
      <c r="F38" s="29"/>
    </row>
    <row r="39" spans="2:6" ht="15" x14ac:dyDescent="0.25">
      <c r="B39" s="3" t="s">
        <v>27</v>
      </c>
      <c r="C39" s="3" t="s">
        <v>339</v>
      </c>
      <c r="D39" s="3" t="s">
        <v>338</v>
      </c>
      <c r="F39" s="29"/>
    </row>
    <row r="40" spans="2:6" ht="15" x14ac:dyDescent="0.25">
      <c r="B40" s="3" t="s">
        <v>27</v>
      </c>
      <c r="C40" s="3" t="s">
        <v>323</v>
      </c>
      <c r="D40" s="3" t="s">
        <v>322</v>
      </c>
      <c r="F40" s="29"/>
    </row>
    <row r="41" spans="2:6" ht="15" x14ac:dyDescent="0.25">
      <c r="B41" s="3" t="s">
        <v>27</v>
      </c>
      <c r="C41" s="3" t="s">
        <v>335</v>
      </c>
      <c r="D41" s="3" t="s">
        <v>334</v>
      </c>
      <c r="F41" s="29"/>
    </row>
    <row r="42" spans="2:6" ht="15" x14ac:dyDescent="0.25">
      <c r="B42" s="3" t="s">
        <v>27</v>
      </c>
      <c r="C42" s="3" t="s">
        <v>341</v>
      </c>
      <c r="D42" s="3" t="s">
        <v>340</v>
      </c>
      <c r="F42" s="29"/>
    </row>
    <row r="43" spans="2:6" ht="15" x14ac:dyDescent="0.25">
      <c r="B43" s="3" t="s">
        <v>27</v>
      </c>
      <c r="C43" s="3" t="s">
        <v>403</v>
      </c>
      <c r="D43" s="3" t="s">
        <v>402</v>
      </c>
      <c r="F43" s="29"/>
    </row>
    <row r="44" spans="2:6" ht="15" x14ac:dyDescent="0.25">
      <c r="B44" s="3" t="s">
        <v>27</v>
      </c>
      <c r="C44" s="3" t="s">
        <v>351</v>
      </c>
      <c r="D44" s="3" t="s">
        <v>350</v>
      </c>
      <c r="F44" s="29"/>
    </row>
    <row r="45" spans="2:6" ht="15" x14ac:dyDescent="0.25">
      <c r="B45" s="3" t="s">
        <v>27</v>
      </c>
      <c r="C45" s="3" t="s">
        <v>377</v>
      </c>
      <c r="D45" s="3" t="s">
        <v>376</v>
      </c>
      <c r="F45" s="29"/>
    </row>
    <row r="46" spans="2:6" ht="15" x14ac:dyDescent="0.25">
      <c r="B46" s="3" t="s">
        <v>27</v>
      </c>
      <c r="C46" s="3" t="s">
        <v>355</v>
      </c>
      <c r="D46" s="3" t="s">
        <v>354</v>
      </c>
      <c r="F46" s="29"/>
    </row>
    <row r="47" spans="2:6" ht="15" x14ac:dyDescent="0.25">
      <c r="B47" s="3" t="s">
        <v>27</v>
      </c>
      <c r="C47" s="3" t="s">
        <v>381</v>
      </c>
      <c r="D47" s="3" t="s">
        <v>380</v>
      </c>
      <c r="F47" s="29"/>
    </row>
    <row r="48" spans="2:6" ht="15" x14ac:dyDescent="0.25">
      <c r="B48" s="3" t="s">
        <v>27</v>
      </c>
      <c r="C48" s="3" t="s">
        <v>405</v>
      </c>
      <c r="D48" s="3" t="s">
        <v>404</v>
      </c>
      <c r="F48" s="29"/>
    </row>
    <row r="49" spans="2:6" ht="15" x14ac:dyDescent="0.25">
      <c r="B49" s="3" t="s">
        <v>27</v>
      </c>
      <c r="C49" s="3" t="s">
        <v>407</v>
      </c>
      <c r="D49" s="3" t="s">
        <v>406</v>
      </c>
      <c r="F49" s="29"/>
    </row>
    <row r="50" spans="2:6" ht="15" x14ac:dyDescent="0.25">
      <c r="B50" s="3" t="s">
        <v>17</v>
      </c>
      <c r="C50" s="3" t="s">
        <v>33</v>
      </c>
      <c r="D50" s="3" t="s">
        <v>32</v>
      </c>
      <c r="F50" s="29"/>
    </row>
    <row r="51" spans="2:6" ht="15" x14ac:dyDescent="0.25">
      <c r="B51" s="3" t="s">
        <v>17</v>
      </c>
      <c r="C51" s="3" t="s">
        <v>41</v>
      </c>
      <c r="D51" s="3" t="s">
        <v>40</v>
      </c>
      <c r="F51" s="29"/>
    </row>
    <row r="52" spans="2:6" ht="15" x14ac:dyDescent="0.25">
      <c r="B52" s="3" t="s">
        <v>17</v>
      </c>
      <c r="C52" s="3" t="s">
        <v>63</v>
      </c>
      <c r="D52" s="3" t="s">
        <v>62</v>
      </c>
      <c r="F52" s="29"/>
    </row>
    <row r="53" spans="2:6" ht="15" x14ac:dyDescent="0.25">
      <c r="B53" s="3" t="s">
        <v>17</v>
      </c>
      <c r="C53" s="3" t="s">
        <v>55</v>
      </c>
      <c r="D53" s="3" t="s">
        <v>54</v>
      </c>
      <c r="F53" s="29"/>
    </row>
    <row r="54" spans="2:6" ht="15" x14ac:dyDescent="0.25">
      <c r="B54" s="3" t="s">
        <v>17</v>
      </c>
      <c r="C54" s="3" t="s">
        <v>247</v>
      </c>
      <c r="D54" s="3" t="s">
        <v>246</v>
      </c>
      <c r="F54" s="29"/>
    </row>
    <row r="55" spans="2:6" ht="15" x14ac:dyDescent="0.25">
      <c r="B55" s="3" t="s">
        <v>17</v>
      </c>
      <c r="C55" s="3" t="s">
        <v>196</v>
      </c>
      <c r="D55" s="3" t="s">
        <v>195</v>
      </c>
      <c r="F55" s="29"/>
    </row>
    <row r="56" spans="2:6" ht="15" x14ac:dyDescent="0.25">
      <c r="B56" s="3" t="s">
        <v>17</v>
      </c>
      <c r="C56" s="3" t="s">
        <v>83</v>
      </c>
      <c r="D56" s="3" t="s">
        <v>82</v>
      </c>
      <c r="F56" s="29"/>
    </row>
    <row r="57" spans="2:6" ht="15" x14ac:dyDescent="0.25">
      <c r="B57" s="3" t="s">
        <v>17</v>
      </c>
      <c r="C57" s="3" t="s">
        <v>361</v>
      </c>
      <c r="D57" s="3" t="s">
        <v>360</v>
      </c>
      <c r="F57" s="29"/>
    </row>
    <row r="58" spans="2:6" ht="15" x14ac:dyDescent="0.25">
      <c r="B58" s="3" t="s">
        <v>17</v>
      </c>
      <c r="C58" s="3" t="s">
        <v>130</v>
      </c>
      <c r="D58" s="3" t="s">
        <v>129</v>
      </c>
      <c r="F58" s="29"/>
    </row>
    <row r="59" spans="2:6" ht="15" x14ac:dyDescent="0.25">
      <c r="B59" s="3" t="s">
        <v>17</v>
      </c>
      <c r="C59" s="3" t="s">
        <v>176</v>
      </c>
      <c r="D59" s="3" t="s">
        <v>175</v>
      </c>
      <c r="F59" s="29"/>
    </row>
    <row r="60" spans="2:6" ht="15" x14ac:dyDescent="0.25">
      <c r="B60" s="3" t="s">
        <v>17</v>
      </c>
      <c r="C60" s="3" t="s">
        <v>170</v>
      </c>
      <c r="D60" s="3" t="s">
        <v>169</v>
      </c>
      <c r="F60" s="29"/>
    </row>
    <row r="61" spans="2:6" ht="15" x14ac:dyDescent="0.25">
      <c r="B61" s="3" t="s">
        <v>17</v>
      </c>
      <c r="C61" s="3" t="s">
        <v>190</v>
      </c>
      <c r="D61" s="3" t="s">
        <v>189</v>
      </c>
      <c r="F61" s="29"/>
    </row>
    <row r="62" spans="2:6" ht="15" x14ac:dyDescent="0.25">
      <c r="B62" s="3" t="s">
        <v>17</v>
      </c>
      <c r="C62" s="3" t="s">
        <v>198</v>
      </c>
      <c r="D62" s="3" t="s">
        <v>197</v>
      </c>
      <c r="F62" s="29"/>
    </row>
    <row r="63" spans="2:6" ht="15" x14ac:dyDescent="0.25">
      <c r="B63" s="3" t="s">
        <v>17</v>
      </c>
      <c r="C63" s="3" t="s">
        <v>203</v>
      </c>
      <c r="D63" s="3" t="s">
        <v>202</v>
      </c>
      <c r="F63" s="29"/>
    </row>
    <row r="64" spans="2:6" ht="15" x14ac:dyDescent="0.25">
      <c r="B64" s="3" t="s">
        <v>17</v>
      </c>
      <c r="C64" s="3" t="s">
        <v>209</v>
      </c>
      <c r="D64" s="3" t="s">
        <v>208</v>
      </c>
      <c r="F64" s="29"/>
    </row>
    <row r="65" spans="2:6" ht="15" x14ac:dyDescent="0.25">
      <c r="B65" s="3" t="s">
        <v>17</v>
      </c>
      <c r="C65" s="3" t="s">
        <v>265</v>
      </c>
      <c r="D65" s="3" t="s">
        <v>264</v>
      </c>
      <c r="F65" s="29"/>
    </row>
    <row r="66" spans="2:6" ht="15" x14ac:dyDescent="0.25">
      <c r="B66" s="3" t="s">
        <v>17</v>
      </c>
      <c r="C66" s="3" t="s">
        <v>259</v>
      </c>
      <c r="D66" s="3" t="s">
        <v>258</v>
      </c>
      <c r="F66" s="29"/>
    </row>
    <row r="67" spans="2:6" ht="15" x14ac:dyDescent="0.25">
      <c r="B67" s="3" t="s">
        <v>17</v>
      </c>
      <c r="C67" s="3" t="s">
        <v>241</v>
      </c>
      <c r="D67" s="3" t="s">
        <v>240</v>
      </c>
      <c r="F67" s="29"/>
    </row>
    <row r="68" spans="2:6" ht="15" x14ac:dyDescent="0.25">
      <c r="B68" s="3" t="s">
        <v>17</v>
      </c>
      <c r="C68" s="3" t="s">
        <v>132</v>
      </c>
      <c r="D68" s="3" t="s">
        <v>131</v>
      </c>
      <c r="F68" s="29"/>
    </row>
    <row r="69" spans="2:6" ht="15" x14ac:dyDescent="0.25">
      <c r="B69" s="3" t="s">
        <v>17</v>
      </c>
      <c r="C69" s="3" t="s">
        <v>283</v>
      </c>
      <c r="D69" s="3" t="s">
        <v>282</v>
      </c>
      <c r="F69" s="29"/>
    </row>
    <row r="70" spans="2:6" ht="15" x14ac:dyDescent="0.25">
      <c r="B70" s="3" t="s">
        <v>17</v>
      </c>
      <c r="C70" s="3" t="s">
        <v>281</v>
      </c>
      <c r="D70" s="3" t="s">
        <v>280</v>
      </c>
      <c r="F70" s="29"/>
    </row>
    <row r="71" spans="2:6" ht="15" x14ac:dyDescent="0.25">
      <c r="B71" s="3" t="s">
        <v>17</v>
      </c>
      <c r="C71" s="3" t="s">
        <v>287</v>
      </c>
      <c r="D71" s="3" t="s">
        <v>286</v>
      </c>
      <c r="F71" s="29"/>
    </row>
    <row r="72" spans="2:6" ht="15" x14ac:dyDescent="0.25">
      <c r="B72" s="3" t="s">
        <v>17</v>
      </c>
      <c r="C72" s="3" t="s">
        <v>285</v>
      </c>
      <c r="D72" s="3" t="s">
        <v>284</v>
      </c>
      <c r="F72" s="29"/>
    </row>
    <row r="73" spans="2:6" ht="15" x14ac:dyDescent="0.25">
      <c r="B73" s="3" t="s">
        <v>17</v>
      </c>
      <c r="C73" s="3" t="s">
        <v>297</v>
      </c>
      <c r="D73" s="3" t="s">
        <v>296</v>
      </c>
      <c r="F73" s="29"/>
    </row>
    <row r="74" spans="2:6" ht="15" x14ac:dyDescent="0.25">
      <c r="B74" s="3" t="s">
        <v>17</v>
      </c>
      <c r="C74" s="3" t="s">
        <v>307</v>
      </c>
      <c r="D74" s="3" t="s">
        <v>306</v>
      </c>
      <c r="F74" s="29"/>
    </row>
    <row r="75" spans="2:6" ht="15" x14ac:dyDescent="0.25">
      <c r="B75" s="3" t="s">
        <v>17</v>
      </c>
      <c r="C75" s="3" t="s">
        <v>295</v>
      </c>
      <c r="D75" s="3" t="s">
        <v>294</v>
      </c>
      <c r="F75" s="29"/>
    </row>
    <row r="76" spans="2:6" ht="15" x14ac:dyDescent="0.25">
      <c r="B76" s="3" t="s">
        <v>17</v>
      </c>
      <c r="C76" s="3" t="s">
        <v>399</v>
      </c>
      <c r="D76" s="3" t="s">
        <v>398</v>
      </c>
      <c r="F76" s="29"/>
    </row>
    <row r="77" spans="2:6" ht="15" x14ac:dyDescent="0.25">
      <c r="B77" s="3" t="s">
        <v>17</v>
      </c>
      <c r="C77" s="3" t="s">
        <v>329</v>
      </c>
      <c r="D77" s="3" t="s">
        <v>328</v>
      </c>
      <c r="F77" s="29"/>
    </row>
    <row r="78" spans="2:6" ht="15" x14ac:dyDescent="0.25">
      <c r="B78" s="3" t="s">
        <v>17</v>
      </c>
      <c r="C78" s="3" t="s">
        <v>217</v>
      </c>
      <c r="D78" s="3" t="s">
        <v>216</v>
      </c>
      <c r="F78" s="29"/>
    </row>
    <row r="79" spans="2:6" ht="15" x14ac:dyDescent="0.25">
      <c r="B79" s="3" t="s">
        <v>17</v>
      </c>
      <c r="C79" s="3" t="s">
        <v>357</v>
      </c>
      <c r="D79" s="3" t="s">
        <v>356</v>
      </c>
      <c r="F79" s="29"/>
    </row>
    <row r="80" spans="2:6" ht="15" x14ac:dyDescent="0.25">
      <c r="B80" s="3" t="s">
        <v>17</v>
      </c>
      <c r="C80" s="3" t="s">
        <v>367</v>
      </c>
      <c r="D80" s="3" t="s">
        <v>366</v>
      </c>
      <c r="F80" s="29"/>
    </row>
    <row r="81" spans="2:6" ht="15" x14ac:dyDescent="0.25">
      <c r="B81" s="3" t="s">
        <v>17</v>
      </c>
      <c r="C81" s="3" t="s">
        <v>373</v>
      </c>
      <c r="D81" s="3" t="s">
        <v>372</v>
      </c>
      <c r="F81" s="29"/>
    </row>
    <row r="82" spans="2:6" ht="15" x14ac:dyDescent="0.25">
      <c r="B82" s="3" t="s">
        <v>17</v>
      </c>
      <c r="C82" s="3" t="s">
        <v>397</v>
      </c>
      <c r="D82" s="3" t="s">
        <v>396</v>
      </c>
      <c r="F82" s="29"/>
    </row>
    <row r="83" spans="2:6" ht="15" x14ac:dyDescent="0.25">
      <c r="B83" s="3" t="s">
        <v>17</v>
      </c>
      <c r="C83" s="3" t="s">
        <v>395</v>
      </c>
      <c r="D83" s="3" t="s">
        <v>394</v>
      </c>
      <c r="F83" s="29"/>
    </row>
    <row r="84" spans="2:6" ht="15" x14ac:dyDescent="0.25">
      <c r="B84" s="3" t="s">
        <v>5</v>
      </c>
      <c r="C84" s="3" t="s">
        <v>22</v>
      </c>
      <c r="D84" s="3" t="s">
        <v>21</v>
      </c>
      <c r="F84" s="29"/>
    </row>
    <row r="85" spans="2:6" ht="15" x14ac:dyDescent="0.25">
      <c r="B85" s="3" t="s">
        <v>5</v>
      </c>
      <c r="C85" s="3" t="s">
        <v>4</v>
      </c>
      <c r="D85" s="3" t="s">
        <v>3</v>
      </c>
      <c r="F85" s="29"/>
    </row>
    <row r="86" spans="2:6" ht="15" x14ac:dyDescent="0.25">
      <c r="B86" s="3" t="s">
        <v>5</v>
      </c>
      <c r="C86" s="3" t="s">
        <v>24</v>
      </c>
      <c r="D86" s="3" t="s">
        <v>23</v>
      </c>
      <c r="F86" s="29"/>
    </row>
    <row r="87" spans="2:6" ht="15" x14ac:dyDescent="0.25">
      <c r="B87" s="3" t="s">
        <v>5</v>
      </c>
      <c r="C87" s="3" t="s">
        <v>31</v>
      </c>
      <c r="D87" s="3" t="s">
        <v>30</v>
      </c>
      <c r="F87" s="29"/>
    </row>
    <row r="88" spans="2:6" ht="15" x14ac:dyDescent="0.25">
      <c r="B88" s="3" t="s">
        <v>5</v>
      </c>
      <c r="C88" s="3" t="s">
        <v>35</v>
      </c>
      <c r="D88" s="3" t="s">
        <v>34</v>
      </c>
      <c r="F88" s="29"/>
    </row>
    <row r="89" spans="2:6" ht="15" x14ac:dyDescent="0.25">
      <c r="B89" s="3" t="s">
        <v>5</v>
      </c>
      <c r="C89" s="3" t="s">
        <v>67</v>
      </c>
      <c r="D89" s="3" t="s">
        <v>66</v>
      </c>
      <c r="F89" s="29"/>
    </row>
    <row r="90" spans="2:6" ht="15" x14ac:dyDescent="0.25">
      <c r="B90" s="3" t="s">
        <v>5</v>
      </c>
      <c r="C90" s="3" t="s">
        <v>43</v>
      </c>
      <c r="D90" s="3" t="s">
        <v>42</v>
      </c>
      <c r="F90" s="29"/>
    </row>
    <row r="91" spans="2:6" ht="15" x14ac:dyDescent="0.25">
      <c r="B91" s="3" t="s">
        <v>5</v>
      </c>
      <c r="C91" s="3" t="s">
        <v>37</v>
      </c>
      <c r="D91" s="3" t="s">
        <v>36</v>
      </c>
      <c r="F91" s="29"/>
    </row>
    <row r="92" spans="2:6" ht="15" x14ac:dyDescent="0.25">
      <c r="B92" s="3" t="s">
        <v>5</v>
      </c>
      <c r="C92" s="3" t="s">
        <v>47</v>
      </c>
      <c r="D92" s="3" t="s">
        <v>46</v>
      </c>
      <c r="F92" s="29"/>
    </row>
    <row r="93" spans="2:6" ht="15" x14ac:dyDescent="0.25">
      <c r="B93" s="3" t="s">
        <v>5</v>
      </c>
      <c r="C93" s="3" t="s">
        <v>164</v>
      </c>
      <c r="D93" s="3" t="s">
        <v>163</v>
      </c>
      <c r="F93" s="29"/>
    </row>
    <row r="94" spans="2:6" ht="15" x14ac:dyDescent="0.25">
      <c r="B94" s="3" t="s">
        <v>5</v>
      </c>
      <c r="C94" s="3" t="s">
        <v>100</v>
      </c>
      <c r="D94" s="3" t="s">
        <v>99</v>
      </c>
      <c r="F94" s="29"/>
    </row>
    <row r="95" spans="2:6" ht="15" x14ac:dyDescent="0.25">
      <c r="B95" s="3" t="s">
        <v>5</v>
      </c>
      <c r="C95" s="3" t="s">
        <v>102</v>
      </c>
      <c r="D95" s="3" t="s">
        <v>101</v>
      </c>
      <c r="F95" s="29"/>
    </row>
    <row r="96" spans="2:6" ht="15" x14ac:dyDescent="0.25">
      <c r="B96" s="3" t="s">
        <v>5</v>
      </c>
      <c r="C96" s="3" t="s">
        <v>108</v>
      </c>
      <c r="D96" s="3" t="s">
        <v>107</v>
      </c>
      <c r="F96" s="29"/>
    </row>
    <row r="97" spans="2:6" ht="15" x14ac:dyDescent="0.25">
      <c r="B97" s="3" t="s">
        <v>5</v>
      </c>
      <c r="C97" s="3" t="s">
        <v>118</v>
      </c>
      <c r="D97" s="3" t="s">
        <v>117</v>
      </c>
      <c r="F97" s="29"/>
    </row>
    <row r="98" spans="2:6" ht="15" x14ac:dyDescent="0.25">
      <c r="B98" s="3" t="s">
        <v>5</v>
      </c>
      <c r="C98" s="3" t="s">
        <v>128</v>
      </c>
      <c r="D98" s="3" t="s">
        <v>127</v>
      </c>
      <c r="F98" s="29"/>
    </row>
    <row r="99" spans="2:6" ht="15" x14ac:dyDescent="0.25">
      <c r="B99" s="3" t="s">
        <v>5</v>
      </c>
      <c r="C99" s="3" t="s">
        <v>134</v>
      </c>
      <c r="D99" s="3" t="s">
        <v>133</v>
      </c>
      <c r="F99" s="29"/>
    </row>
    <row r="100" spans="2:6" ht="15" x14ac:dyDescent="0.25">
      <c r="B100" s="3" t="s">
        <v>5</v>
      </c>
      <c r="C100" s="3" t="s">
        <v>243</v>
      </c>
      <c r="D100" s="3" t="s">
        <v>242</v>
      </c>
      <c r="F100" s="29"/>
    </row>
    <row r="101" spans="2:6" ht="15" x14ac:dyDescent="0.25">
      <c r="B101" s="3" t="s">
        <v>5</v>
      </c>
      <c r="C101" s="3" t="s">
        <v>142</v>
      </c>
      <c r="D101" s="3" t="s">
        <v>141</v>
      </c>
      <c r="F101" s="29"/>
    </row>
    <row r="102" spans="2:6" ht="15" x14ac:dyDescent="0.25">
      <c r="B102" s="3" t="s">
        <v>5</v>
      </c>
      <c r="C102" s="3" t="s">
        <v>104</v>
      </c>
      <c r="D102" s="3" t="s">
        <v>103</v>
      </c>
      <c r="F102" s="29"/>
    </row>
    <row r="103" spans="2:6" ht="15" x14ac:dyDescent="0.25">
      <c r="B103" s="3" t="s">
        <v>5</v>
      </c>
      <c r="C103" s="3" t="s">
        <v>152</v>
      </c>
      <c r="D103" s="3" t="s">
        <v>151</v>
      </c>
      <c r="F103" s="29"/>
    </row>
    <row r="104" spans="2:6" ht="15" x14ac:dyDescent="0.25">
      <c r="B104" s="3" t="s">
        <v>5</v>
      </c>
      <c r="C104" s="3" t="s">
        <v>389</v>
      </c>
      <c r="D104" s="3" t="s">
        <v>388</v>
      </c>
      <c r="F104" s="29"/>
    </row>
    <row r="105" spans="2:6" ht="15" x14ac:dyDescent="0.25">
      <c r="B105" s="3" t="s">
        <v>5</v>
      </c>
      <c r="C105" s="3" t="s">
        <v>168</v>
      </c>
      <c r="D105" s="3" t="s">
        <v>167</v>
      </c>
      <c r="F105" s="29"/>
    </row>
    <row r="106" spans="2:6" ht="15" x14ac:dyDescent="0.25">
      <c r="B106" s="3" t="s">
        <v>5</v>
      </c>
      <c r="C106" s="3" t="s">
        <v>182</v>
      </c>
      <c r="D106" s="3" t="s">
        <v>181</v>
      </c>
      <c r="F106" s="29"/>
    </row>
    <row r="107" spans="2:6" ht="15" x14ac:dyDescent="0.25">
      <c r="B107" s="3" t="s">
        <v>5</v>
      </c>
      <c r="C107" s="3" t="s">
        <v>172</v>
      </c>
      <c r="D107" s="3" t="s">
        <v>171</v>
      </c>
      <c r="F107" s="29"/>
    </row>
    <row r="108" spans="2:6" ht="15" x14ac:dyDescent="0.25">
      <c r="B108" s="3" t="s">
        <v>5</v>
      </c>
      <c r="C108" s="3" t="s">
        <v>174</v>
      </c>
      <c r="D108" s="3" t="s">
        <v>173</v>
      </c>
      <c r="F108" s="29"/>
    </row>
    <row r="109" spans="2:6" ht="15" x14ac:dyDescent="0.25">
      <c r="B109" s="3" t="s">
        <v>5</v>
      </c>
      <c r="C109" s="3" t="s">
        <v>184</v>
      </c>
      <c r="D109" s="3" t="s">
        <v>183</v>
      </c>
      <c r="F109" s="29"/>
    </row>
    <row r="110" spans="2:6" ht="15" x14ac:dyDescent="0.25">
      <c r="B110" s="3" t="s">
        <v>5</v>
      </c>
      <c r="C110" s="3" t="s">
        <v>207</v>
      </c>
      <c r="D110" s="3" t="s">
        <v>206</v>
      </c>
      <c r="F110" s="29"/>
    </row>
    <row r="111" spans="2:6" ht="15" x14ac:dyDescent="0.25">
      <c r="B111" s="3" t="s">
        <v>5</v>
      </c>
      <c r="C111" s="3" t="s">
        <v>194</v>
      </c>
      <c r="D111" s="3" t="s">
        <v>193</v>
      </c>
      <c r="F111" s="29"/>
    </row>
    <row r="112" spans="2:6" ht="15" x14ac:dyDescent="0.25">
      <c r="B112" s="3" t="s">
        <v>5</v>
      </c>
      <c r="C112" s="3" t="s">
        <v>227</v>
      </c>
      <c r="D112" s="3" t="s">
        <v>226</v>
      </c>
      <c r="F112" s="29"/>
    </row>
    <row r="113" spans="2:6" ht="15" x14ac:dyDescent="0.25">
      <c r="B113" s="3" t="s">
        <v>5</v>
      </c>
      <c r="C113" s="3" t="s">
        <v>215</v>
      </c>
      <c r="D113" s="3" t="s">
        <v>214</v>
      </c>
      <c r="F113" s="29"/>
    </row>
    <row r="114" spans="2:6" ht="15" x14ac:dyDescent="0.25">
      <c r="B114" s="3" t="s">
        <v>5</v>
      </c>
      <c r="C114" s="3" t="s">
        <v>223</v>
      </c>
      <c r="D114" s="3" t="s">
        <v>222</v>
      </c>
      <c r="F114" s="29"/>
    </row>
    <row r="115" spans="2:6" ht="15" x14ac:dyDescent="0.25">
      <c r="B115" s="3" t="s">
        <v>5</v>
      </c>
      <c r="C115" s="3" t="s">
        <v>225</v>
      </c>
      <c r="D115" s="3" t="s">
        <v>224</v>
      </c>
      <c r="F115" s="29"/>
    </row>
    <row r="116" spans="2:6" ht="15" x14ac:dyDescent="0.25">
      <c r="B116" s="3" t="s">
        <v>5</v>
      </c>
      <c r="C116" s="3" t="s">
        <v>255</v>
      </c>
      <c r="D116" s="3" t="s">
        <v>254</v>
      </c>
      <c r="F116" s="29"/>
    </row>
    <row r="117" spans="2:6" ht="15" x14ac:dyDescent="0.25">
      <c r="B117" s="3" t="s">
        <v>5</v>
      </c>
      <c r="C117" s="3" t="s">
        <v>235</v>
      </c>
      <c r="D117" s="3" t="s">
        <v>234</v>
      </c>
      <c r="F117" s="29"/>
    </row>
    <row r="118" spans="2:6" ht="15" x14ac:dyDescent="0.25">
      <c r="B118" s="3" t="s">
        <v>5</v>
      </c>
      <c r="C118" s="3" t="s">
        <v>233</v>
      </c>
      <c r="D118" s="3" t="s">
        <v>232</v>
      </c>
      <c r="F118" s="29"/>
    </row>
    <row r="119" spans="2:6" ht="15" x14ac:dyDescent="0.25">
      <c r="B119" s="3" t="s">
        <v>5</v>
      </c>
      <c r="C119" s="3" t="s">
        <v>237</v>
      </c>
      <c r="D119" s="3" t="s">
        <v>236</v>
      </c>
      <c r="F119" s="29"/>
    </row>
    <row r="120" spans="2:6" ht="15" x14ac:dyDescent="0.25">
      <c r="B120" s="3" t="s">
        <v>5</v>
      </c>
      <c r="C120" s="3" t="s">
        <v>277</v>
      </c>
      <c r="D120" s="3" t="s">
        <v>276</v>
      </c>
      <c r="F120" s="29"/>
    </row>
    <row r="121" spans="2:6" ht="15" x14ac:dyDescent="0.25">
      <c r="B121" s="3" t="s">
        <v>5</v>
      </c>
      <c r="C121" s="3" t="s">
        <v>279</v>
      </c>
      <c r="D121" s="3" t="s">
        <v>278</v>
      </c>
      <c r="F121" s="29"/>
    </row>
    <row r="122" spans="2:6" ht="15" x14ac:dyDescent="0.25">
      <c r="B122" s="3" t="s">
        <v>5</v>
      </c>
      <c r="C122" s="3" t="s">
        <v>299</v>
      </c>
      <c r="D122" s="3" t="s">
        <v>298</v>
      </c>
      <c r="F122" s="29"/>
    </row>
    <row r="123" spans="2:6" ht="15" x14ac:dyDescent="0.25">
      <c r="B123" s="3" t="s">
        <v>5</v>
      </c>
      <c r="C123" s="3" t="s">
        <v>305</v>
      </c>
      <c r="D123" s="3" t="s">
        <v>304</v>
      </c>
      <c r="F123" s="29"/>
    </row>
    <row r="124" spans="2:6" ht="15" x14ac:dyDescent="0.25">
      <c r="B124" s="3" t="s">
        <v>5</v>
      </c>
      <c r="C124" s="3" t="s">
        <v>313</v>
      </c>
      <c r="D124" s="3" t="s">
        <v>312</v>
      </c>
      <c r="F124" s="29"/>
    </row>
    <row r="125" spans="2:6" ht="15" x14ac:dyDescent="0.25">
      <c r="B125" s="3" t="s">
        <v>5</v>
      </c>
      <c r="C125" s="3" t="s">
        <v>317</v>
      </c>
      <c r="D125" s="3" t="s">
        <v>316</v>
      </c>
      <c r="F125" s="29"/>
    </row>
    <row r="126" spans="2:6" ht="15" x14ac:dyDescent="0.25">
      <c r="B126" s="3" t="s">
        <v>5</v>
      </c>
      <c r="C126" s="3" t="s">
        <v>337</v>
      </c>
      <c r="D126" s="3" t="s">
        <v>336</v>
      </c>
      <c r="F126" s="29"/>
    </row>
    <row r="127" spans="2:6" ht="15" x14ac:dyDescent="0.25">
      <c r="B127" s="3" t="s">
        <v>5</v>
      </c>
      <c r="C127" s="3" t="s">
        <v>315</v>
      </c>
      <c r="D127" s="3" t="s">
        <v>314</v>
      </c>
      <c r="F127" s="29"/>
    </row>
    <row r="128" spans="2:6" ht="15" x14ac:dyDescent="0.25">
      <c r="B128" s="3" t="s">
        <v>5</v>
      </c>
      <c r="C128" s="3" t="s">
        <v>333</v>
      </c>
      <c r="D128" s="3" t="s">
        <v>332</v>
      </c>
      <c r="F128" s="29"/>
    </row>
    <row r="129" spans="2:6" ht="15" x14ac:dyDescent="0.25">
      <c r="B129" s="3" t="s">
        <v>5</v>
      </c>
      <c r="C129" s="3" t="s">
        <v>331</v>
      </c>
      <c r="D129" s="3" t="s">
        <v>330</v>
      </c>
      <c r="F129" s="29"/>
    </row>
    <row r="130" spans="2:6" ht="15" x14ac:dyDescent="0.25">
      <c r="B130" s="3" t="s">
        <v>5</v>
      </c>
      <c r="C130" s="3" t="s">
        <v>124</v>
      </c>
      <c r="D130" s="3" t="s">
        <v>123</v>
      </c>
      <c r="F130" s="29"/>
    </row>
    <row r="131" spans="2:6" ht="15" x14ac:dyDescent="0.25">
      <c r="B131" s="3" t="s">
        <v>5</v>
      </c>
      <c r="C131" s="3" t="s">
        <v>327</v>
      </c>
      <c r="D131" s="3" t="s">
        <v>326</v>
      </c>
      <c r="F131" s="29"/>
    </row>
    <row r="132" spans="2:6" ht="15" x14ac:dyDescent="0.25">
      <c r="B132" s="3" t="s">
        <v>5</v>
      </c>
      <c r="C132" s="3" t="s">
        <v>79</v>
      </c>
      <c r="D132" s="3" t="s">
        <v>78</v>
      </c>
      <c r="F132" s="29"/>
    </row>
    <row r="133" spans="2:6" ht="15" x14ac:dyDescent="0.25">
      <c r="B133" s="3" t="s">
        <v>5</v>
      </c>
      <c r="C133" s="3" t="s">
        <v>359</v>
      </c>
      <c r="D133" s="3" t="s">
        <v>358</v>
      </c>
      <c r="F133" s="29"/>
    </row>
    <row r="134" spans="2:6" ht="15" x14ac:dyDescent="0.25">
      <c r="B134" s="3" t="s">
        <v>5</v>
      </c>
      <c r="C134" s="3" t="s">
        <v>369</v>
      </c>
      <c r="D134" s="3" t="s">
        <v>368</v>
      </c>
      <c r="F134" s="29"/>
    </row>
    <row r="135" spans="2:6" ht="15" x14ac:dyDescent="0.25">
      <c r="B135" s="3" t="s">
        <v>5</v>
      </c>
      <c r="C135" s="3" t="s">
        <v>363</v>
      </c>
      <c r="D135" s="3" t="s">
        <v>362</v>
      </c>
      <c r="F135" s="29"/>
    </row>
    <row r="136" spans="2:6" ht="15" x14ac:dyDescent="0.25">
      <c r="B136" s="3" t="s">
        <v>5</v>
      </c>
      <c r="C136" s="3" t="s">
        <v>379</v>
      </c>
      <c r="D136" s="3" t="s">
        <v>378</v>
      </c>
      <c r="F136" s="29"/>
    </row>
    <row r="137" spans="2:6" ht="15" x14ac:dyDescent="0.25">
      <c r="B137" s="3" t="s">
        <v>5</v>
      </c>
      <c r="C137" s="3" t="s">
        <v>138</v>
      </c>
      <c r="D137" s="3" t="s">
        <v>137</v>
      </c>
      <c r="F137" s="29"/>
    </row>
    <row r="138" spans="2:6" ht="15" x14ac:dyDescent="0.25">
      <c r="B138" s="3" t="s">
        <v>5</v>
      </c>
      <c r="C138" s="3" t="s">
        <v>387</v>
      </c>
      <c r="D138" s="3" t="s">
        <v>386</v>
      </c>
      <c r="F138" s="29"/>
    </row>
    <row r="139" spans="2:6" ht="15" x14ac:dyDescent="0.25">
      <c r="B139" s="3" t="s">
        <v>8</v>
      </c>
      <c r="C139" s="3" t="s">
        <v>16</v>
      </c>
      <c r="D139" s="3" t="s">
        <v>15</v>
      </c>
      <c r="F139" s="29"/>
    </row>
    <row r="140" spans="2:6" ht="15" x14ac:dyDescent="0.25">
      <c r="B140" s="3" t="s">
        <v>8</v>
      </c>
      <c r="C140" s="3" t="s">
        <v>114</v>
      </c>
      <c r="D140" s="3" t="s">
        <v>113</v>
      </c>
      <c r="F140" s="29"/>
    </row>
    <row r="141" spans="2:6" ht="15" x14ac:dyDescent="0.25">
      <c r="B141" s="3" t="s">
        <v>8</v>
      </c>
      <c r="C141" s="3" t="s">
        <v>49</v>
      </c>
      <c r="D141" s="3" t="s">
        <v>48</v>
      </c>
      <c r="F141" s="29"/>
    </row>
    <row r="142" spans="2:6" ht="15" x14ac:dyDescent="0.25">
      <c r="B142" s="3" t="s">
        <v>8</v>
      </c>
      <c r="C142" s="3" t="s">
        <v>120</v>
      </c>
      <c r="D142" s="3" t="s">
        <v>119</v>
      </c>
      <c r="F142" s="29"/>
    </row>
    <row r="143" spans="2:6" ht="15" x14ac:dyDescent="0.25">
      <c r="B143" s="3" t="s">
        <v>8</v>
      </c>
      <c r="C143" s="3" t="s">
        <v>180</v>
      </c>
      <c r="D143" s="3" t="s">
        <v>179</v>
      </c>
      <c r="F143" s="29"/>
    </row>
    <row r="144" spans="2:6" ht="15" x14ac:dyDescent="0.25">
      <c r="B144" s="3" t="s">
        <v>8</v>
      </c>
      <c r="C144" s="3" t="s">
        <v>178</v>
      </c>
      <c r="D144" s="3" t="s">
        <v>177</v>
      </c>
      <c r="F144" s="29"/>
    </row>
    <row r="145" spans="2:6" ht="15" x14ac:dyDescent="0.25">
      <c r="B145" s="3" t="s">
        <v>8</v>
      </c>
      <c r="C145" s="3" t="s">
        <v>188</v>
      </c>
      <c r="D145" s="3" t="s">
        <v>187</v>
      </c>
      <c r="F145" s="29"/>
    </row>
    <row r="146" spans="2:6" ht="15" x14ac:dyDescent="0.25">
      <c r="B146" s="3" t="s">
        <v>8</v>
      </c>
      <c r="C146" s="3" t="s">
        <v>205</v>
      </c>
      <c r="D146" s="3" t="s">
        <v>204</v>
      </c>
      <c r="F146" s="29"/>
    </row>
    <row r="147" spans="2:6" ht="15" x14ac:dyDescent="0.25">
      <c r="B147" s="3" t="s">
        <v>8</v>
      </c>
      <c r="C147" s="3" t="s">
        <v>211</v>
      </c>
      <c r="D147" s="3" t="s">
        <v>210</v>
      </c>
      <c r="F147" s="29"/>
    </row>
    <row r="148" spans="2:6" ht="15" x14ac:dyDescent="0.25">
      <c r="B148" s="3" t="s">
        <v>8</v>
      </c>
      <c r="C148" s="3" t="s">
        <v>229</v>
      </c>
      <c r="D148" s="3" t="s">
        <v>228</v>
      </c>
      <c r="F148" s="29"/>
    </row>
    <row r="149" spans="2:6" ht="15" x14ac:dyDescent="0.25">
      <c r="B149" s="3" t="s">
        <v>8</v>
      </c>
      <c r="C149" s="3" t="s">
        <v>231</v>
      </c>
      <c r="D149" s="3" t="s">
        <v>230</v>
      </c>
      <c r="F149" s="29"/>
    </row>
    <row r="150" spans="2:6" ht="15" x14ac:dyDescent="0.25">
      <c r="B150" s="3" t="s">
        <v>8</v>
      </c>
      <c r="C150" s="3" t="s">
        <v>289</v>
      </c>
      <c r="D150" s="3" t="s">
        <v>288</v>
      </c>
      <c r="F150" s="29"/>
    </row>
    <row r="151" spans="2:6" ht="15" x14ac:dyDescent="0.25">
      <c r="B151" s="3" t="s">
        <v>8</v>
      </c>
      <c r="C151" s="3" t="s">
        <v>303</v>
      </c>
      <c r="D151" s="3" t="s">
        <v>302</v>
      </c>
      <c r="F151" s="29"/>
    </row>
    <row r="152" spans="2:6" ht="15" x14ac:dyDescent="0.25">
      <c r="B152" s="3" t="s">
        <v>8</v>
      </c>
      <c r="C152" s="3" t="s">
        <v>311</v>
      </c>
      <c r="D152" s="3" t="s">
        <v>310</v>
      </c>
      <c r="F152" s="29"/>
    </row>
    <row r="153" spans="2:6" ht="15" x14ac:dyDescent="0.25">
      <c r="B153" s="3" t="s">
        <v>8</v>
      </c>
      <c r="C153" s="3" t="s">
        <v>321</v>
      </c>
      <c r="D153" s="3" t="s">
        <v>320</v>
      </c>
      <c r="F153" s="29"/>
    </row>
    <row r="154" spans="2:6" ht="15" x14ac:dyDescent="0.25">
      <c r="B154" s="3" t="s">
        <v>8</v>
      </c>
      <c r="C154" s="3" t="s">
        <v>325</v>
      </c>
      <c r="D154" s="3" t="s">
        <v>324</v>
      </c>
      <c r="F154" s="29"/>
    </row>
    <row r="155" spans="2:6" ht="15" x14ac:dyDescent="0.25">
      <c r="B155" s="3" t="s">
        <v>8</v>
      </c>
      <c r="C155" s="3" t="s">
        <v>349</v>
      </c>
      <c r="D155" s="3" t="s">
        <v>348</v>
      </c>
      <c r="F155" s="29"/>
    </row>
    <row r="156" spans="2:6" ht="15" x14ac:dyDescent="0.25">
      <c r="B156" s="3" t="s">
        <v>8</v>
      </c>
      <c r="C156" s="3" t="s">
        <v>365</v>
      </c>
      <c r="D156" s="3" t="s">
        <v>364</v>
      </c>
      <c r="F156" s="29"/>
    </row>
    <row r="157" spans="2:6" ht="15" x14ac:dyDescent="0.25">
      <c r="B157" s="3" t="s">
        <v>8</v>
      </c>
      <c r="C157" s="3" t="s">
        <v>7</v>
      </c>
      <c r="D157" s="3" t="s">
        <v>6</v>
      </c>
      <c r="F157" s="29"/>
    </row>
    <row r="158" spans="2:6" ht="15" x14ac:dyDescent="0.25">
      <c r="B158" s="3" t="s">
        <v>8</v>
      </c>
      <c r="C158" s="3" t="s">
        <v>7</v>
      </c>
      <c r="D158" s="3" t="s">
        <v>9</v>
      </c>
      <c r="F158" s="29"/>
    </row>
    <row r="159" spans="2:6" ht="15" x14ac:dyDescent="0.25">
      <c r="B159" s="3" t="s">
        <v>8</v>
      </c>
      <c r="C159" s="3" t="s">
        <v>7</v>
      </c>
      <c r="D159" s="3" t="s">
        <v>10</v>
      </c>
      <c r="F159" s="29"/>
    </row>
    <row r="160" spans="2:6" ht="15" x14ac:dyDescent="0.25">
      <c r="B160" s="3" t="s">
        <v>8</v>
      </c>
      <c r="C160" s="3" t="s">
        <v>7</v>
      </c>
      <c r="D160" s="3" t="s">
        <v>11</v>
      </c>
      <c r="F160" s="29"/>
    </row>
    <row r="161" spans="2:6" ht="15" x14ac:dyDescent="0.25">
      <c r="B161" s="3" t="s">
        <v>8</v>
      </c>
      <c r="C161" s="3" t="s">
        <v>7</v>
      </c>
      <c r="D161" s="3" t="s">
        <v>12</v>
      </c>
      <c r="F161" s="29"/>
    </row>
    <row r="162" spans="2:6" ht="15" x14ac:dyDescent="0.25">
      <c r="B162" s="3" t="s">
        <v>8</v>
      </c>
      <c r="C162" s="3" t="s">
        <v>7</v>
      </c>
      <c r="D162" s="3" t="s">
        <v>13</v>
      </c>
      <c r="F162" s="29"/>
    </row>
    <row r="163" spans="2:6" ht="15" x14ac:dyDescent="0.25">
      <c r="B163" s="3" t="s">
        <v>8</v>
      </c>
      <c r="C163" s="3" t="s">
        <v>7</v>
      </c>
      <c r="D163" s="3" t="s">
        <v>14</v>
      </c>
      <c r="F163" s="29"/>
    </row>
    <row r="164" spans="2:6" ht="15" x14ac:dyDescent="0.25">
      <c r="B164" s="3" t="s">
        <v>8</v>
      </c>
      <c r="C164" s="3" t="s">
        <v>401</v>
      </c>
      <c r="D164" s="3" t="s">
        <v>400</v>
      </c>
      <c r="F164" s="29"/>
    </row>
    <row r="165" spans="2:6" ht="15" x14ac:dyDescent="0.25">
      <c r="B165" s="3" t="s">
        <v>90</v>
      </c>
      <c r="C165" s="3" t="s">
        <v>89</v>
      </c>
      <c r="D165" s="3" t="s">
        <v>88</v>
      </c>
      <c r="F165" s="29"/>
    </row>
    <row r="166" spans="2:6" ht="15" x14ac:dyDescent="0.25">
      <c r="B166" s="3" t="s">
        <v>90</v>
      </c>
      <c r="C166" s="3" t="s">
        <v>89</v>
      </c>
      <c r="D166" s="3" t="s">
        <v>447</v>
      </c>
      <c r="F166" s="29"/>
    </row>
    <row r="167" spans="2:6" ht="15" x14ac:dyDescent="0.25">
      <c r="B167" s="3" t="s">
        <v>90</v>
      </c>
      <c r="C167" s="3" t="s">
        <v>89</v>
      </c>
      <c r="D167" s="3" t="s">
        <v>448</v>
      </c>
      <c r="F167" s="29"/>
    </row>
    <row r="168" spans="2:6" ht="15" x14ac:dyDescent="0.25">
      <c r="B168" s="3" t="s">
        <v>90</v>
      </c>
      <c r="C168" s="3" t="s">
        <v>89</v>
      </c>
      <c r="D168" s="3" t="s">
        <v>446</v>
      </c>
      <c r="F168" s="29"/>
    </row>
    <row r="169" spans="2:6" ht="15" x14ac:dyDescent="0.25">
      <c r="B169" s="3" t="s">
        <v>90</v>
      </c>
      <c r="C169" s="3" t="s">
        <v>375</v>
      </c>
      <c r="D169" s="3" t="s">
        <v>374</v>
      </c>
      <c r="F169" s="29"/>
    </row>
    <row r="170" spans="2:6" ht="15" x14ac:dyDescent="0.25">
      <c r="B170" s="3" t="s">
        <v>90</v>
      </c>
      <c r="C170" s="3" t="s">
        <v>201</v>
      </c>
      <c r="D170" s="3" t="s">
        <v>450</v>
      </c>
      <c r="F170" s="29"/>
    </row>
    <row r="171" spans="2:6" ht="15" x14ac:dyDescent="0.25">
      <c r="B171" s="3" t="s">
        <v>90</v>
      </c>
      <c r="C171" s="3" t="s">
        <v>160</v>
      </c>
      <c r="D171" s="3" t="s">
        <v>159</v>
      </c>
      <c r="F171" s="29"/>
    </row>
    <row r="172" spans="2:6" ht="15" x14ac:dyDescent="0.25">
      <c r="B172" s="3" t="s">
        <v>90</v>
      </c>
      <c r="C172" s="3" t="s">
        <v>251</v>
      </c>
      <c r="D172" s="3" t="s">
        <v>250</v>
      </c>
      <c r="F172" s="29"/>
    </row>
    <row r="173" spans="2:6" ht="15" x14ac:dyDescent="0.25">
      <c r="B173" s="3" t="s">
        <v>90</v>
      </c>
      <c r="C173" s="3" t="s">
        <v>249</v>
      </c>
      <c r="D173" s="3" t="s">
        <v>248</v>
      </c>
      <c r="F173" s="29"/>
    </row>
    <row r="174" spans="2:6" ht="15" x14ac:dyDescent="0.25">
      <c r="B174" s="3" t="s">
        <v>20</v>
      </c>
      <c r="C174" s="3" t="s">
        <v>19</v>
      </c>
      <c r="D174" s="3" t="s">
        <v>18</v>
      </c>
      <c r="F174" s="29"/>
    </row>
    <row r="175" spans="2:6" ht="15" x14ac:dyDescent="0.25">
      <c r="B175" s="3" t="s">
        <v>20</v>
      </c>
      <c r="C175" s="3" t="s">
        <v>29</v>
      </c>
      <c r="D175" s="3" t="s">
        <v>28</v>
      </c>
      <c r="F175" s="29"/>
    </row>
    <row r="176" spans="2:6" ht="15" x14ac:dyDescent="0.25">
      <c r="B176" s="3" t="s">
        <v>20</v>
      </c>
      <c r="C176" s="3" t="s">
        <v>61</v>
      </c>
      <c r="D176" s="3" t="s">
        <v>60</v>
      </c>
      <c r="F176" s="29"/>
    </row>
    <row r="177" spans="2:6" ht="15" x14ac:dyDescent="0.25">
      <c r="B177" s="3" t="s">
        <v>20</v>
      </c>
      <c r="C177" s="3" t="s">
        <v>39</v>
      </c>
      <c r="D177" s="3" t="s">
        <v>38</v>
      </c>
      <c r="F177" s="29"/>
    </row>
    <row r="178" spans="2:6" ht="15" x14ac:dyDescent="0.25">
      <c r="B178" s="3" t="s">
        <v>20</v>
      </c>
      <c r="C178" s="3" t="s">
        <v>69</v>
      </c>
      <c r="D178" s="3" t="s">
        <v>68</v>
      </c>
      <c r="F178" s="29"/>
    </row>
    <row r="179" spans="2:6" ht="15" x14ac:dyDescent="0.25">
      <c r="B179" s="3" t="s">
        <v>20</v>
      </c>
      <c r="C179" s="3" t="s">
        <v>57</v>
      </c>
      <c r="D179" s="3" t="s">
        <v>56</v>
      </c>
      <c r="F179" s="29"/>
    </row>
    <row r="180" spans="2:6" ht="15" x14ac:dyDescent="0.25">
      <c r="B180" s="3" t="s">
        <v>20</v>
      </c>
      <c r="C180" s="3" t="s">
        <v>59</v>
      </c>
      <c r="D180" s="3" t="s">
        <v>58</v>
      </c>
      <c r="F180" s="29"/>
    </row>
    <row r="181" spans="2:6" ht="15" x14ac:dyDescent="0.25">
      <c r="B181" s="3" t="s">
        <v>20</v>
      </c>
      <c r="C181" s="3" t="s">
        <v>71</v>
      </c>
      <c r="D181" s="3" t="s">
        <v>70</v>
      </c>
      <c r="F181" s="29"/>
    </row>
    <row r="182" spans="2:6" ht="15" x14ac:dyDescent="0.25">
      <c r="B182" s="3" t="s">
        <v>20</v>
      </c>
      <c r="C182" s="3" t="s">
        <v>85</v>
      </c>
      <c r="D182" s="3" t="s">
        <v>84</v>
      </c>
      <c r="F182" s="29"/>
    </row>
    <row r="183" spans="2:6" ht="15" x14ac:dyDescent="0.25">
      <c r="B183" s="3" t="s">
        <v>20</v>
      </c>
      <c r="C183" s="3" t="s">
        <v>92</v>
      </c>
      <c r="D183" s="3" t="s">
        <v>91</v>
      </c>
      <c r="F183" s="29"/>
    </row>
    <row r="184" spans="2:6" ht="15" x14ac:dyDescent="0.25">
      <c r="B184" s="3" t="s">
        <v>20</v>
      </c>
      <c r="C184" s="3" t="s">
        <v>94</v>
      </c>
      <c r="D184" s="3" t="s">
        <v>93</v>
      </c>
      <c r="F184" s="29"/>
    </row>
    <row r="185" spans="2:6" ht="15" x14ac:dyDescent="0.25">
      <c r="B185" s="3" t="s">
        <v>20</v>
      </c>
      <c r="C185" s="3" t="s">
        <v>96</v>
      </c>
      <c r="D185" s="3" t="s">
        <v>95</v>
      </c>
      <c r="F185" s="29"/>
    </row>
    <row r="186" spans="2:6" ht="15" x14ac:dyDescent="0.25">
      <c r="B186" s="3" t="s">
        <v>20</v>
      </c>
      <c r="C186" s="3" t="s">
        <v>112</v>
      </c>
      <c r="D186" s="3" t="s">
        <v>111</v>
      </c>
      <c r="F186" s="29"/>
    </row>
    <row r="187" spans="2:6" ht="15" x14ac:dyDescent="0.25">
      <c r="B187" s="3" t="s">
        <v>20</v>
      </c>
      <c r="C187" s="3" t="s">
        <v>110</v>
      </c>
      <c r="D187" s="3" t="s">
        <v>109</v>
      </c>
      <c r="F187" s="29"/>
    </row>
    <row r="188" spans="2:6" ht="15" x14ac:dyDescent="0.25">
      <c r="B188" s="3" t="s">
        <v>20</v>
      </c>
      <c r="C188" s="3" t="s">
        <v>116</v>
      </c>
      <c r="D188" s="3" t="s">
        <v>115</v>
      </c>
      <c r="F188" s="29"/>
    </row>
    <row r="189" spans="2:6" ht="15" x14ac:dyDescent="0.25">
      <c r="B189" s="3" t="s">
        <v>20</v>
      </c>
      <c r="C189" s="3" t="s">
        <v>347</v>
      </c>
      <c r="D189" s="3" t="s">
        <v>346</v>
      </c>
      <c r="F189" s="29"/>
    </row>
    <row r="190" spans="2:6" ht="15" x14ac:dyDescent="0.25">
      <c r="B190" s="3" t="s">
        <v>20</v>
      </c>
      <c r="C190" s="3" t="s">
        <v>140</v>
      </c>
      <c r="D190" s="3" t="s">
        <v>139</v>
      </c>
      <c r="F190" s="29"/>
    </row>
    <row r="191" spans="2:6" ht="15" x14ac:dyDescent="0.25">
      <c r="B191" s="3" t="s">
        <v>20</v>
      </c>
      <c r="C191" s="3" t="s">
        <v>154</v>
      </c>
      <c r="D191" s="3" t="s">
        <v>153</v>
      </c>
      <c r="F191" s="29"/>
    </row>
    <row r="192" spans="2:6" ht="15" x14ac:dyDescent="0.25">
      <c r="B192" s="3" t="s">
        <v>20</v>
      </c>
      <c r="C192" s="3" t="s">
        <v>158</v>
      </c>
      <c r="D192" s="3" t="s">
        <v>157</v>
      </c>
      <c r="F192" s="29"/>
    </row>
    <row r="193" spans="2:6" ht="15" x14ac:dyDescent="0.25">
      <c r="B193" s="3" t="s">
        <v>20</v>
      </c>
      <c r="C193" s="3" t="s">
        <v>166</v>
      </c>
      <c r="D193" s="3" t="s">
        <v>165</v>
      </c>
      <c r="F193" s="29"/>
    </row>
    <row r="194" spans="2:6" ht="15" x14ac:dyDescent="0.25">
      <c r="B194" s="3" t="s">
        <v>20</v>
      </c>
      <c r="C194" s="3" t="s">
        <v>162</v>
      </c>
      <c r="D194" s="3" t="s">
        <v>161</v>
      </c>
      <c r="F194" s="29"/>
    </row>
    <row r="195" spans="2:6" ht="15" x14ac:dyDescent="0.25">
      <c r="B195" s="3" t="s">
        <v>20</v>
      </c>
      <c r="C195" s="3" t="s">
        <v>186</v>
      </c>
      <c r="D195" s="3" t="s">
        <v>185</v>
      </c>
      <c r="F195" s="29"/>
    </row>
    <row r="196" spans="2:6" ht="15" x14ac:dyDescent="0.25">
      <c r="B196" s="3" t="s">
        <v>20</v>
      </c>
      <c r="C196" s="3" t="s">
        <v>263</v>
      </c>
      <c r="D196" s="3" t="s">
        <v>262</v>
      </c>
      <c r="F196" s="29"/>
    </row>
    <row r="197" spans="2:6" ht="15" x14ac:dyDescent="0.25">
      <c r="B197" s="3" t="s">
        <v>20</v>
      </c>
      <c r="C197" s="3" t="s">
        <v>275</v>
      </c>
      <c r="D197" s="3" t="s">
        <v>274</v>
      </c>
      <c r="F197" s="29"/>
    </row>
    <row r="198" spans="2:6" ht="15" x14ac:dyDescent="0.25">
      <c r="B198" s="3" t="s">
        <v>20</v>
      </c>
      <c r="C198" s="3" t="s">
        <v>291</v>
      </c>
      <c r="D198" s="3" t="s">
        <v>290</v>
      </c>
      <c r="F198" s="29"/>
    </row>
    <row r="199" spans="2:6" ht="15" x14ac:dyDescent="0.25">
      <c r="B199" s="3" t="s">
        <v>20</v>
      </c>
      <c r="C199" s="3" t="s">
        <v>309</v>
      </c>
      <c r="D199" s="3" t="s">
        <v>308</v>
      </c>
      <c r="F199" s="29"/>
    </row>
    <row r="200" spans="2:6" ht="15" x14ac:dyDescent="0.25">
      <c r="B200" s="3" t="s">
        <v>20</v>
      </c>
      <c r="C200" s="3" t="s">
        <v>293</v>
      </c>
      <c r="D200" s="3" t="s">
        <v>292</v>
      </c>
      <c r="F200" s="29"/>
    </row>
    <row r="201" spans="2:6" ht="15" x14ac:dyDescent="0.25">
      <c r="B201" s="3" t="s">
        <v>20</v>
      </c>
      <c r="C201" s="3" t="s">
        <v>301</v>
      </c>
      <c r="D201" s="3" t="s">
        <v>300</v>
      </c>
      <c r="F201" s="29"/>
    </row>
    <row r="202" spans="2:6" ht="15" x14ac:dyDescent="0.25">
      <c r="B202" s="3" t="s">
        <v>20</v>
      </c>
      <c r="C202" s="3" t="s">
        <v>213</v>
      </c>
      <c r="D202" s="3" t="s">
        <v>212</v>
      </c>
      <c r="F202" s="29"/>
    </row>
    <row r="203" spans="2:6" ht="15" x14ac:dyDescent="0.25">
      <c r="B203" s="3" t="s">
        <v>20</v>
      </c>
      <c r="C203" s="3" t="s">
        <v>391</v>
      </c>
      <c r="D203" s="3" t="s">
        <v>390</v>
      </c>
      <c r="F203" s="29"/>
    </row>
    <row r="204" spans="2:6" ht="15" x14ac:dyDescent="0.25">
      <c r="B204" s="3" t="s">
        <v>20</v>
      </c>
      <c r="C204" s="3" t="s">
        <v>343</v>
      </c>
      <c r="D204" s="3" t="s">
        <v>342</v>
      </c>
      <c r="F204" s="29"/>
    </row>
    <row r="205" spans="2:6" ht="15" x14ac:dyDescent="0.25">
      <c r="B205" s="3" t="s">
        <v>20</v>
      </c>
      <c r="C205" s="3" t="s">
        <v>371</v>
      </c>
      <c r="D205" s="3" t="s">
        <v>370</v>
      </c>
      <c r="F205" s="29"/>
    </row>
    <row r="206" spans="2:6" ht="15" x14ac:dyDescent="0.25">
      <c r="B206" s="3" t="s">
        <v>20</v>
      </c>
      <c r="C206" s="3" t="s">
        <v>385</v>
      </c>
      <c r="D206" s="3" t="s">
        <v>384</v>
      </c>
      <c r="F206" s="29"/>
    </row>
    <row r="207" spans="2:6" ht="15" x14ac:dyDescent="0.25">
      <c r="B207" s="3" t="s">
        <v>20</v>
      </c>
      <c r="C207" s="3" t="s">
        <v>393</v>
      </c>
      <c r="D207" s="3" t="s">
        <v>392</v>
      </c>
      <c r="F207" s="29"/>
    </row>
    <row r="208" spans="2:6" ht="15" x14ac:dyDescent="0.25">
      <c r="B208" s="3" t="s">
        <v>383</v>
      </c>
      <c r="C208" s="3" t="s">
        <v>383</v>
      </c>
      <c r="D208" s="3" t="s">
        <v>382</v>
      </c>
      <c r="F208" s="29"/>
    </row>
  </sheetData>
  <autoFilter ref="B2:D208">
    <sortState ref="B3:D208">
      <sortCondition ref="B2:B208"/>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3"/>
  <sheetViews>
    <sheetView showGridLines="0" workbookViewId="0">
      <selection activeCell="C6" sqref="C6"/>
    </sheetView>
  </sheetViews>
  <sheetFormatPr defaultRowHeight="15" x14ac:dyDescent="0.25"/>
  <cols>
    <col min="2" max="2" width="10" bestFit="1" customWidth="1"/>
    <col min="3" max="3" width="103.28515625" bestFit="1" customWidth="1"/>
    <col min="4" max="7" width="19.5703125" customWidth="1"/>
  </cols>
  <sheetData>
    <row r="2" spans="2:7" ht="25.5" x14ac:dyDescent="0.25">
      <c r="B2" s="5" t="s">
        <v>426</v>
      </c>
      <c r="C2" s="8" t="s">
        <v>427</v>
      </c>
      <c r="D2" s="6" t="s">
        <v>408</v>
      </c>
      <c r="E2" s="7" t="s">
        <v>423</v>
      </c>
      <c r="F2" s="7" t="s">
        <v>424</v>
      </c>
      <c r="G2" s="8" t="s">
        <v>425</v>
      </c>
    </row>
    <row r="3" spans="2:7" x14ac:dyDescent="0.25">
      <c r="B3" s="16" t="s">
        <v>428</v>
      </c>
      <c r="C3" s="22" t="s">
        <v>437</v>
      </c>
      <c r="D3" s="12" t="s">
        <v>413</v>
      </c>
      <c r="E3" s="13" t="s">
        <v>455</v>
      </c>
      <c r="F3" s="13" t="s">
        <v>455</v>
      </c>
      <c r="G3" s="13" t="s">
        <v>414</v>
      </c>
    </row>
    <row r="4" spans="2:7" x14ac:dyDescent="0.25">
      <c r="B4" s="16" t="s">
        <v>429</v>
      </c>
      <c r="C4" s="22" t="s">
        <v>438</v>
      </c>
      <c r="D4" s="12" t="s">
        <v>413</v>
      </c>
      <c r="E4" s="13" t="s">
        <v>455</v>
      </c>
      <c r="F4" s="13" t="s">
        <v>455</v>
      </c>
      <c r="G4" s="13" t="s">
        <v>415</v>
      </c>
    </row>
    <row r="5" spans="2:7" x14ac:dyDescent="0.25">
      <c r="B5" s="16" t="s">
        <v>430</v>
      </c>
      <c r="C5" s="22" t="s">
        <v>439</v>
      </c>
      <c r="D5" s="12" t="s">
        <v>414</v>
      </c>
      <c r="E5" s="13" t="s">
        <v>416</v>
      </c>
      <c r="F5" s="13" t="s">
        <v>414</v>
      </c>
      <c r="G5" s="13" t="s">
        <v>455</v>
      </c>
    </row>
    <row r="6" spans="2:7" x14ac:dyDescent="0.25">
      <c r="B6" s="16" t="s">
        <v>431</v>
      </c>
      <c r="C6" s="22" t="s">
        <v>440</v>
      </c>
      <c r="D6" s="12" t="s">
        <v>414</v>
      </c>
      <c r="E6" s="13" t="s">
        <v>416</v>
      </c>
      <c r="F6" s="13" t="s">
        <v>414</v>
      </c>
      <c r="G6" s="13" t="s">
        <v>415</v>
      </c>
    </row>
    <row r="7" spans="2:7" x14ac:dyDescent="0.25">
      <c r="B7" s="16" t="s">
        <v>432</v>
      </c>
      <c r="C7" s="22" t="s">
        <v>441</v>
      </c>
      <c r="D7" s="12" t="s">
        <v>414</v>
      </c>
      <c r="E7" s="13" t="s">
        <v>416</v>
      </c>
      <c r="F7" s="13" t="s">
        <v>414</v>
      </c>
      <c r="G7" s="13" t="s">
        <v>416</v>
      </c>
    </row>
    <row r="8" spans="2:7" x14ac:dyDescent="0.25">
      <c r="B8" s="16" t="s">
        <v>433</v>
      </c>
      <c r="C8" s="22" t="s">
        <v>442</v>
      </c>
      <c r="D8" s="12" t="s">
        <v>414</v>
      </c>
      <c r="E8" s="13" t="s">
        <v>416</v>
      </c>
      <c r="F8" s="13" t="s">
        <v>416</v>
      </c>
      <c r="G8" s="13" t="s">
        <v>455</v>
      </c>
    </row>
    <row r="9" spans="2:7" x14ac:dyDescent="0.25">
      <c r="B9" s="16" t="s">
        <v>434</v>
      </c>
      <c r="C9" s="22" t="s">
        <v>443</v>
      </c>
      <c r="D9" s="12" t="s">
        <v>414</v>
      </c>
      <c r="E9" s="13" t="s">
        <v>416</v>
      </c>
      <c r="F9" s="13" t="s">
        <v>416</v>
      </c>
      <c r="G9" s="13" t="s">
        <v>415</v>
      </c>
    </row>
    <row r="10" spans="2:7" x14ac:dyDescent="0.25">
      <c r="B10" s="16" t="s">
        <v>435</v>
      </c>
      <c r="C10" s="22" t="s">
        <v>444</v>
      </c>
      <c r="D10" s="12" t="s">
        <v>414</v>
      </c>
      <c r="E10" s="13" t="s">
        <v>416</v>
      </c>
      <c r="F10" s="13" t="s">
        <v>416</v>
      </c>
      <c r="G10" s="13" t="s">
        <v>416</v>
      </c>
    </row>
    <row r="11" spans="2:7" x14ac:dyDescent="0.25">
      <c r="B11" s="16" t="s">
        <v>436</v>
      </c>
      <c r="C11" s="22" t="s">
        <v>445</v>
      </c>
      <c r="D11" s="12" t="s">
        <v>414</v>
      </c>
      <c r="E11" s="13" t="s">
        <v>414</v>
      </c>
      <c r="F11" s="13" t="s">
        <v>414</v>
      </c>
      <c r="G11" s="13" t="s">
        <v>415</v>
      </c>
    </row>
    <row r="12" spans="2:7" x14ac:dyDescent="0.25">
      <c r="B12" s="16" t="s">
        <v>456</v>
      </c>
      <c r="C12" s="22" t="s">
        <v>457</v>
      </c>
      <c r="D12" s="12" t="s">
        <v>414</v>
      </c>
      <c r="E12" s="13" t="s">
        <v>414</v>
      </c>
      <c r="F12" s="13" t="s">
        <v>414</v>
      </c>
      <c r="G12" s="13" t="s">
        <v>414</v>
      </c>
    </row>
    <row r="13" spans="2:7" x14ac:dyDescent="0.25">
      <c r="B13" s="16" t="s">
        <v>459</v>
      </c>
      <c r="C13" s="22" t="s">
        <v>460</v>
      </c>
      <c r="D13" s="12" t="s">
        <v>455</v>
      </c>
      <c r="E13" s="12" t="s">
        <v>455</v>
      </c>
      <c r="F13" s="12" t="s">
        <v>455</v>
      </c>
      <c r="G13" s="12" t="s">
        <v>455</v>
      </c>
    </row>
  </sheetData>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9046B4C5566184E90D910D083C02600" ma:contentTypeVersion="1" ma:contentTypeDescription="Create a new document." ma:contentTypeScope="" ma:versionID="2455f2f667aaa6e7d45d929e4fcfa23b">
  <xsd:schema xmlns:xsd="http://www.w3.org/2001/XMLSchema" xmlns:xs="http://www.w3.org/2001/XMLSchema" xmlns:p="http://schemas.microsoft.com/office/2006/metadata/properties" xmlns:ns1="http://schemas.microsoft.com/sharepoint/v3" targetNamespace="http://schemas.microsoft.com/office/2006/metadata/properties" ma:root="true" ma:fieldsID="4e93d9b81f39446034be66ad6b6214a1"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 ma:hidden="true" ma:internalName="PublishingStartDate">
      <xsd:simpleType>
        <xsd:restriction base="dms:Unknown"/>
      </xsd:simpleType>
    </xsd:element>
    <xsd:element name="PublishingExpirationDate" ma:index="9" nillable="true" ma:displayName="Scheduling End Date" ma:description=""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52220CFF-C218-4C1B-AF72-883E14C04E2C}"/>
</file>

<file path=customXml/itemProps2.xml><?xml version="1.0" encoding="utf-8"?>
<ds:datastoreItem xmlns:ds="http://schemas.openxmlformats.org/officeDocument/2006/customXml" ds:itemID="{08F67A9F-B12B-45D9-A26E-82C536F6E408}"/>
</file>

<file path=customXml/itemProps3.xml><?xml version="1.0" encoding="utf-8"?>
<ds:datastoreItem xmlns:ds="http://schemas.openxmlformats.org/officeDocument/2006/customXml" ds:itemID="{42659E7C-7EC9-443C-89ED-50A90D7CAB8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READ ME - DISCLAIMER</vt:lpstr>
      <vt:lpstr>e-AWB Cust. Accept. Country Sum</vt:lpstr>
      <vt:lpstr>e-AWB Customs Acceptance</vt:lpstr>
      <vt:lpstr>MP4_MC99 countries</vt:lpstr>
      <vt:lpstr>Country list</vt:lpstr>
      <vt:lpstr>scenario</vt:lpstr>
      <vt:lpstr>Africa</vt:lpstr>
      <vt:lpstr>ASPAC</vt:lpstr>
      <vt:lpstr>CA_LATAM</vt:lpstr>
      <vt:lpstr>Europe</vt:lpstr>
      <vt:lpstr>MENA</vt:lpstr>
      <vt:lpstr>NorthAsia</vt:lpstr>
      <vt:lpstr>region</vt:lpstr>
      <vt:lpstr>scenario</vt:lpstr>
      <vt:lpstr>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SAUV David</dc:creator>
  <cp:lastModifiedBy>SAUV David</cp:lastModifiedBy>
  <dcterms:created xsi:type="dcterms:W3CDTF">2017-02-16T09:49:25Z</dcterms:created>
  <dcterms:modified xsi:type="dcterms:W3CDTF">2017-12-21T10:01:09Z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0x01010039046B4C5566184E90D910D083C02600</vt:lpwstr>
  </property>
</Properties>
</file>