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ome\osmnx\"/>
    </mc:Choice>
  </mc:AlternateContent>
  <xr:revisionPtr revIDLastSave="0" documentId="13_ncr:1_{58F58F5B-6C9B-4B91-91C6-8ACE379E5B51}" xr6:coauthVersionLast="43" xr6:coauthVersionMax="43" xr10:uidLastSave="{00000000-0000-0000-0000-000000000000}"/>
  <bookViews>
    <workbookView xWindow="-120" yWindow="-120" windowWidth="29040" windowHeight="15840" activeTab="2" xr2:uid="{35CAD8D1-8180-F446-93FA-C45BECD9A120}"/>
  </bookViews>
  <sheets>
    <sheet name="Sheet5" sheetId="5" r:id="rId1"/>
    <sheet name="Sheet6" sheetId="6" r:id="rId2"/>
    <sheet name="Sheet7" sheetId="7" r:id="rId3"/>
    <sheet name="Sheet8" sheetId="8" r:id="rId4"/>
    <sheet name="Sheet1" sheetId="1" r:id="rId5"/>
    <sheet name="Sheet2" sheetId="2" r:id="rId6"/>
  </sheets>
  <definedNames>
    <definedName name="_xlcn.WorksheetConnection_Sheet1A1F361" hidden="1">Sheet1!$A$1:$I$36</definedName>
  </definedNames>
  <calcPr calcId="181029"/>
  <pivotCaches>
    <pivotCache cacheId="34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区域" name="区域" connection="WorksheetConnection_Sheet1!$A$1:$F$3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  <c r="J3" i="1" l="1"/>
  <c r="K3" i="1" s="1"/>
  <c r="J8" i="1"/>
  <c r="K8" i="1" s="1"/>
  <c r="J25" i="1"/>
  <c r="K25" i="1" s="1"/>
  <c r="J30" i="1"/>
  <c r="K30" i="1" s="1"/>
  <c r="J31" i="1"/>
  <c r="K31" i="1" s="1"/>
  <c r="J6" i="1"/>
  <c r="K6" i="1" s="1"/>
  <c r="J16" i="1"/>
  <c r="K16" i="1" s="1"/>
  <c r="J2" i="1"/>
  <c r="K2" i="1" s="1"/>
  <c r="J18" i="1"/>
  <c r="K18" i="1" s="1"/>
  <c r="J26" i="1"/>
  <c r="K26" i="1" s="1"/>
  <c r="J21" i="1"/>
  <c r="K21" i="1" s="1"/>
  <c r="J34" i="1"/>
  <c r="K34" i="1" s="1"/>
  <c r="J36" i="1"/>
  <c r="K36" i="1" s="1"/>
  <c r="J10" i="1"/>
  <c r="K10" i="1" s="1"/>
  <c r="J11" i="1"/>
  <c r="K11" i="1" s="1"/>
  <c r="J14" i="1"/>
  <c r="K14" i="1" s="1"/>
  <c r="J22" i="1"/>
  <c r="K22" i="1" s="1"/>
  <c r="J15" i="1"/>
  <c r="K15" i="1" s="1"/>
  <c r="J35" i="1"/>
  <c r="K35" i="1" s="1"/>
  <c r="J17" i="1"/>
  <c r="K17" i="1" s="1"/>
  <c r="J24" i="1"/>
  <c r="K24" i="1" s="1"/>
  <c r="J4" i="1"/>
  <c r="K4" i="1" s="1"/>
  <c r="J9" i="1"/>
  <c r="K9" i="1" s="1"/>
  <c r="J28" i="1"/>
  <c r="K28" i="1" s="1"/>
  <c r="J32" i="1"/>
  <c r="K32" i="1" s="1"/>
  <c r="J7" i="1"/>
  <c r="K7" i="1" s="1"/>
  <c r="J23" i="1"/>
  <c r="K23" i="1" s="1"/>
  <c r="J19" i="1"/>
  <c r="K19" i="1" s="1"/>
  <c r="J20" i="1"/>
  <c r="K20" i="1" s="1"/>
  <c r="J29" i="1"/>
  <c r="K29" i="1" s="1"/>
  <c r="J27" i="1"/>
  <c r="K27" i="1" s="1"/>
  <c r="J5" i="1"/>
  <c r="K5" i="1" s="1"/>
  <c r="J33" i="1"/>
  <c r="K33" i="1" s="1"/>
  <c r="J12" i="1"/>
  <c r="K12" i="1" s="1"/>
  <c r="J13" i="1"/>
  <c r="K13" i="1" s="1"/>
  <c r="G25" i="1"/>
  <c r="G30" i="1"/>
  <c r="G31" i="1"/>
  <c r="G6" i="1"/>
  <c r="G16" i="1"/>
  <c r="G2" i="1"/>
  <c r="G18" i="1"/>
  <c r="G26" i="1"/>
  <c r="G21" i="1"/>
  <c r="G34" i="1"/>
  <c r="G36" i="1"/>
  <c r="G10" i="1"/>
  <c r="G11" i="1"/>
  <c r="G14" i="1"/>
  <c r="G22" i="1"/>
  <c r="G15" i="1"/>
  <c r="G35" i="1"/>
  <c r="G17" i="1"/>
  <c r="G24" i="1"/>
  <c r="G4" i="1"/>
  <c r="G9" i="1"/>
  <c r="G28" i="1"/>
  <c r="G32" i="1"/>
  <c r="G7" i="1"/>
  <c r="G23" i="1"/>
  <c r="G19" i="1"/>
  <c r="G20" i="1"/>
  <c r="G29" i="1"/>
  <c r="G27" i="1"/>
  <c r="G5" i="1"/>
  <c r="G33" i="1"/>
  <c r="G12" i="1"/>
  <c r="G8" i="1"/>
  <c r="C10" i="1"/>
  <c r="C21" i="1"/>
  <c r="C14" i="1"/>
  <c r="C26" i="1"/>
  <c r="C30" i="1"/>
  <c r="C31" i="1"/>
  <c r="C25" i="1"/>
  <c r="C9" i="1"/>
  <c r="C7" i="1"/>
  <c r="C34" i="1"/>
  <c r="C13" i="1"/>
  <c r="C36" i="1"/>
  <c r="C5" i="1"/>
  <c r="C24" i="1"/>
  <c r="C8" i="1"/>
  <c r="C16" i="1"/>
  <c r="C35" i="1"/>
  <c r="C19" i="1"/>
  <c r="C20" i="1"/>
  <c r="C12" i="1"/>
  <c r="C6" i="1"/>
  <c r="C32" i="1"/>
  <c r="C3" i="1"/>
  <c r="C22" i="1"/>
  <c r="C27" i="1"/>
  <c r="C28" i="1"/>
  <c r="C11" i="1"/>
  <c r="C15" i="1"/>
  <c r="C17" i="1"/>
  <c r="C33" i="1"/>
  <c r="C2" i="1"/>
  <c r="C29" i="1"/>
  <c r="C23" i="1"/>
  <c r="C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BED32D-7AD7-4C40-B515-7E8329419228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BA132EB-15B9-46D9-9D2F-E96D39EC0AB8}" name="WorksheetConnection_Sheet1!$A$1:$F$36" type="102" refreshedVersion="6" minRefreshableVersion="5">
    <extLst>
      <ext xmlns:x15="http://schemas.microsoft.com/office/spreadsheetml/2010/11/main" uri="{DE250136-89BD-433C-8126-D09CA5730AF9}">
        <x15:connection id="区域" autoDelete="1">
          <x15:rangePr sourceName="_xlcn.WorksheetConnection_Sheet1A1F361"/>
        </x15:connection>
      </ext>
    </extLst>
  </connection>
</connections>
</file>

<file path=xl/sharedStrings.xml><?xml version="1.0" encoding="utf-8"?>
<sst xmlns="http://schemas.openxmlformats.org/spreadsheetml/2006/main" count="156" uniqueCount="90">
  <si>
    <t>城市</t>
    <phoneticPr fontId="1" type="noConversion"/>
  </si>
  <si>
    <t>石家庄</t>
  </si>
  <si>
    <t>西安</t>
  </si>
  <si>
    <t>郑州</t>
  </si>
  <si>
    <t>太原</t>
  </si>
  <si>
    <t>北京</t>
  </si>
  <si>
    <t>青岛</t>
  </si>
  <si>
    <t>济南</t>
  </si>
  <si>
    <t>银川</t>
  </si>
  <si>
    <t>呼和浩特</t>
  </si>
  <si>
    <t>长沙</t>
  </si>
  <si>
    <t>合肥</t>
  </si>
  <si>
    <t>长春</t>
  </si>
  <si>
    <t>拉萨</t>
  </si>
  <si>
    <t>海口</t>
  </si>
  <si>
    <t>上海</t>
  </si>
  <si>
    <t>南昌</t>
  </si>
  <si>
    <t>兰州</t>
  </si>
  <si>
    <t>哈尔滨</t>
  </si>
  <si>
    <t>天津</t>
  </si>
  <si>
    <t>南宁</t>
  </si>
  <si>
    <t>杭州</t>
  </si>
  <si>
    <t>深圳</t>
  </si>
  <si>
    <t>沈阳</t>
  </si>
  <si>
    <t>宁波</t>
  </si>
  <si>
    <t>乌鲁木齐</t>
  </si>
  <si>
    <t>武汉</t>
  </si>
  <si>
    <t>广州</t>
  </si>
  <si>
    <t>重庆</t>
  </si>
  <si>
    <t>南京</t>
  </si>
  <si>
    <t>大连</t>
  </si>
  <si>
    <t>贵阳</t>
  </si>
  <si>
    <t>成都</t>
  </si>
  <si>
    <t>西宁</t>
  </si>
  <si>
    <t>福州</t>
  </si>
  <si>
    <t>昆明</t>
  </si>
  <si>
    <t>方向熵</t>
    <phoneticPr fontId="1" type="noConversion"/>
  </si>
  <si>
    <t>厦门</t>
    <phoneticPr fontId="1" type="noConversion"/>
  </si>
  <si>
    <t>2019年路网密度</t>
    <phoneticPr fontId="1" type="noConversion"/>
  </si>
  <si>
    <t>2018年路网密度</t>
    <phoneticPr fontId="1" type="noConversion"/>
  </si>
  <si>
    <t>方向熵归一化</t>
    <phoneticPr fontId="1" type="noConversion"/>
  </si>
  <si>
    <t>列1</t>
  </si>
  <si>
    <t>总计</t>
  </si>
  <si>
    <t>行标签</t>
  </si>
  <si>
    <t>路网密度归一化</t>
    <phoneticPr fontId="1" type="noConversion"/>
  </si>
  <si>
    <t>以下项目的总和:方向熵归一化</t>
  </si>
  <si>
    <t>以下项目的总和:路网密度归一化</t>
  </si>
  <si>
    <t>方向熵排名</t>
    <phoneticPr fontId="1" type="noConversion"/>
  </si>
  <si>
    <t>路网密度排名</t>
    <phoneticPr fontId="1" type="noConversion"/>
  </si>
  <si>
    <t>差值</t>
    <phoneticPr fontId="1" type="noConversion"/>
  </si>
  <si>
    <t>排名差值绝对值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</si>
  <si>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</si>
  <si>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</si>
  <si>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</si>
  <si>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</si>
  <si>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</si>
  <si>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</si>
  <si>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</si>
  <si>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</si>
  <si>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</si>
  <si>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</si>
  <si>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</si>
  <si>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</si>
  <si>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</si>
  <si>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</si>
  <si>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</si>
  <si>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</si>
  <si>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</si>
  <si>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</si>
  <si>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</si>
  <si>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</si>
  <si>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</si>
  <si>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</si>
  <si>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</si>
  <si>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</si>
  <si>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RESIDUAL OUTPUT</t>
  </si>
  <si>
    <t>预测 Y</t>
  </si>
  <si>
    <t>平均</t>
  </si>
  <si>
    <t>中位数</t>
  </si>
  <si>
    <t>众数</t>
  </si>
  <si>
    <t>标准差</t>
  </si>
  <si>
    <t>方差</t>
  </si>
  <si>
    <t>峰度</t>
  </si>
  <si>
    <t>偏度</t>
  </si>
  <si>
    <t>区域</t>
  </si>
  <si>
    <t>最小值</t>
  </si>
  <si>
    <t>最大值</t>
  </si>
  <si>
    <t>求和</t>
  </si>
  <si>
    <t>观测数</t>
  </si>
  <si>
    <t>EXP方向熵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</si>
</sst>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9" formatCode="0_);[Red]\(0\)"/>
  </numFmts>
  <fonts count="7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b/>
      <sz val="12"/>
      <color theme="9" tint="-0.499984740745262"/>
      <name val="等线"/>
      <family val="3"/>
      <charset val="134"/>
      <scheme val="minor"/>
    </font>
    <font>
      <sz val="12"/>
      <color theme="9" tint="-0.499984740745262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9" fontId="6" fillId="0" borderId="0" xfId="0" applyNumberFormat="1" applyFont="1">
      <alignment vertical="center"/>
    </xf>
    <xf numFmtId="0" fontId="6" fillId="0" borderId="0" xfId="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[sortedEntropy.xlsx]Sheet5!数据透视表5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以下项目的总和:方向熵归一化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Sheet5!$A$2:$A$37</c:f>
              <c:strCache>
                <c:ptCount val="35"/>
                <c:pt idx="0">
                  <c:v>乌鲁木齐</c:v>
                </c:pt>
                <c:pt idx="1">
                  <c:v>拉萨</c:v>
                </c:pt>
                <c:pt idx="2">
                  <c:v>兰州</c:v>
                </c:pt>
                <c:pt idx="3">
                  <c:v>呼和浩特</c:v>
                </c:pt>
                <c:pt idx="4">
                  <c:v>银川</c:v>
                </c:pt>
                <c:pt idx="5">
                  <c:v>济南</c:v>
                </c:pt>
                <c:pt idx="6">
                  <c:v>沈阳</c:v>
                </c:pt>
                <c:pt idx="7">
                  <c:v>哈尔滨</c:v>
                </c:pt>
                <c:pt idx="8">
                  <c:v>西宁</c:v>
                </c:pt>
                <c:pt idx="9">
                  <c:v>石家庄</c:v>
                </c:pt>
                <c:pt idx="10">
                  <c:v>青岛</c:v>
                </c:pt>
                <c:pt idx="11">
                  <c:v>太原</c:v>
                </c:pt>
                <c:pt idx="12">
                  <c:v>长春</c:v>
                </c:pt>
                <c:pt idx="13">
                  <c:v>海口</c:v>
                </c:pt>
                <c:pt idx="14">
                  <c:v>南京</c:v>
                </c:pt>
                <c:pt idx="15">
                  <c:v>西安</c:v>
                </c:pt>
                <c:pt idx="16">
                  <c:v>北京</c:v>
                </c:pt>
                <c:pt idx="17">
                  <c:v>武汉</c:v>
                </c:pt>
                <c:pt idx="18">
                  <c:v>大连</c:v>
                </c:pt>
                <c:pt idx="19">
                  <c:v>天津</c:v>
                </c:pt>
                <c:pt idx="20">
                  <c:v>贵阳</c:v>
                </c:pt>
                <c:pt idx="21">
                  <c:v>南昌</c:v>
                </c:pt>
                <c:pt idx="22">
                  <c:v>郑州</c:v>
                </c:pt>
                <c:pt idx="23">
                  <c:v>长沙</c:v>
                </c:pt>
                <c:pt idx="24">
                  <c:v>重庆</c:v>
                </c:pt>
                <c:pt idx="25">
                  <c:v>宁波</c:v>
                </c:pt>
                <c:pt idx="26">
                  <c:v>合肥</c:v>
                </c:pt>
                <c:pt idx="27">
                  <c:v>昆明</c:v>
                </c:pt>
                <c:pt idx="28">
                  <c:v>南宁</c:v>
                </c:pt>
                <c:pt idx="29">
                  <c:v>杭州</c:v>
                </c:pt>
                <c:pt idx="30">
                  <c:v>福州</c:v>
                </c:pt>
                <c:pt idx="31">
                  <c:v>广州</c:v>
                </c:pt>
                <c:pt idx="32">
                  <c:v>上海</c:v>
                </c:pt>
                <c:pt idx="33">
                  <c:v>成都</c:v>
                </c:pt>
                <c:pt idx="34">
                  <c:v>深圳</c:v>
                </c:pt>
              </c:strCache>
            </c:strRef>
          </c:cat>
          <c:val>
            <c:numRef>
              <c:f>Sheet5!$B$2:$B$37</c:f>
              <c:numCache>
                <c:formatCode>General</c:formatCode>
                <c:ptCount val="35"/>
                <c:pt idx="0">
                  <c:v>0.95172092484083581</c:v>
                </c:pt>
                <c:pt idx="1">
                  <c:v>0.85428967366686248</c:v>
                </c:pt>
                <c:pt idx="2">
                  <c:v>0.90395834829311994</c:v>
                </c:pt>
                <c:pt idx="3">
                  <c:v>0.69705095261561889</c:v>
                </c:pt>
                <c:pt idx="4">
                  <c:v>0.64073637201277878</c:v>
                </c:pt>
                <c:pt idx="5">
                  <c:v>0.57788227659337177</c:v>
                </c:pt>
                <c:pt idx="6">
                  <c:v>0.93363850926523373</c:v>
                </c:pt>
                <c:pt idx="7">
                  <c:v>0.91076943726520765</c:v>
                </c:pt>
                <c:pt idx="8">
                  <c:v>0.98882051676447658</c:v>
                </c:pt>
                <c:pt idx="9">
                  <c:v>0</c:v>
                </c:pt>
                <c:pt idx="10">
                  <c:v>0.56666006379227696</c:v>
                </c:pt>
                <c:pt idx="11">
                  <c:v>0.53940931811760651</c:v>
                </c:pt>
                <c:pt idx="12">
                  <c:v>0.81652805003534112</c:v>
                </c:pt>
                <c:pt idx="13">
                  <c:v>0.88817167032936439</c:v>
                </c:pt>
                <c:pt idx="14">
                  <c:v>0.97451354447965377</c:v>
                </c:pt>
                <c:pt idx="15">
                  <c:v>0.31330446561319814</c:v>
                </c:pt>
                <c:pt idx="16">
                  <c:v>0.56559845789554219</c:v>
                </c:pt>
                <c:pt idx="17">
                  <c:v>0.95562580951229337</c:v>
                </c:pt>
                <c:pt idx="18">
                  <c:v>0.97589182698250976</c:v>
                </c:pt>
                <c:pt idx="19">
                  <c:v>0.92024315969236425</c:v>
                </c:pt>
                <c:pt idx="20">
                  <c:v>0.97610983529057505</c:v>
                </c:pt>
                <c:pt idx="21">
                  <c:v>0.90211046498861536</c:v>
                </c:pt>
                <c:pt idx="22">
                  <c:v>0.34679540747876353</c:v>
                </c:pt>
                <c:pt idx="23">
                  <c:v>0.72899512376824072</c:v>
                </c:pt>
                <c:pt idx="24">
                  <c:v>0.97406556098784802</c:v>
                </c:pt>
                <c:pt idx="25">
                  <c:v>0.95098476570610979</c:v>
                </c:pt>
                <c:pt idx="26">
                  <c:v>0.72972105944750387</c:v>
                </c:pt>
                <c:pt idx="27">
                  <c:v>1</c:v>
                </c:pt>
                <c:pt idx="28">
                  <c:v>0.92111898088610566</c:v>
                </c:pt>
                <c:pt idx="29">
                  <c:v>0.92716365886026919</c:v>
                </c:pt>
                <c:pt idx="30">
                  <c:v>0.99045928175952791</c:v>
                </c:pt>
                <c:pt idx="31">
                  <c:v>0.96025279920790785</c:v>
                </c:pt>
                <c:pt idx="32">
                  <c:v>0.89424402626134136</c:v>
                </c:pt>
                <c:pt idx="33">
                  <c:v>0.97894881199757566</c:v>
                </c:pt>
                <c:pt idx="34">
                  <c:v>0.92901415690779277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7-4094-93A8-09695429D103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以下项目的总和:路网密度归一化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Sheet5!$A$2:$A$37</c:f>
              <c:strCache>
                <c:ptCount val="35"/>
                <c:pt idx="0">
                  <c:v>乌鲁木齐</c:v>
                </c:pt>
                <c:pt idx="1">
                  <c:v>拉萨</c:v>
                </c:pt>
                <c:pt idx="2">
                  <c:v>兰州</c:v>
                </c:pt>
                <c:pt idx="3">
                  <c:v>呼和浩特</c:v>
                </c:pt>
                <c:pt idx="4">
                  <c:v>银川</c:v>
                </c:pt>
                <c:pt idx="5">
                  <c:v>济南</c:v>
                </c:pt>
                <c:pt idx="6">
                  <c:v>沈阳</c:v>
                </c:pt>
                <c:pt idx="7">
                  <c:v>哈尔滨</c:v>
                </c:pt>
                <c:pt idx="8">
                  <c:v>西宁</c:v>
                </c:pt>
                <c:pt idx="9">
                  <c:v>石家庄</c:v>
                </c:pt>
                <c:pt idx="10">
                  <c:v>青岛</c:v>
                </c:pt>
                <c:pt idx="11">
                  <c:v>太原</c:v>
                </c:pt>
                <c:pt idx="12">
                  <c:v>长春</c:v>
                </c:pt>
                <c:pt idx="13">
                  <c:v>海口</c:v>
                </c:pt>
                <c:pt idx="14">
                  <c:v>南京</c:v>
                </c:pt>
                <c:pt idx="15">
                  <c:v>西安</c:v>
                </c:pt>
                <c:pt idx="16">
                  <c:v>北京</c:v>
                </c:pt>
                <c:pt idx="17">
                  <c:v>武汉</c:v>
                </c:pt>
                <c:pt idx="18">
                  <c:v>大连</c:v>
                </c:pt>
                <c:pt idx="19">
                  <c:v>天津</c:v>
                </c:pt>
                <c:pt idx="20">
                  <c:v>贵阳</c:v>
                </c:pt>
                <c:pt idx="21">
                  <c:v>南昌</c:v>
                </c:pt>
                <c:pt idx="22">
                  <c:v>郑州</c:v>
                </c:pt>
                <c:pt idx="23">
                  <c:v>长沙</c:v>
                </c:pt>
                <c:pt idx="24">
                  <c:v>重庆</c:v>
                </c:pt>
                <c:pt idx="25">
                  <c:v>宁波</c:v>
                </c:pt>
                <c:pt idx="26">
                  <c:v>合肥</c:v>
                </c:pt>
                <c:pt idx="27">
                  <c:v>昆明</c:v>
                </c:pt>
                <c:pt idx="28">
                  <c:v>南宁</c:v>
                </c:pt>
                <c:pt idx="29">
                  <c:v>杭州</c:v>
                </c:pt>
                <c:pt idx="30">
                  <c:v>福州</c:v>
                </c:pt>
                <c:pt idx="31">
                  <c:v>广州</c:v>
                </c:pt>
                <c:pt idx="32">
                  <c:v>上海</c:v>
                </c:pt>
                <c:pt idx="33">
                  <c:v>成都</c:v>
                </c:pt>
                <c:pt idx="34">
                  <c:v>深圳</c:v>
                </c:pt>
              </c:strCache>
            </c:strRef>
          </c:cat>
          <c:val>
            <c:numRef>
              <c:f>Sheet5!$C$2:$C$37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0.11822660098522164</c:v>
                </c:pt>
                <c:pt idx="3">
                  <c:v>0.16584564860426926</c:v>
                </c:pt>
                <c:pt idx="4">
                  <c:v>0.22167487684729059</c:v>
                </c:pt>
                <c:pt idx="5">
                  <c:v>0.22167487684729059</c:v>
                </c:pt>
                <c:pt idx="6">
                  <c:v>0.22824302134646957</c:v>
                </c:pt>
                <c:pt idx="7">
                  <c:v>0.25123152709359609</c:v>
                </c:pt>
                <c:pt idx="8">
                  <c:v>0.27914614121510678</c:v>
                </c:pt>
                <c:pt idx="9">
                  <c:v>0.30213464696223313</c:v>
                </c:pt>
                <c:pt idx="10">
                  <c:v>0.31855500821018057</c:v>
                </c:pt>
                <c:pt idx="11">
                  <c:v>0.32348111658456485</c:v>
                </c:pt>
                <c:pt idx="12">
                  <c:v>0.3267651888341544</c:v>
                </c:pt>
                <c:pt idx="13">
                  <c:v>0.34154351395730709</c:v>
                </c:pt>
                <c:pt idx="14">
                  <c:v>0.35632183908045978</c:v>
                </c:pt>
                <c:pt idx="15">
                  <c:v>0.35632183908045978</c:v>
                </c:pt>
                <c:pt idx="16">
                  <c:v>0.36617405582922818</c:v>
                </c:pt>
                <c:pt idx="17">
                  <c:v>0.38752052545155985</c:v>
                </c:pt>
                <c:pt idx="18">
                  <c:v>0.43021346469622335</c:v>
                </c:pt>
                <c:pt idx="19">
                  <c:v>0.43185550082101803</c:v>
                </c:pt>
                <c:pt idx="20">
                  <c:v>0.43678160919540232</c:v>
                </c:pt>
                <c:pt idx="21">
                  <c:v>0.44499178981937604</c:v>
                </c:pt>
                <c:pt idx="22">
                  <c:v>0.48440065681444994</c:v>
                </c:pt>
                <c:pt idx="23">
                  <c:v>0.48932676518883411</c:v>
                </c:pt>
                <c:pt idx="24">
                  <c:v>0.52545155993431858</c:v>
                </c:pt>
                <c:pt idx="25">
                  <c:v>0.54351395730706076</c:v>
                </c:pt>
                <c:pt idx="26">
                  <c:v>0.55172413793103436</c:v>
                </c:pt>
                <c:pt idx="27">
                  <c:v>0.55336617405582922</c:v>
                </c:pt>
                <c:pt idx="28">
                  <c:v>0.56650246305418728</c:v>
                </c:pt>
                <c:pt idx="29">
                  <c:v>0.5862068965517242</c:v>
                </c:pt>
                <c:pt idx="30">
                  <c:v>0.58784893267651894</c:v>
                </c:pt>
                <c:pt idx="31">
                  <c:v>0.59934318555008204</c:v>
                </c:pt>
                <c:pt idx="32">
                  <c:v>0.61412151067323484</c:v>
                </c:pt>
                <c:pt idx="33">
                  <c:v>0.76518883415435146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07-4094-93A8-09695429D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263448"/>
        <c:axId val="966262792"/>
      </c:lineChart>
      <c:catAx>
        <c:axId val="96626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6262792"/>
        <c:crosses val="autoZero"/>
        <c:auto val="1"/>
        <c:lblAlgn val="ctr"/>
        <c:lblOffset val="100"/>
        <c:noMultiLvlLbl val="0"/>
      </c:catAx>
      <c:valAx>
        <c:axId val="96626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626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Sheet1!$C$2:$C$36</c:f>
              <c:numCache>
                <c:formatCode>General</c:formatCode>
                <c:ptCount val="35"/>
                <c:pt idx="0">
                  <c:v>0.98882051676447658</c:v>
                </c:pt>
                <c:pt idx="1">
                  <c:v>0.95172092484083581</c:v>
                </c:pt>
                <c:pt idx="2">
                  <c:v>0.34679540747876353</c:v>
                </c:pt>
                <c:pt idx="3">
                  <c:v>0.89424402626134136</c:v>
                </c:pt>
                <c:pt idx="4">
                  <c:v>0.93363850926523373</c:v>
                </c:pt>
                <c:pt idx="5">
                  <c:v>0.72972105944750387</c:v>
                </c:pt>
                <c:pt idx="6">
                  <c:v>0.90395834829311994</c:v>
                </c:pt>
                <c:pt idx="7">
                  <c:v>0.72899512376824072</c:v>
                </c:pt>
                <c:pt idx="8">
                  <c:v>0.31330446561319814</c:v>
                </c:pt>
                <c:pt idx="9">
                  <c:v>0.97451354447965377</c:v>
                </c:pt>
                <c:pt idx="10">
                  <c:v>0.92901415690779277</c:v>
                </c:pt>
                <c:pt idx="11">
                  <c:v>0.85428967366686248</c:v>
                </c:pt>
                <c:pt idx="12">
                  <c:v>0.56559845789554219</c:v>
                </c:pt>
                <c:pt idx="13">
                  <c:v>0.97589182698250976</c:v>
                </c:pt>
                <c:pt idx="14">
                  <c:v>0.91076943726520765</c:v>
                </c:pt>
                <c:pt idx="15">
                  <c:v>0.97610983529057505</c:v>
                </c:pt>
                <c:pt idx="16">
                  <c:v>0</c:v>
                </c:pt>
                <c:pt idx="17">
                  <c:v>0.92111898088610566</c:v>
                </c:pt>
                <c:pt idx="18">
                  <c:v>0.92716365886026919</c:v>
                </c:pt>
                <c:pt idx="19">
                  <c:v>0.53940931811760651</c:v>
                </c:pt>
                <c:pt idx="20">
                  <c:v>0.95562580951229337</c:v>
                </c:pt>
                <c:pt idx="21">
                  <c:v>1</c:v>
                </c:pt>
                <c:pt idx="22">
                  <c:v>0.90211046498861536</c:v>
                </c:pt>
                <c:pt idx="23">
                  <c:v>0.69705095261561889</c:v>
                </c:pt>
                <c:pt idx="24">
                  <c:v>0.56666006379227696</c:v>
                </c:pt>
                <c:pt idx="25">
                  <c:v>0.96025279920790785</c:v>
                </c:pt>
                <c:pt idx="26">
                  <c:v>0.97406556098784802</c:v>
                </c:pt>
                <c:pt idx="27">
                  <c:v>0.99045928175952791</c:v>
                </c:pt>
                <c:pt idx="28">
                  <c:v>0.57788227659337177</c:v>
                </c:pt>
                <c:pt idx="29">
                  <c:v>0.64073637201277878</c:v>
                </c:pt>
                <c:pt idx="30">
                  <c:v>0.95098476570610979</c:v>
                </c:pt>
                <c:pt idx="31">
                  <c:v>0.97894881199757566</c:v>
                </c:pt>
                <c:pt idx="32">
                  <c:v>0.81652805003534112</c:v>
                </c:pt>
                <c:pt idx="33">
                  <c:v>0.92024315969236425</c:v>
                </c:pt>
                <c:pt idx="34">
                  <c:v>0.88817167032936439</c:v>
                </c:pt>
              </c:numCache>
            </c:numRef>
          </c:xVal>
          <c:yVal>
            <c:numRef>
              <c:f>Sheet1!$G$2:$G$36</c:f>
              <c:numCache>
                <c:formatCode>0.00_);[Red]\(0.00\)</c:formatCode>
                <c:ptCount val="35"/>
                <c:pt idx="0">
                  <c:v>0.27914614121510678</c:v>
                </c:pt>
                <c:pt idx="1">
                  <c:v>0</c:v>
                </c:pt>
                <c:pt idx="2">
                  <c:v>0.48440065681444994</c:v>
                </c:pt>
                <c:pt idx="3">
                  <c:v>0.61412151067323484</c:v>
                </c:pt>
                <c:pt idx="4">
                  <c:v>0.22824302134646957</c:v>
                </c:pt>
                <c:pt idx="5">
                  <c:v>0.55172413793103436</c:v>
                </c:pt>
                <c:pt idx="6">
                  <c:v>0.11822660098522164</c:v>
                </c:pt>
                <c:pt idx="7">
                  <c:v>0.48932676518883411</c:v>
                </c:pt>
                <c:pt idx="8">
                  <c:v>0.35632183908045978</c:v>
                </c:pt>
                <c:pt idx="9">
                  <c:v>0.35632183908045978</c:v>
                </c:pt>
                <c:pt idx="10">
                  <c:v>1</c:v>
                </c:pt>
                <c:pt idx="11">
                  <c:v>0</c:v>
                </c:pt>
                <c:pt idx="12">
                  <c:v>0.36617405582922818</c:v>
                </c:pt>
                <c:pt idx="13">
                  <c:v>0.43021346469622335</c:v>
                </c:pt>
                <c:pt idx="14">
                  <c:v>0.25123152709359609</c:v>
                </c:pt>
                <c:pt idx="15">
                  <c:v>0.43678160919540232</c:v>
                </c:pt>
                <c:pt idx="16">
                  <c:v>0.30213464696223313</c:v>
                </c:pt>
                <c:pt idx="17">
                  <c:v>0.56650246305418728</c:v>
                </c:pt>
                <c:pt idx="18">
                  <c:v>0.5862068965517242</c:v>
                </c:pt>
                <c:pt idx="19">
                  <c:v>0.32348111658456485</c:v>
                </c:pt>
                <c:pt idx="20">
                  <c:v>0.38752052545155985</c:v>
                </c:pt>
                <c:pt idx="21">
                  <c:v>0.55336617405582922</c:v>
                </c:pt>
                <c:pt idx="22">
                  <c:v>0.44499178981937604</c:v>
                </c:pt>
                <c:pt idx="23">
                  <c:v>0.16584564860426926</c:v>
                </c:pt>
                <c:pt idx="24">
                  <c:v>0.31855500821018057</c:v>
                </c:pt>
                <c:pt idx="25">
                  <c:v>0.59934318555008204</c:v>
                </c:pt>
                <c:pt idx="26">
                  <c:v>0.52545155993431858</c:v>
                </c:pt>
                <c:pt idx="27">
                  <c:v>0.58784893267651894</c:v>
                </c:pt>
                <c:pt idx="28">
                  <c:v>0.22167487684729059</c:v>
                </c:pt>
                <c:pt idx="29">
                  <c:v>0.22167487684729059</c:v>
                </c:pt>
                <c:pt idx="30">
                  <c:v>0.54351395730706076</c:v>
                </c:pt>
                <c:pt idx="31">
                  <c:v>0.76518883415435146</c:v>
                </c:pt>
                <c:pt idx="32">
                  <c:v>0.3267651888341544</c:v>
                </c:pt>
                <c:pt idx="33">
                  <c:v>0.43185550082101803</c:v>
                </c:pt>
                <c:pt idx="34">
                  <c:v>0.34154351395730709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07-425F-8D7F-1BDCC1785C50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Sheet1!$C$2:$C$36</c:f>
              <c:numCache>
                <c:formatCode>General</c:formatCode>
                <c:ptCount val="35"/>
                <c:pt idx="0">
                  <c:v>0.98882051676447658</c:v>
                </c:pt>
                <c:pt idx="1">
                  <c:v>0.95172092484083581</c:v>
                </c:pt>
                <c:pt idx="2">
                  <c:v>0.34679540747876353</c:v>
                </c:pt>
                <c:pt idx="3">
                  <c:v>0.89424402626134136</c:v>
                </c:pt>
                <c:pt idx="4">
                  <c:v>0.93363850926523373</c:v>
                </c:pt>
                <c:pt idx="5">
                  <c:v>0.72972105944750387</c:v>
                </c:pt>
                <c:pt idx="6">
                  <c:v>0.90395834829311994</c:v>
                </c:pt>
                <c:pt idx="7">
                  <c:v>0.72899512376824072</c:v>
                </c:pt>
                <c:pt idx="8">
                  <c:v>0.31330446561319814</c:v>
                </c:pt>
                <c:pt idx="9">
                  <c:v>0.97451354447965377</c:v>
                </c:pt>
                <c:pt idx="10">
                  <c:v>0.92901415690779277</c:v>
                </c:pt>
                <c:pt idx="11">
                  <c:v>0.85428967366686248</c:v>
                </c:pt>
                <c:pt idx="12">
                  <c:v>0.56559845789554219</c:v>
                </c:pt>
                <c:pt idx="13">
                  <c:v>0.97589182698250976</c:v>
                </c:pt>
                <c:pt idx="14">
                  <c:v>0.91076943726520765</c:v>
                </c:pt>
                <c:pt idx="15">
                  <c:v>0.97610983529057505</c:v>
                </c:pt>
                <c:pt idx="16">
                  <c:v>0</c:v>
                </c:pt>
                <c:pt idx="17">
                  <c:v>0.92111898088610566</c:v>
                </c:pt>
                <c:pt idx="18">
                  <c:v>0.92716365886026919</c:v>
                </c:pt>
                <c:pt idx="19">
                  <c:v>0.53940931811760651</c:v>
                </c:pt>
                <c:pt idx="20">
                  <c:v>0.95562580951229337</c:v>
                </c:pt>
                <c:pt idx="21">
                  <c:v>1</c:v>
                </c:pt>
                <c:pt idx="22">
                  <c:v>0.90211046498861536</c:v>
                </c:pt>
                <c:pt idx="23">
                  <c:v>0.69705095261561889</c:v>
                </c:pt>
                <c:pt idx="24">
                  <c:v>0.56666006379227696</c:v>
                </c:pt>
                <c:pt idx="25">
                  <c:v>0.96025279920790785</c:v>
                </c:pt>
                <c:pt idx="26">
                  <c:v>0.97406556098784802</c:v>
                </c:pt>
                <c:pt idx="27">
                  <c:v>0.99045928175952791</c:v>
                </c:pt>
                <c:pt idx="28">
                  <c:v>0.57788227659337177</c:v>
                </c:pt>
                <c:pt idx="29">
                  <c:v>0.64073637201277878</c:v>
                </c:pt>
                <c:pt idx="30">
                  <c:v>0.95098476570610979</c:v>
                </c:pt>
                <c:pt idx="31">
                  <c:v>0.97894881199757566</c:v>
                </c:pt>
                <c:pt idx="32">
                  <c:v>0.81652805003534112</c:v>
                </c:pt>
                <c:pt idx="33">
                  <c:v>0.92024315969236425</c:v>
                </c:pt>
                <c:pt idx="34">
                  <c:v>0.88817167032936439</c:v>
                </c:pt>
              </c:numCache>
            </c:numRef>
          </c:xVal>
          <c:yVal>
            <c:numRef>
              <c:f>Sheet7!$B$25:$B$59</c:f>
              <c:numCache>
                <c:formatCode>General</c:formatCode>
                <c:ptCount val="35"/>
                <c:pt idx="0">
                  <c:v>0.44088382384421632</c:v>
                </c:pt>
                <c:pt idx="1">
                  <c:v>0.4336345529000557</c:v>
                </c:pt>
                <c:pt idx="2">
                  <c:v>0.31543193262811142</c:v>
                </c:pt>
                <c:pt idx="3">
                  <c:v>0.42240355036799587</c:v>
                </c:pt>
                <c:pt idx="4">
                  <c:v>0.43010124369001773</c:v>
                </c:pt>
                <c:pt idx="5">
                  <c:v>0.39025571528060632</c:v>
                </c:pt>
                <c:pt idx="6">
                  <c:v>0.42430173169010138</c:v>
                </c:pt>
                <c:pt idx="7">
                  <c:v>0.39011386723985575</c:v>
                </c:pt>
                <c:pt idx="8">
                  <c:v>0.30888779294435637</c:v>
                </c:pt>
                <c:pt idx="9">
                  <c:v>0.43808823734027991</c:v>
                </c:pt>
                <c:pt idx="10">
                  <c:v>0.42919764390785964</c:v>
                </c:pt>
                <c:pt idx="11">
                  <c:v>0.41459645836676717</c:v>
                </c:pt>
                <c:pt idx="12">
                  <c:v>0.3581861116806665</c:v>
                </c:pt>
                <c:pt idx="13">
                  <c:v>0.43835755413819411</c:v>
                </c:pt>
                <c:pt idx="14">
                  <c:v>0.4256326204364001</c:v>
                </c:pt>
                <c:pt idx="15">
                  <c:v>0.43840015302436242</c:v>
                </c:pt>
                <c:pt idx="16">
                  <c:v>0.24766801015212991</c:v>
                </c:pt>
                <c:pt idx="17">
                  <c:v>0.42765492423992224</c:v>
                </c:pt>
                <c:pt idx="18">
                  <c:v>0.42883605605654984</c:v>
                </c:pt>
                <c:pt idx="19">
                  <c:v>0.35306874622728068</c:v>
                </c:pt>
                <c:pt idx="20">
                  <c:v>0.43439756848921252</c:v>
                </c:pt>
                <c:pt idx="21">
                  <c:v>0.44306829808740517</c:v>
                </c:pt>
                <c:pt idx="22">
                  <c:v>0.42394065476033038</c:v>
                </c:pt>
                <c:pt idx="23">
                  <c:v>0.38387196699877979</c:v>
                </c:pt>
                <c:pt idx="24">
                  <c:v>0.3583935497785623</c:v>
                </c:pt>
                <c:pt idx="25">
                  <c:v>0.43530168360800914</c:v>
                </c:pt>
                <c:pt idx="26">
                  <c:v>0.43800070123699086</c:v>
                </c:pt>
                <c:pt idx="27">
                  <c:v>0.44120403899610761</c:v>
                </c:pt>
                <c:pt idx="28">
                  <c:v>0.36058637339116711</c:v>
                </c:pt>
                <c:pt idx="29">
                  <c:v>0.37286808173403052</c:v>
                </c:pt>
                <c:pt idx="30">
                  <c:v>0.43349070719316407</c:v>
                </c:pt>
                <c:pt idx="31">
                  <c:v>0.43895488989035181</c:v>
                </c:pt>
                <c:pt idx="32">
                  <c:v>0.4072178262362644</c:v>
                </c:pt>
                <c:pt idx="33">
                  <c:v>0.42748378852648539</c:v>
                </c:pt>
                <c:pt idx="34">
                  <c:v>0.42121701027044212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07-425F-8D7F-1BDCC178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008120"/>
        <c:axId val="1393006480"/>
      </c:scatterChart>
      <c:valAx>
        <c:axId val="1393008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3006480"/>
        <c:crosses val="autoZero"/>
        <c:crossBetween val="midCat"/>
      </c:valAx>
      <c:valAx>
        <c:axId val="1393006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0.00_);[Red]\(0.00\)" sourceLinked="1"/>
        <c:majorTickMark val="out"/>
        <c:minorTickMark val="none"/>
        <c:tickLblPos val="nextTo"/>
        <c:crossAx val="13930081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路网密度归一化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Sheet1!$D$2:$D$36</c:f>
              <c:numCache>
                <c:formatCode>General</c:formatCode>
                <c:ptCount val="35"/>
                <c:pt idx="0">
                  <c:v>9.7458678171384552</c:v>
                </c:pt>
                <c:pt idx="1">
                  <c:v>8.9478959407440044</c:v>
                </c:pt>
                <c:pt idx="2">
                  <c:v>2.2222627545065854</c:v>
                </c:pt>
                <c:pt idx="3">
                  <c:v>7.8386996870916583</c:v>
                </c:pt>
                <c:pt idx="4">
                  <c:v>8.5829880777340026</c:v>
                </c:pt>
                <c:pt idx="5">
                  <c:v>5.3668697999462678</c:v>
                </c:pt>
                <c:pt idx="6">
                  <c:v>8.0160118085766836</c:v>
                </c:pt>
                <c:pt idx="7">
                  <c:v>5.3579064165516392</c:v>
                </c:pt>
                <c:pt idx="8">
                  <c:v>2.0573323998321462</c:v>
                </c:pt>
                <c:pt idx="9">
                  <c:v>9.4300402076657281</c:v>
                </c:pt>
                <c:pt idx="10">
                  <c:v>8.492081566351537</c:v>
                </c:pt>
                <c:pt idx="11">
                  <c:v>7.1497305285718564</c:v>
                </c:pt>
                <c:pt idx="12">
                  <c:v>3.6778876446588953</c:v>
                </c:pt>
                <c:pt idx="13">
                  <c:v>9.4600150425553373</c:v>
                </c:pt>
                <c:pt idx="14">
                  <c:v>8.1427188019559864</c:v>
                </c:pt>
                <c:pt idx="15">
                  <c:v>9.4647649983601081</c:v>
                </c:pt>
                <c:pt idx="16">
                  <c:v>1</c:v>
                </c:pt>
                <c:pt idx="17">
                  <c:v>8.3390961421974925</c:v>
                </c:pt>
                <c:pt idx="18">
                  <c:v>8.4559743875719082</c:v>
                </c:pt>
                <c:pt idx="19">
                  <c:v>3.4626557585473097</c:v>
                </c:pt>
                <c:pt idx="20">
                  <c:v>9.0287121974292965</c:v>
                </c:pt>
                <c:pt idx="21">
                  <c:v>10</c:v>
                </c:pt>
                <c:pt idx="22">
                  <c:v>7.9819768705136527</c:v>
                </c:pt>
                <c:pt idx="23">
                  <c:v>4.9779548427986322</c:v>
                </c:pt>
                <c:pt idx="24">
                  <c:v>3.6868890098122384</c:v>
                </c:pt>
                <c:pt idx="25">
                  <c:v>9.1254186782317959</c:v>
                </c:pt>
                <c:pt idx="26">
                  <c:v>9.4203179467679838</c:v>
                </c:pt>
                <c:pt idx="27">
                  <c:v>9.7827123050011391</c:v>
                </c:pt>
                <c:pt idx="28">
                  <c:v>3.7834001488387097</c:v>
                </c:pt>
                <c:pt idx="29">
                  <c:v>4.3725659851305974</c:v>
                </c:pt>
                <c:pt idx="30">
                  <c:v>8.9327414868264441</c:v>
                </c:pt>
                <c:pt idx="31">
                  <c:v>9.5268386957768172</c:v>
                </c:pt>
                <c:pt idx="32">
                  <c:v>6.5543261728169719</c:v>
                </c:pt>
                <c:pt idx="33">
                  <c:v>8.3222960261002168</c:v>
                </c:pt>
                <c:pt idx="34">
                  <c:v>7.7298607493291698</c:v>
                </c:pt>
              </c:numCache>
            </c:numRef>
          </c:xVal>
          <c:yVal>
            <c:numRef>
              <c:f>Sheet1!$G$2:$G$37</c:f>
              <c:numCache>
                <c:formatCode>0.00_);[Red]\(0.00\)</c:formatCode>
                <c:ptCount val="36"/>
                <c:pt idx="0">
                  <c:v>0.27914614121510678</c:v>
                </c:pt>
                <c:pt idx="1">
                  <c:v>0</c:v>
                </c:pt>
                <c:pt idx="2">
                  <c:v>0.48440065681444994</c:v>
                </c:pt>
                <c:pt idx="3">
                  <c:v>0.61412151067323484</c:v>
                </c:pt>
                <c:pt idx="4">
                  <c:v>0.22824302134646957</c:v>
                </c:pt>
                <c:pt idx="5">
                  <c:v>0.55172413793103436</c:v>
                </c:pt>
                <c:pt idx="6">
                  <c:v>0.11822660098522164</c:v>
                </c:pt>
                <c:pt idx="7">
                  <c:v>0.48932676518883411</c:v>
                </c:pt>
                <c:pt idx="8">
                  <c:v>0.35632183908045978</c:v>
                </c:pt>
                <c:pt idx="9">
                  <c:v>0.35632183908045978</c:v>
                </c:pt>
                <c:pt idx="10">
                  <c:v>1</c:v>
                </c:pt>
                <c:pt idx="11">
                  <c:v>0</c:v>
                </c:pt>
                <c:pt idx="12">
                  <c:v>0.36617405582922818</c:v>
                </c:pt>
                <c:pt idx="13">
                  <c:v>0.43021346469622335</c:v>
                </c:pt>
                <c:pt idx="14">
                  <c:v>0.25123152709359609</c:v>
                </c:pt>
                <c:pt idx="15">
                  <c:v>0.43678160919540232</c:v>
                </c:pt>
                <c:pt idx="16">
                  <c:v>0.30213464696223313</c:v>
                </c:pt>
                <c:pt idx="17">
                  <c:v>0.56650246305418728</c:v>
                </c:pt>
                <c:pt idx="18">
                  <c:v>0.5862068965517242</c:v>
                </c:pt>
                <c:pt idx="19">
                  <c:v>0.32348111658456485</c:v>
                </c:pt>
                <c:pt idx="20">
                  <c:v>0.38752052545155985</c:v>
                </c:pt>
                <c:pt idx="21">
                  <c:v>0.55336617405582922</c:v>
                </c:pt>
                <c:pt idx="22">
                  <c:v>0.44499178981937604</c:v>
                </c:pt>
                <c:pt idx="23">
                  <c:v>0.16584564860426926</c:v>
                </c:pt>
                <c:pt idx="24">
                  <c:v>0.31855500821018057</c:v>
                </c:pt>
                <c:pt idx="25">
                  <c:v>0.59934318555008204</c:v>
                </c:pt>
                <c:pt idx="26">
                  <c:v>0.52545155993431858</c:v>
                </c:pt>
                <c:pt idx="27">
                  <c:v>0.58784893267651894</c:v>
                </c:pt>
                <c:pt idx="28">
                  <c:v>0.22167487684729059</c:v>
                </c:pt>
                <c:pt idx="29">
                  <c:v>0.22167487684729059</c:v>
                </c:pt>
                <c:pt idx="30">
                  <c:v>0.54351395730706076</c:v>
                </c:pt>
                <c:pt idx="31">
                  <c:v>0.76518883415435146</c:v>
                </c:pt>
                <c:pt idx="32">
                  <c:v>0.3267651888341544</c:v>
                </c:pt>
                <c:pt idx="33">
                  <c:v>0.43185550082101803</c:v>
                </c:pt>
                <c:pt idx="34">
                  <c:v>0.34154351395730709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8E-4555-B211-BB76A0FC0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922752"/>
        <c:axId val="652923080"/>
      </c:scatterChart>
      <c:valAx>
        <c:axId val="65292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923080"/>
        <c:crosses val="autoZero"/>
        <c:crossBetween val="midCat"/>
      </c:valAx>
      <c:valAx>
        <c:axId val="65292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92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1042987</xdr:colOff>
      <xdr:row>4</xdr:row>
      <xdr:rowOff>142874</xdr:rowOff>
    </xdr:from>
    <xdr:to>
      <xdr:col>16</xdr:col>
      <xdr:colOff>190500</xdr:colOff>
      <xdr:row>27</xdr:row>
      <xdr:rowOff>9524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257FD4-F9E1-4050-BF88-A1A47035D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17</xdr:col>
      <xdr:colOff>492766</xdr:colOff>
      <xdr:row>14</xdr:row>
      <xdr:rowOff>168852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9A12B9-78CE-4450-AB35-75E22434D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488674</xdr:colOff>
      <xdr:row>8</xdr:row>
      <xdr:rowOff>77856</xdr:rowOff>
    </xdr:from>
    <xdr:to>
      <xdr:col>11</xdr:col>
      <xdr:colOff>33130</xdr:colOff>
      <xdr:row>22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0202D2C-FDAD-45FD-B427-4DFFE8688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xiaofei" refreshedDate="43675.418201157408" backgroundQuery="1" createdVersion="6" refreshedVersion="6" minRefreshableVersion="3" recordCount="0" supportSubquery="1" supportAdvancedDrill="1" xr:uid="{9AEC9A58-5740-40BC-BAA6-9D9C1069218E}">
  <cacheSource type="external" connectionId="1"/>
  <cacheFields count="3">
    <cacheField name="[Measures].[以下项目的总和:方向熵归一化]" caption="以下项目的总和:方向熵归一化" numFmtId="0" hierarchy="8" level="32767"/>
    <cacheField name="[区域].[城市].[城市]" caption="城市" numFmtId="0" level="1">
      <sharedItems count="35">
        <s v="北京"/>
        <s v="成都"/>
        <s v="大连"/>
        <s v="福州"/>
        <s v="广州"/>
        <s v="贵阳"/>
        <s v="哈尔滨"/>
        <s v="海口"/>
        <s v="杭州"/>
        <s v="合肥"/>
        <s v="呼和浩特"/>
        <s v="济南"/>
        <s v="昆明"/>
        <s v="拉萨"/>
        <s v="兰州"/>
        <s v="南昌"/>
        <s v="南京"/>
        <s v="南宁"/>
        <s v="宁波"/>
        <s v="青岛"/>
        <s v="上海"/>
        <s v="深圳"/>
        <s v="沈阳"/>
        <s v="石家庄"/>
        <s v="太原"/>
        <s v="天津"/>
        <s v="乌鲁木齐"/>
        <s v="武汉"/>
        <s v="西安"/>
        <s v="西宁"/>
        <s v="银川"/>
        <s v="长春"/>
        <s v="长沙"/>
        <s v="郑州"/>
        <s v="重庆"/>
      </sharedItems>
    </cacheField>
    <cacheField name="[Measures].[以下项目的总和:路网密度归一化]" caption="以下项目的总和:路网密度归一化" numFmtId="0" hierarchy="10" level="32767"/>
  </cacheFields>
  <cacheHierarchies count="11">
    <cacheHierarchy uniqueName="[区域].[城市]" caption="城市" attribute="1" defaultMemberUniqueName="[区域].[城市].[All]" allUniqueName="[区域].[城市].[All]" dimensionUniqueName="[区域]" displayFolder="" count="2" memberValueDatatype="130" unbalanced="0">
      <fieldsUsage count="2">
        <fieldUsage x="-1"/>
        <fieldUsage x="1"/>
      </fieldsUsage>
    </cacheHierarchy>
    <cacheHierarchy uniqueName="[区域].[方向熵]" caption="方向熵" attribute="1" defaultMemberUniqueName="[区域].[方向熵].[All]" allUniqueName="[区域].[方向熵].[All]" dimensionUniqueName="[区域]" displayFolder="" count="0" memberValueDatatype="5" unbalanced="0"/>
    <cacheHierarchy uniqueName="[区域].[方向熵归一化]" caption="方向熵归一化" attribute="1" defaultMemberUniqueName="[区域].[方向熵归一化].[All]" allUniqueName="[区域].[方向熵归一化].[All]" dimensionUniqueName="[区域]" displayFolder="" count="0" memberValueDatatype="5" unbalanced="0"/>
    <cacheHierarchy uniqueName="[区域].[2019年路网密度]" caption="2019年路网密度" attribute="1" defaultMemberUniqueName="[区域].[2019年路网密度].[All]" allUniqueName="[区域].[2019年路网密度].[All]" dimensionUniqueName="[区域]" displayFolder="" count="0" memberValueDatatype="5" unbalanced="0"/>
    <cacheHierarchy uniqueName="[区域].[路网密度归一化]" caption="路网密度归一化" attribute="1" defaultMemberUniqueName="[区域].[路网密度归一化].[All]" allUniqueName="[区域].[路网密度归一化].[All]" dimensionUniqueName="[区域]" displayFolder="" count="0" memberValueDatatype="5" unbalanced="0"/>
    <cacheHierarchy uniqueName="[区域].[2018年路网密度]" caption="2018年路网密度" attribute="1" defaultMemberUniqueName="[区域].[2018年路网密度].[All]" allUniqueName="[区域].[2018年路网密度].[All]" dimensionUniqueName="[区域]" displayFolder="" count="0" memberValueDatatype="5" unbalanced="0"/>
    <cacheHierarchy uniqueName="[Measures].[__XL_Count 区域]" caption="__XL_Count 区域" measure="1" displayFolder="" measureGroup="区域" count="0" hidden="1"/>
    <cacheHierarchy uniqueName="[Measures].[__未定义度量值]" caption="__未定义度量值" measure="1" displayFolder="" count="0" hidden="1"/>
    <cacheHierarchy uniqueName="[Measures].[以下项目的总和:方向熵归一化]" caption="以下项目的总和:方向熵归一化" measure="1" displayFolder="" measureGroup="区域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以下项目的总和:2019年路网密度]" caption="以下项目的总和:2019年路网密度" measure="1" displayFolder="" measureGroup="区域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以下项目的总和:路网密度归一化]" caption="以下项目的总和:路网密度归一化" measure="1" displayFolder="" measureGroup="区域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区域" uniqueName="[区域]" caption="区域"/>
  </dimensions>
  <measureGroups count="1">
    <measureGroup name="区域" caption="区域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8D837F-35F9-4782-96AD-64BE9CD79CCF}" name="数据透视表5" cacheId="34" applyNumberFormats="0" applyBorderFormats="0" applyFontFormats="0" applyPatternFormats="0" applyAlignmentFormats="0" applyWidthHeightFormats="1" dataCaption="值" tag="8ef2ad72-e41a-474e-987f-bd43ca4120d6" updatedVersion="6" minRefreshableVersion="3" useAutoFormatting="1" itemPrintTitles="1" createdVersion="6" indent="0" outline="1" outlineData="1" multipleFieldFilters="0" chartFormat="7">
  <location ref="A1:C37" firstHeaderRow="0" firstDataRow="1" firstDataCol="1"/>
  <pivotFields count="3">
    <pivotField dataField="1" subtotalTop="0" showAll="0" defaultSubtotal="0"/>
    <pivotField axis="axisRow" allDrilled="1" showAll="0" sortType="ascending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36">
    <i>
      <x v="26"/>
    </i>
    <i>
      <x v="13"/>
    </i>
    <i>
      <x v="14"/>
    </i>
    <i>
      <x v="10"/>
    </i>
    <i>
      <x v="30"/>
    </i>
    <i>
      <x v="11"/>
    </i>
    <i>
      <x v="22"/>
    </i>
    <i>
      <x v="6"/>
    </i>
    <i>
      <x v="29"/>
    </i>
    <i>
      <x v="23"/>
    </i>
    <i>
      <x v="19"/>
    </i>
    <i>
      <x v="24"/>
    </i>
    <i>
      <x v="31"/>
    </i>
    <i>
      <x v="7"/>
    </i>
    <i>
      <x v="16"/>
    </i>
    <i>
      <x v="28"/>
    </i>
    <i>
      <x/>
    </i>
    <i>
      <x v="27"/>
    </i>
    <i>
      <x v="2"/>
    </i>
    <i>
      <x v="25"/>
    </i>
    <i>
      <x v="5"/>
    </i>
    <i>
      <x v="15"/>
    </i>
    <i>
      <x v="33"/>
    </i>
    <i>
      <x v="32"/>
    </i>
    <i>
      <x v="34"/>
    </i>
    <i>
      <x v="18"/>
    </i>
    <i>
      <x v="9"/>
    </i>
    <i>
      <x v="12"/>
    </i>
    <i>
      <x v="17"/>
    </i>
    <i>
      <x v="8"/>
    </i>
    <i>
      <x v="3"/>
    </i>
    <i>
      <x v="4"/>
    </i>
    <i>
      <x v="20"/>
    </i>
    <i>
      <x v="1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以下项目的总和:方向熵归一化" fld="0" baseField="0" baseItem="0"/>
    <dataField name="以下项目的总和:路网密度归一化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F$36">
        <x15:activeTabTopLevelEntity name="[区域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B413-A99C-411C-AABB-45C88AA3380B}">
  <dimension ref="A1:C37"/>
  <sheetViews>
    <sheetView topLeftCell="A9" zoomScale="115" zoomScaleNormal="115" workbookViewId="0">
      <selection activeCell="B2" sqref="B2:C36"/>
    </sheetView>
  </sheetViews>
  <sheetFormatPr defaultRowHeight="15.75" x14ac:dyDescent="0.25"/>
  <cols>
    <col min="1" max="1" width="10.25" bestFit="1" customWidth="1"/>
    <col min="2" max="2" width="31.25" bestFit="1" customWidth="1"/>
    <col min="3" max="3" width="33.5" bestFit="1" customWidth="1"/>
    <col min="4" max="4" width="32.375" bestFit="1" customWidth="1"/>
  </cols>
  <sheetData>
    <row r="1" spans="1:3" x14ac:dyDescent="0.25">
      <c r="A1" s="3" t="s">
        <v>43</v>
      </c>
      <c r="B1" t="s">
        <v>45</v>
      </c>
      <c r="C1" t="s">
        <v>46</v>
      </c>
    </row>
    <row r="2" spans="1:3" x14ac:dyDescent="0.25">
      <c r="A2" s="4" t="s">
        <v>25</v>
      </c>
      <c r="B2" s="5">
        <v>0.95172092484083581</v>
      </c>
      <c r="C2" s="5">
        <v>0</v>
      </c>
    </row>
    <row r="3" spans="1:3" x14ac:dyDescent="0.25">
      <c r="A3" s="4" t="s">
        <v>13</v>
      </c>
      <c r="B3" s="5">
        <v>0.85428967366686248</v>
      </c>
      <c r="C3" s="5">
        <v>0</v>
      </c>
    </row>
    <row r="4" spans="1:3" x14ac:dyDescent="0.25">
      <c r="A4" s="4" t="s">
        <v>17</v>
      </c>
      <c r="B4" s="5">
        <v>0.90395834829311994</v>
      </c>
      <c r="C4" s="5">
        <v>0.11822660098522164</v>
      </c>
    </row>
    <row r="5" spans="1:3" x14ac:dyDescent="0.25">
      <c r="A5" s="4" t="s">
        <v>9</v>
      </c>
      <c r="B5" s="5">
        <v>0.69705095261561889</v>
      </c>
      <c r="C5" s="5">
        <v>0.16584564860426926</v>
      </c>
    </row>
    <row r="6" spans="1:3" x14ac:dyDescent="0.25">
      <c r="A6" s="4" t="s">
        <v>8</v>
      </c>
      <c r="B6" s="5">
        <v>0.64073637201277878</v>
      </c>
      <c r="C6" s="5">
        <v>0.22167487684729059</v>
      </c>
    </row>
    <row r="7" spans="1:3" x14ac:dyDescent="0.25">
      <c r="A7" s="4" t="s">
        <v>7</v>
      </c>
      <c r="B7" s="5">
        <v>0.57788227659337177</v>
      </c>
      <c r="C7" s="5">
        <v>0.22167487684729059</v>
      </c>
    </row>
    <row r="8" spans="1:3" x14ac:dyDescent="0.25">
      <c r="A8" s="4" t="s">
        <v>23</v>
      </c>
      <c r="B8" s="5">
        <v>0.93363850926523373</v>
      </c>
      <c r="C8" s="5">
        <v>0.22824302134646957</v>
      </c>
    </row>
    <row r="9" spans="1:3" x14ac:dyDescent="0.25">
      <c r="A9" s="4" t="s">
        <v>18</v>
      </c>
      <c r="B9" s="5">
        <v>0.91076943726520765</v>
      </c>
      <c r="C9" s="5">
        <v>0.25123152709359609</v>
      </c>
    </row>
    <row r="10" spans="1:3" x14ac:dyDescent="0.25">
      <c r="A10" s="4" t="s">
        <v>33</v>
      </c>
      <c r="B10" s="5">
        <v>0.98882051676447658</v>
      </c>
      <c r="C10" s="5">
        <v>0.27914614121510678</v>
      </c>
    </row>
    <row r="11" spans="1:3" x14ac:dyDescent="0.25">
      <c r="A11" s="4" t="s">
        <v>1</v>
      </c>
      <c r="B11" s="5">
        <v>0</v>
      </c>
      <c r="C11" s="5">
        <v>0.30213464696223313</v>
      </c>
    </row>
    <row r="12" spans="1:3" x14ac:dyDescent="0.25">
      <c r="A12" s="4" t="s">
        <v>6</v>
      </c>
      <c r="B12" s="5">
        <v>0.56666006379227696</v>
      </c>
      <c r="C12" s="5">
        <v>0.31855500821018057</v>
      </c>
    </row>
    <row r="13" spans="1:3" x14ac:dyDescent="0.25">
      <c r="A13" s="4" t="s">
        <v>4</v>
      </c>
      <c r="B13" s="5">
        <v>0.53940931811760651</v>
      </c>
      <c r="C13" s="5">
        <v>0.32348111658456485</v>
      </c>
    </row>
    <row r="14" spans="1:3" x14ac:dyDescent="0.25">
      <c r="A14" s="4" t="s">
        <v>12</v>
      </c>
      <c r="B14" s="5">
        <v>0.81652805003534112</v>
      </c>
      <c r="C14" s="5">
        <v>0.3267651888341544</v>
      </c>
    </row>
    <row r="15" spans="1:3" x14ac:dyDescent="0.25">
      <c r="A15" s="4" t="s">
        <v>14</v>
      </c>
      <c r="B15" s="5">
        <v>0.88817167032936439</v>
      </c>
      <c r="C15" s="5">
        <v>0.34154351395730709</v>
      </c>
    </row>
    <row r="16" spans="1:3" x14ac:dyDescent="0.25">
      <c r="A16" s="4" t="s">
        <v>29</v>
      </c>
      <c r="B16" s="5">
        <v>0.97451354447965377</v>
      </c>
      <c r="C16" s="5">
        <v>0.35632183908045978</v>
      </c>
    </row>
    <row r="17" spans="1:3" x14ac:dyDescent="0.25">
      <c r="A17" s="4" t="s">
        <v>2</v>
      </c>
      <c r="B17" s="5">
        <v>0.31330446561319814</v>
      </c>
      <c r="C17" s="5">
        <v>0.35632183908045978</v>
      </c>
    </row>
    <row r="18" spans="1:3" x14ac:dyDescent="0.25">
      <c r="A18" s="4" t="s">
        <v>5</v>
      </c>
      <c r="B18" s="5">
        <v>0.56559845789554219</v>
      </c>
      <c r="C18" s="5">
        <v>0.36617405582922818</v>
      </c>
    </row>
    <row r="19" spans="1:3" x14ac:dyDescent="0.25">
      <c r="A19" s="4" t="s">
        <v>26</v>
      </c>
      <c r="B19" s="5">
        <v>0.95562580951229337</v>
      </c>
      <c r="C19" s="5">
        <v>0.38752052545155985</v>
      </c>
    </row>
    <row r="20" spans="1:3" x14ac:dyDescent="0.25">
      <c r="A20" s="4" t="s">
        <v>30</v>
      </c>
      <c r="B20" s="5">
        <v>0.97589182698250976</v>
      </c>
      <c r="C20" s="5">
        <v>0.43021346469622335</v>
      </c>
    </row>
    <row r="21" spans="1:3" x14ac:dyDescent="0.25">
      <c r="A21" s="4" t="s">
        <v>19</v>
      </c>
      <c r="B21" s="5">
        <v>0.92024315969236425</v>
      </c>
      <c r="C21" s="5">
        <v>0.43185550082101803</v>
      </c>
    </row>
    <row r="22" spans="1:3" x14ac:dyDescent="0.25">
      <c r="A22" s="4" t="s">
        <v>31</v>
      </c>
      <c r="B22" s="5">
        <v>0.97610983529057505</v>
      </c>
      <c r="C22" s="5">
        <v>0.43678160919540232</v>
      </c>
    </row>
    <row r="23" spans="1:3" x14ac:dyDescent="0.25">
      <c r="A23" s="4" t="s">
        <v>16</v>
      </c>
      <c r="B23" s="5">
        <v>0.90211046498861536</v>
      </c>
      <c r="C23" s="5">
        <v>0.44499178981937604</v>
      </c>
    </row>
    <row r="24" spans="1:3" x14ac:dyDescent="0.25">
      <c r="A24" s="4" t="s">
        <v>3</v>
      </c>
      <c r="B24" s="5">
        <v>0.34679540747876353</v>
      </c>
      <c r="C24" s="5">
        <v>0.48440065681444994</v>
      </c>
    </row>
    <row r="25" spans="1:3" x14ac:dyDescent="0.25">
      <c r="A25" s="4" t="s">
        <v>10</v>
      </c>
      <c r="B25" s="5">
        <v>0.72899512376824072</v>
      </c>
      <c r="C25" s="5">
        <v>0.48932676518883411</v>
      </c>
    </row>
    <row r="26" spans="1:3" x14ac:dyDescent="0.25">
      <c r="A26" s="4" t="s">
        <v>28</v>
      </c>
      <c r="B26" s="5">
        <v>0.97406556098784802</v>
      </c>
      <c r="C26" s="5">
        <v>0.52545155993431858</v>
      </c>
    </row>
    <row r="27" spans="1:3" x14ac:dyDescent="0.25">
      <c r="A27" s="4" t="s">
        <v>24</v>
      </c>
      <c r="B27" s="5">
        <v>0.95098476570610979</v>
      </c>
      <c r="C27" s="5">
        <v>0.54351395730706076</v>
      </c>
    </row>
    <row r="28" spans="1:3" x14ac:dyDescent="0.25">
      <c r="A28" s="4" t="s">
        <v>11</v>
      </c>
      <c r="B28" s="5">
        <v>0.72972105944750387</v>
      </c>
      <c r="C28" s="5">
        <v>0.55172413793103436</v>
      </c>
    </row>
    <row r="29" spans="1:3" x14ac:dyDescent="0.25">
      <c r="A29" s="4" t="s">
        <v>35</v>
      </c>
      <c r="B29" s="5">
        <v>1</v>
      </c>
      <c r="C29" s="5">
        <v>0.55336617405582922</v>
      </c>
    </row>
    <row r="30" spans="1:3" x14ac:dyDescent="0.25">
      <c r="A30" s="4" t="s">
        <v>20</v>
      </c>
      <c r="B30" s="5">
        <v>0.92111898088610566</v>
      </c>
      <c r="C30" s="5">
        <v>0.56650246305418728</v>
      </c>
    </row>
    <row r="31" spans="1:3" x14ac:dyDescent="0.25">
      <c r="A31" s="4" t="s">
        <v>21</v>
      </c>
      <c r="B31" s="5">
        <v>0.92716365886026919</v>
      </c>
      <c r="C31" s="5">
        <v>0.5862068965517242</v>
      </c>
    </row>
    <row r="32" spans="1:3" x14ac:dyDescent="0.25">
      <c r="A32" s="4" t="s">
        <v>34</v>
      </c>
      <c r="B32" s="5">
        <v>0.99045928175952791</v>
      </c>
      <c r="C32" s="5">
        <v>0.58784893267651894</v>
      </c>
    </row>
    <row r="33" spans="1:3" x14ac:dyDescent="0.25">
      <c r="A33" s="4" t="s">
        <v>27</v>
      </c>
      <c r="B33" s="5">
        <v>0.96025279920790785</v>
      </c>
      <c r="C33" s="5">
        <v>0.59934318555008204</v>
      </c>
    </row>
    <row r="34" spans="1:3" x14ac:dyDescent="0.25">
      <c r="A34" s="4" t="s">
        <v>15</v>
      </c>
      <c r="B34" s="5">
        <v>0.89424402626134136</v>
      </c>
      <c r="C34" s="5">
        <v>0.61412151067323484</v>
      </c>
    </row>
    <row r="35" spans="1:3" x14ac:dyDescent="0.25">
      <c r="A35" s="4" t="s">
        <v>32</v>
      </c>
      <c r="B35" s="5">
        <v>0.97894881199757566</v>
      </c>
      <c r="C35" s="5">
        <v>0.76518883415435146</v>
      </c>
    </row>
    <row r="36" spans="1:3" x14ac:dyDescent="0.25">
      <c r="A36" s="4" t="s">
        <v>22</v>
      </c>
      <c r="B36" s="5">
        <v>0.92901415690779277</v>
      </c>
      <c r="C36" s="5">
        <v>1</v>
      </c>
    </row>
    <row r="37" spans="1:3" x14ac:dyDescent="0.25">
      <c r="A37" s="4" t="s">
        <v>42</v>
      </c>
      <c r="B37" s="5">
        <v>28.18479731131583</v>
      </c>
      <c r="C37" s="5">
        <v>14.175697865353035</v>
      </c>
    </row>
  </sheetData>
  <sortState ref="A1:C37">
    <sortCondition ref="B1"/>
  </sortState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29A69-E8FA-4032-A380-B06E3B446FCE}">
  <dimension ref="A1:I18"/>
  <sheetViews>
    <sheetView topLeftCell="A2" workbookViewId="0">
      <selection sqref="A1:B7"/>
    </sheetView>
  </sheetViews>
  <sheetFormatPr defaultRowHeight="15.75" x14ac:dyDescent="0.25"/>
  <sheetData>
    <row r="1" spans="1:9" x14ac:dyDescent="0.25">
      <c r="A1" t="s">
        <v>51</v>
      </c>
    </row>
    <row r="2" spans="1:9" ht="16.5" thickBot="1" x14ac:dyDescent="0.3"/>
    <row r="3" spans="1:9" x14ac:dyDescent="0.25">
      <c r="A3" s="15" t="s">
        <v>52</v>
      </c>
      <c r="B3" s="15"/>
    </row>
    <row r="4" spans="1:9" x14ac:dyDescent="0.25">
      <c r="A4" s="12" t="s">
        <v>53</v>
      </c>
      <c r="B4" s="12">
        <v>0.22466012905367272</v>
      </c>
    </row>
    <row r="5" spans="1:9" x14ac:dyDescent="0.25">
      <c r="A5" s="12" t="s">
        <v>54</v>
      </c>
      <c r="B5" s="12">
        <v>5.0472173586412879E-2</v>
      </c>
    </row>
    <row r="6" spans="1:9" x14ac:dyDescent="0.25">
      <c r="A6" s="12" t="s">
        <v>55</v>
      </c>
      <c r="B6" s="12">
        <v>2.1698603089031449E-2</v>
      </c>
    </row>
    <row r="7" spans="1:9" x14ac:dyDescent="0.25">
      <c r="A7" s="12" t="s">
        <v>56</v>
      </c>
      <c r="B7" s="12">
        <v>0.20063868717521696</v>
      </c>
    </row>
    <row r="8" spans="1:9" ht="16.5" thickBot="1" x14ac:dyDescent="0.3">
      <c r="A8" s="13" t="s">
        <v>57</v>
      </c>
      <c r="B8" s="13">
        <v>35</v>
      </c>
    </row>
    <row r="10" spans="1:9" ht="16.5" thickBot="1" x14ac:dyDescent="0.3">
      <c r="A10" t="s">
        <v>58</v>
      </c>
    </row>
    <row r="11" spans="1:9" x14ac:dyDescent="0.25">
      <c r="A11" s="14"/>
      <c r="B11" s="14" t="s">
        <v>62</v>
      </c>
      <c r="C11" s="14" t="s">
        <v>63</v>
      </c>
      <c r="D11" s="14" t="s">
        <v>64</v>
      </c>
      <c r="E11" s="14" t="s">
        <v>65</v>
      </c>
      <c r="F11" s="14" t="s">
        <v>66</v>
      </c>
    </row>
    <row r="12" spans="1:9" x14ac:dyDescent="0.25">
      <c r="A12" s="12" t="s">
        <v>59</v>
      </c>
      <c r="B12" s="12">
        <v>1</v>
      </c>
      <c r="C12" s="12">
        <v>7.0613478584677702E-2</v>
      </c>
      <c r="D12" s="12">
        <v>7.0613478584677702E-2</v>
      </c>
      <c r="E12" s="12">
        <v>1.7541157636660405</v>
      </c>
      <c r="F12" s="12">
        <v>0.19446000947337361</v>
      </c>
    </row>
    <row r="13" spans="1:9" x14ac:dyDescent="0.25">
      <c r="A13" s="12" t="s">
        <v>60</v>
      </c>
      <c r="B13" s="12">
        <v>33</v>
      </c>
      <c r="C13" s="12">
        <v>1.3284441321160207</v>
      </c>
      <c r="D13" s="12">
        <v>4.0255882791394568E-2</v>
      </c>
      <c r="E13" s="12"/>
      <c r="F13" s="12"/>
    </row>
    <row r="14" spans="1:9" ht="16.5" thickBot="1" x14ac:dyDescent="0.3">
      <c r="A14" s="13" t="s">
        <v>42</v>
      </c>
      <c r="B14" s="13">
        <v>34</v>
      </c>
      <c r="C14" s="13">
        <v>1.3990576107006985</v>
      </c>
      <c r="D14" s="13"/>
      <c r="E14" s="13"/>
      <c r="F14" s="13"/>
    </row>
    <row r="15" spans="1:9" ht="16.5" thickBot="1" x14ac:dyDescent="0.3"/>
    <row r="16" spans="1:9" x14ac:dyDescent="0.25">
      <c r="A16" s="14"/>
      <c r="B16" s="14" t="s">
        <v>67</v>
      </c>
      <c r="C16" s="14" t="s">
        <v>56</v>
      </c>
      <c r="D16" s="14" t="s">
        <v>68</v>
      </c>
      <c r="E16" s="14" t="s">
        <v>69</v>
      </c>
      <c r="F16" s="14" t="s">
        <v>70</v>
      </c>
      <c r="G16" s="14" t="s">
        <v>71</v>
      </c>
      <c r="H16" s="14" t="s">
        <v>72</v>
      </c>
      <c r="I16" s="14" t="s">
        <v>73</v>
      </c>
    </row>
    <row r="17" spans="1:9" x14ac:dyDescent="0.25">
      <c r="A17" s="12" t="s">
        <v>61</v>
      </c>
      <c r="B17" s="12">
        <v>0.24766801015212991</v>
      </c>
      <c r="C17" s="12">
        <v>0.12355294754149417</v>
      </c>
      <c r="D17" s="12">
        <v>2.0045495884989131</v>
      </c>
      <c r="E17" s="12">
        <v>5.3273234943894687E-2</v>
      </c>
      <c r="F17" s="12">
        <v>-3.7023516659957512E-3</v>
      </c>
      <c r="G17" s="12">
        <v>0.49903837197025558</v>
      </c>
      <c r="H17" s="12">
        <v>-3.7023516659957512E-3</v>
      </c>
      <c r="I17" s="12">
        <v>0.49903837197025558</v>
      </c>
    </row>
    <row r="18" spans="1:9" ht="16.5" thickBot="1" x14ac:dyDescent="0.3">
      <c r="A18" s="13" t="s">
        <v>74</v>
      </c>
      <c r="B18" s="13">
        <v>0.19540028793527525</v>
      </c>
      <c r="C18" s="13">
        <v>0.14753534399567758</v>
      </c>
      <c r="D18" s="13">
        <v>1.3244303544037557</v>
      </c>
      <c r="E18" s="13">
        <v>0.19446000947337161</v>
      </c>
      <c r="F18" s="13">
        <v>-0.10476262633838135</v>
      </c>
      <c r="G18" s="13">
        <v>0.49556320220893185</v>
      </c>
      <c r="H18" s="13">
        <v>-0.10476262633838135</v>
      </c>
      <c r="I18" s="13">
        <v>0.49556320220893185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D765B-EB69-4B8D-B272-1A47BBB68C59}">
  <dimension ref="A1:I59"/>
  <sheetViews>
    <sheetView tabSelected="1" zoomScale="85" zoomScaleNormal="85" workbookViewId="0">
      <selection activeCell="H4" sqref="H4"/>
    </sheetView>
  </sheetViews>
  <sheetFormatPr defaultRowHeight="15.75" x14ac:dyDescent="0.25"/>
  <cols>
    <col min="1" max="1" width="20.625" bestFit="1" customWidth="1"/>
  </cols>
  <sheetData>
    <row r="1" spans="1:9" x14ac:dyDescent="0.25">
      <c r="A1" t="s">
        <v>51</v>
      </c>
    </row>
    <row r="2" spans="1:9" ht="16.5" thickBot="1" x14ac:dyDescent="0.3"/>
    <row r="3" spans="1:9" x14ac:dyDescent="0.25">
      <c r="A3" s="15" t="s">
        <v>52</v>
      </c>
      <c r="B3" s="15"/>
    </row>
    <row r="4" spans="1:9" x14ac:dyDescent="0.25">
      <c r="A4" s="12" t="s">
        <v>53</v>
      </c>
      <c r="B4" s="12">
        <v>0.22466012905367272</v>
      </c>
    </row>
    <row r="5" spans="1:9" x14ac:dyDescent="0.25">
      <c r="A5" s="12" t="s">
        <v>54</v>
      </c>
      <c r="B5" s="12">
        <v>5.0472173586412879E-2</v>
      </c>
    </row>
    <row r="6" spans="1:9" x14ac:dyDescent="0.25">
      <c r="A6" s="12" t="s">
        <v>55</v>
      </c>
      <c r="B6" s="12">
        <v>2.1698603089031449E-2</v>
      </c>
    </row>
    <row r="7" spans="1:9" x14ac:dyDescent="0.25">
      <c r="A7" s="12" t="s">
        <v>56</v>
      </c>
      <c r="B7" s="12">
        <v>0.20063868717521696</v>
      </c>
    </row>
    <row r="8" spans="1:9" ht="16.5" thickBot="1" x14ac:dyDescent="0.3">
      <c r="A8" s="13" t="s">
        <v>57</v>
      </c>
      <c r="B8" s="13">
        <v>35</v>
      </c>
    </row>
    <row r="10" spans="1:9" ht="16.5" thickBot="1" x14ac:dyDescent="0.3">
      <c r="A10" t="s">
        <v>58</v>
      </c>
    </row>
    <row r="11" spans="1:9" x14ac:dyDescent="0.25">
      <c r="A11" s="14"/>
      <c r="B11" s="14" t="s">
        <v>62</v>
      </c>
      <c r="C11" s="14" t="s">
        <v>63</v>
      </c>
      <c r="D11" s="14" t="s">
        <v>64</v>
      </c>
      <c r="E11" s="14" t="s">
        <v>65</v>
      </c>
      <c r="F11" s="14" t="s">
        <v>66</v>
      </c>
    </row>
    <row r="12" spans="1:9" x14ac:dyDescent="0.25">
      <c r="A12" s="12" t="s">
        <v>59</v>
      </c>
      <c r="B12" s="12">
        <v>1</v>
      </c>
      <c r="C12" s="12">
        <v>7.0613478584677702E-2</v>
      </c>
      <c r="D12" s="12">
        <v>7.0613478584677702E-2</v>
      </c>
      <c r="E12" s="12">
        <v>1.7541157636660405</v>
      </c>
      <c r="F12" s="12">
        <v>0.19446000947337361</v>
      </c>
    </row>
    <row r="13" spans="1:9" x14ac:dyDescent="0.25">
      <c r="A13" s="12" t="s">
        <v>60</v>
      </c>
      <c r="B13" s="12">
        <v>33</v>
      </c>
      <c r="C13" s="12">
        <v>1.3284441321160207</v>
      </c>
      <c r="D13" s="12">
        <v>4.0255882791394568E-2</v>
      </c>
      <c r="E13" s="12"/>
      <c r="F13" s="12"/>
    </row>
    <row r="14" spans="1:9" ht="16.5" thickBot="1" x14ac:dyDescent="0.3">
      <c r="A14" s="13" t="s">
        <v>42</v>
      </c>
      <c r="B14" s="13">
        <v>34</v>
      </c>
      <c r="C14" s="13">
        <v>1.3990576107006985</v>
      </c>
      <c r="D14" s="13"/>
      <c r="E14" s="13"/>
      <c r="F14" s="13"/>
    </row>
    <row r="15" spans="1:9" ht="16.5" thickBot="1" x14ac:dyDescent="0.3"/>
    <row r="16" spans="1:9" x14ac:dyDescent="0.25">
      <c r="A16" s="14"/>
      <c r="B16" s="14" t="s">
        <v>67</v>
      </c>
      <c r="C16" s="14" t="s">
        <v>56</v>
      </c>
      <c r="D16" s="14" t="s">
        <v>68</v>
      </c>
      <c r="E16" s="14" t="s">
        <v>69</v>
      </c>
      <c r="F16" s="14" t="s">
        <v>70</v>
      </c>
      <c r="G16" s="14" t="s">
        <v>71</v>
      </c>
      <c r="H16" s="14" t="s">
        <v>72</v>
      </c>
      <c r="I16" s="14" t="s">
        <v>73</v>
      </c>
    </row>
    <row r="17" spans="1:9" x14ac:dyDescent="0.25">
      <c r="A17" s="12" t="s">
        <v>61</v>
      </c>
      <c r="B17" s="12">
        <v>0.24766801015212991</v>
      </c>
      <c r="C17" s="12">
        <v>0.12355294754149417</v>
      </c>
      <c r="D17" s="12">
        <v>2.0045495884989131</v>
      </c>
      <c r="E17" s="12">
        <v>5.3273234943894687E-2</v>
      </c>
      <c r="F17" s="12">
        <v>-3.7023516659957512E-3</v>
      </c>
      <c r="G17" s="12">
        <v>0.49903837197025558</v>
      </c>
      <c r="H17" s="12">
        <v>-3.7023516659957512E-3</v>
      </c>
      <c r="I17" s="12">
        <v>0.49903837197025558</v>
      </c>
    </row>
    <row r="18" spans="1:9" ht="16.5" thickBot="1" x14ac:dyDescent="0.3">
      <c r="A18" s="13" t="s">
        <v>74</v>
      </c>
      <c r="B18" s="13">
        <v>0.19540028793527525</v>
      </c>
      <c r="C18" s="13">
        <v>0.14753534399567758</v>
      </c>
      <c r="D18" s="13">
        <v>1.3244303544037557</v>
      </c>
      <c r="E18" s="13">
        <v>0.19446000947337161</v>
      </c>
      <c r="F18" s="13">
        <v>-0.10476262633838135</v>
      </c>
      <c r="G18" s="13">
        <v>0.49556320220893185</v>
      </c>
      <c r="H18" s="13">
        <v>-0.10476262633838135</v>
      </c>
      <c r="I18" s="13">
        <v>0.49556320220893185</v>
      </c>
    </row>
    <row r="22" spans="1:9" x14ac:dyDescent="0.25">
      <c r="A22" t="s">
        <v>75</v>
      </c>
    </row>
    <row r="23" spans="1:9" ht="16.5" thickBot="1" x14ac:dyDescent="0.3"/>
    <row r="24" spans="1:9" x14ac:dyDescent="0.25">
      <c r="A24" s="14" t="s">
        <v>57</v>
      </c>
      <c r="B24" s="14" t="s">
        <v>76</v>
      </c>
      <c r="C24" s="14" t="s">
        <v>60</v>
      </c>
    </row>
    <row r="25" spans="1:9" x14ac:dyDescent="0.25">
      <c r="A25" s="12">
        <v>1</v>
      </c>
      <c r="B25" s="12">
        <v>0.44088382384421632</v>
      </c>
      <c r="C25" s="12">
        <v>-0.16173768262910954</v>
      </c>
    </row>
    <row r="26" spans="1:9" x14ac:dyDescent="0.25">
      <c r="A26" s="12">
        <v>2</v>
      </c>
      <c r="B26" s="12">
        <v>0.4336345529000557</v>
      </c>
      <c r="C26" s="12">
        <v>-0.4336345529000557</v>
      </c>
    </row>
    <row r="27" spans="1:9" x14ac:dyDescent="0.25">
      <c r="A27" s="12">
        <v>3</v>
      </c>
      <c r="B27" s="12">
        <v>0.31543193262811142</v>
      </c>
      <c r="C27" s="12">
        <v>0.16896872418633851</v>
      </c>
    </row>
    <row r="28" spans="1:9" x14ac:dyDescent="0.25">
      <c r="A28" s="12">
        <v>4</v>
      </c>
      <c r="B28" s="12">
        <v>0.42240355036799587</v>
      </c>
      <c r="C28" s="12">
        <v>0.19171796030523897</v>
      </c>
    </row>
    <row r="29" spans="1:9" x14ac:dyDescent="0.25">
      <c r="A29" s="12">
        <v>5</v>
      </c>
      <c r="B29" s="12">
        <v>0.43010124369001773</v>
      </c>
      <c r="C29" s="12">
        <v>-0.20185822234354817</v>
      </c>
    </row>
    <row r="30" spans="1:9" x14ac:dyDescent="0.25">
      <c r="A30" s="12">
        <v>6</v>
      </c>
      <c r="B30" s="12">
        <v>0.39025571528060632</v>
      </c>
      <c r="C30" s="12">
        <v>0.16146842265042805</v>
      </c>
    </row>
    <row r="31" spans="1:9" x14ac:dyDescent="0.25">
      <c r="A31" s="12">
        <v>7</v>
      </c>
      <c r="B31" s="12">
        <v>0.42430173169010138</v>
      </c>
      <c r="C31" s="12">
        <v>-0.30607513070487974</v>
      </c>
    </row>
    <row r="32" spans="1:9" x14ac:dyDescent="0.25">
      <c r="A32" s="12">
        <v>8</v>
      </c>
      <c r="B32" s="12">
        <v>0.39011386723985575</v>
      </c>
      <c r="C32" s="12">
        <v>9.9212897948978362E-2</v>
      </c>
    </row>
    <row r="33" spans="1:3" x14ac:dyDescent="0.25">
      <c r="A33" s="12">
        <v>9</v>
      </c>
      <c r="B33" s="12">
        <v>0.30888779294435637</v>
      </c>
      <c r="C33" s="12">
        <v>4.7434046136103414E-2</v>
      </c>
    </row>
    <row r="34" spans="1:3" x14ac:dyDescent="0.25">
      <c r="A34" s="12">
        <v>10</v>
      </c>
      <c r="B34" s="12">
        <v>0.43808823734027991</v>
      </c>
      <c r="C34" s="12">
        <v>-8.1766398259820128E-2</v>
      </c>
    </row>
    <row r="35" spans="1:3" x14ac:dyDescent="0.25">
      <c r="A35" s="12">
        <v>11</v>
      </c>
      <c r="B35" s="12">
        <v>0.42919764390785964</v>
      </c>
      <c r="C35" s="12">
        <v>0.57080235609214036</v>
      </c>
    </row>
    <row r="36" spans="1:3" x14ac:dyDescent="0.25">
      <c r="A36" s="12">
        <v>12</v>
      </c>
      <c r="B36" s="12">
        <v>0.41459645836676717</v>
      </c>
      <c r="C36" s="12">
        <v>-0.41459645836676717</v>
      </c>
    </row>
    <row r="37" spans="1:3" x14ac:dyDescent="0.25">
      <c r="A37" s="12">
        <v>13</v>
      </c>
      <c r="B37" s="12">
        <v>0.3581861116806665</v>
      </c>
      <c r="C37" s="12">
        <v>7.9879441485616876E-3</v>
      </c>
    </row>
    <row r="38" spans="1:3" x14ac:dyDescent="0.25">
      <c r="A38" s="12">
        <v>14</v>
      </c>
      <c r="B38" s="12">
        <v>0.43835755413819411</v>
      </c>
      <c r="C38" s="12">
        <v>-8.1440894419707588E-3</v>
      </c>
    </row>
    <row r="39" spans="1:3" x14ac:dyDescent="0.25">
      <c r="A39" s="12">
        <v>15</v>
      </c>
      <c r="B39" s="12">
        <v>0.4256326204364001</v>
      </c>
      <c r="C39" s="12">
        <v>-0.17440109334280401</v>
      </c>
    </row>
    <row r="40" spans="1:3" x14ac:dyDescent="0.25">
      <c r="A40" s="12">
        <v>16</v>
      </c>
      <c r="B40" s="12">
        <v>0.43840015302436242</v>
      </c>
      <c r="C40" s="12">
        <v>-1.6185438289600951E-3</v>
      </c>
    </row>
    <row r="41" spans="1:3" x14ac:dyDescent="0.25">
      <c r="A41" s="12">
        <v>17</v>
      </c>
      <c r="B41" s="12">
        <v>0.24766801015212991</v>
      </c>
      <c r="C41" s="12">
        <v>5.4466636810103219E-2</v>
      </c>
    </row>
    <row r="42" spans="1:3" x14ac:dyDescent="0.25">
      <c r="A42" s="12">
        <v>18</v>
      </c>
      <c r="B42" s="12">
        <v>0.42765492423992224</v>
      </c>
      <c r="C42" s="12">
        <v>0.13884753881426504</v>
      </c>
    </row>
    <row r="43" spans="1:3" x14ac:dyDescent="0.25">
      <c r="A43" s="12">
        <v>19</v>
      </c>
      <c r="B43" s="12">
        <v>0.42883605605654984</v>
      </c>
      <c r="C43" s="12">
        <v>0.15737084049517436</v>
      </c>
    </row>
    <row r="44" spans="1:3" x14ac:dyDescent="0.25">
      <c r="A44" s="12">
        <v>20</v>
      </c>
      <c r="B44" s="12">
        <v>0.35306874622728068</v>
      </c>
      <c r="C44" s="12">
        <v>-2.9587629642715829E-2</v>
      </c>
    </row>
    <row r="45" spans="1:3" x14ac:dyDescent="0.25">
      <c r="A45" s="12">
        <v>21</v>
      </c>
      <c r="B45" s="12">
        <v>0.43439756848921252</v>
      </c>
      <c r="C45" s="12">
        <v>-4.6877043037652666E-2</v>
      </c>
    </row>
    <row r="46" spans="1:3" x14ac:dyDescent="0.25">
      <c r="A46" s="12">
        <v>22</v>
      </c>
      <c r="B46" s="12">
        <v>0.44306829808740517</v>
      </c>
      <c r="C46" s="12">
        <v>0.11029787596842405</v>
      </c>
    </row>
    <row r="47" spans="1:3" x14ac:dyDescent="0.25">
      <c r="A47" s="12">
        <v>23</v>
      </c>
      <c r="B47" s="12">
        <v>0.42394065476033038</v>
      </c>
      <c r="C47" s="12">
        <v>2.1051135059045656E-2</v>
      </c>
    </row>
    <row r="48" spans="1:3" x14ac:dyDescent="0.25">
      <c r="A48" s="12">
        <v>24</v>
      </c>
      <c r="B48" s="12">
        <v>0.38387196699877979</v>
      </c>
      <c r="C48" s="12">
        <v>-0.21802631839451053</v>
      </c>
    </row>
    <row r="49" spans="1:3" x14ac:dyDescent="0.25">
      <c r="A49" s="12">
        <v>25</v>
      </c>
      <c r="B49" s="12">
        <v>0.3583935497785623</v>
      </c>
      <c r="C49" s="12">
        <v>-3.9838541568381736E-2</v>
      </c>
    </row>
    <row r="50" spans="1:3" x14ac:dyDescent="0.25">
      <c r="A50" s="12">
        <v>26</v>
      </c>
      <c r="B50" s="12">
        <v>0.43530168360800914</v>
      </c>
      <c r="C50" s="12">
        <v>0.1640415019420729</v>
      </c>
    </row>
    <row r="51" spans="1:3" x14ac:dyDescent="0.25">
      <c r="A51" s="12">
        <v>27</v>
      </c>
      <c r="B51" s="12">
        <v>0.43800070123699086</v>
      </c>
      <c r="C51" s="12">
        <v>8.7450858697327716E-2</v>
      </c>
    </row>
    <row r="52" spans="1:3" x14ac:dyDescent="0.25">
      <c r="A52" s="12">
        <v>28</v>
      </c>
      <c r="B52" s="12">
        <v>0.44120403899610761</v>
      </c>
      <c r="C52" s="12">
        <v>0.14664489368041134</v>
      </c>
    </row>
    <row r="53" spans="1:3" x14ac:dyDescent="0.25">
      <c r="A53" s="12">
        <v>29</v>
      </c>
      <c r="B53" s="12">
        <v>0.36058637339116711</v>
      </c>
      <c r="C53" s="12">
        <v>-0.13891149654387652</v>
      </c>
    </row>
    <row r="54" spans="1:3" x14ac:dyDescent="0.25">
      <c r="A54" s="12">
        <v>30</v>
      </c>
      <c r="B54" s="12">
        <v>0.37286808173403052</v>
      </c>
      <c r="C54" s="12">
        <v>-0.15119320488673993</v>
      </c>
    </row>
    <row r="55" spans="1:3" x14ac:dyDescent="0.25">
      <c r="A55" s="12">
        <v>31</v>
      </c>
      <c r="B55" s="12">
        <v>0.43349070719316407</v>
      </c>
      <c r="C55" s="12">
        <v>0.11002325011389669</v>
      </c>
    </row>
    <row r="56" spans="1:3" x14ac:dyDescent="0.25">
      <c r="A56" s="12">
        <v>32</v>
      </c>
      <c r="B56" s="12">
        <v>0.43895488989035181</v>
      </c>
      <c r="C56" s="12">
        <v>0.32623394426399965</v>
      </c>
    </row>
    <row r="57" spans="1:3" x14ac:dyDescent="0.25">
      <c r="A57" s="12">
        <v>33</v>
      </c>
      <c r="B57" s="12">
        <v>0.4072178262362644</v>
      </c>
      <c r="C57" s="12">
        <v>-8.0452637402110005E-2</v>
      </c>
    </row>
    <row r="58" spans="1:3" x14ac:dyDescent="0.25">
      <c r="A58" s="12">
        <v>34</v>
      </c>
      <c r="B58" s="12">
        <v>0.42748378852648539</v>
      </c>
      <c r="C58" s="12">
        <v>4.3717122945326481E-3</v>
      </c>
    </row>
    <row r="59" spans="1:3" ht="16.5" thickBot="1" x14ac:dyDescent="0.3">
      <c r="A59" s="13">
        <v>35</v>
      </c>
      <c r="B59" s="13">
        <v>0.42121701027044212</v>
      </c>
      <c r="C59" s="13">
        <v>-7.9673496313135028E-2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8B931-3BE3-498E-9415-2EE47AFB7158}">
  <dimension ref="A1:B15"/>
  <sheetViews>
    <sheetView workbookViewId="0">
      <selection sqref="A1:B7"/>
    </sheetView>
  </sheetViews>
  <sheetFormatPr defaultRowHeight="15.75" x14ac:dyDescent="0.25"/>
  <sheetData>
    <row r="1" spans="1:2" x14ac:dyDescent="0.25">
      <c r="A1" s="15" t="s">
        <v>41</v>
      </c>
      <c r="B1" s="15"/>
    </row>
    <row r="2" spans="1:2" x14ac:dyDescent="0.25">
      <c r="A2" s="12"/>
      <c r="B2" s="12"/>
    </row>
    <row r="3" spans="1:2" x14ac:dyDescent="0.25">
      <c r="A3" s="12" t="s">
        <v>77</v>
      </c>
      <c r="B3" s="12">
        <v>3.4083858797125717</v>
      </c>
    </row>
    <row r="4" spans="1:2" x14ac:dyDescent="0.25">
      <c r="A4" s="12" t="s">
        <v>56</v>
      </c>
      <c r="B4" s="12">
        <v>3.1598116699828094E-2</v>
      </c>
    </row>
    <row r="5" spans="1:2" x14ac:dyDescent="0.25">
      <c r="A5" s="12" t="s">
        <v>78</v>
      </c>
      <c r="B5" s="12">
        <v>3.4929381684046499</v>
      </c>
    </row>
    <row r="6" spans="1:2" x14ac:dyDescent="0.25">
      <c r="A6" s="12" t="s">
        <v>79</v>
      </c>
      <c r="B6" s="12" t="e">
        <v>#N/A</v>
      </c>
    </row>
    <row r="7" spans="1:2" x14ac:dyDescent="0.25">
      <c r="A7" s="12" t="s">
        <v>80</v>
      </c>
      <c r="B7" s="12">
        <v>0.18693697939187534</v>
      </c>
    </row>
    <row r="8" spans="1:2" x14ac:dyDescent="0.25">
      <c r="A8" s="12" t="s">
        <v>81</v>
      </c>
      <c r="B8" s="12">
        <v>3.4945434264158422E-2</v>
      </c>
    </row>
    <row r="9" spans="1:2" x14ac:dyDescent="0.25">
      <c r="A9" s="12" t="s">
        <v>82</v>
      </c>
      <c r="B9" s="12">
        <v>3.2384959577216064</v>
      </c>
    </row>
    <row r="10" spans="1:2" x14ac:dyDescent="0.25">
      <c r="A10" s="12" t="s">
        <v>83</v>
      </c>
      <c r="B10" s="12">
        <v>-1.7967579887609157</v>
      </c>
    </row>
    <row r="11" spans="1:2" x14ac:dyDescent="0.25">
      <c r="A11" s="12" t="s">
        <v>84</v>
      </c>
      <c r="B11" s="12">
        <v>0.80152315755563031</v>
      </c>
    </row>
    <row r="12" spans="1:2" x14ac:dyDescent="0.25">
      <c r="A12" s="12" t="s">
        <v>85</v>
      </c>
      <c r="B12" s="12">
        <v>2.7629353735603699</v>
      </c>
    </row>
    <row r="13" spans="1:2" x14ac:dyDescent="0.25">
      <c r="A13" s="12" t="s">
        <v>86</v>
      </c>
      <c r="B13" s="12">
        <v>3.5644585311160002</v>
      </c>
    </row>
    <row r="14" spans="1:2" x14ac:dyDescent="0.25">
      <c r="A14" s="12" t="s">
        <v>87</v>
      </c>
      <c r="B14" s="12">
        <v>119.29350578994001</v>
      </c>
    </row>
    <row r="15" spans="1:2" ht="16.5" thickBot="1" x14ac:dyDescent="0.3">
      <c r="A15" s="13" t="s">
        <v>88</v>
      </c>
      <c r="B15" s="13">
        <v>35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D5CA3-5912-7745-8A33-84313588FA20}">
  <dimension ref="A1:K37"/>
  <sheetViews>
    <sheetView zoomScale="130" zoomScaleNormal="130" workbookViewId="0">
      <selection activeCell="D2" sqref="D2:D36"/>
    </sheetView>
  </sheetViews>
  <sheetFormatPr defaultColWidth="11" defaultRowHeight="15.75" x14ac:dyDescent="0.25"/>
  <cols>
    <col min="3" max="3" width="14.125" bestFit="1" customWidth="1"/>
    <col min="4" max="4" width="14.125" customWidth="1"/>
    <col min="5" max="5" width="14.125" style="8" customWidth="1"/>
    <col min="6" max="6" width="14.625" bestFit="1" customWidth="1"/>
    <col min="7" max="7" width="14.625" customWidth="1"/>
    <col min="8" max="8" width="14.625" style="11" customWidth="1"/>
    <col min="9" max="9" width="14.625" bestFit="1" customWidth="1"/>
  </cols>
  <sheetData>
    <row r="1" spans="1:11" x14ac:dyDescent="0.25">
      <c r="A1" s="2" t="s">
        <v>0</v>
      </c>
      <c r="B1" s="2" t="s">
        <v>36</v>
      </c>
      <c r="C1" s="2" t="s">
        <v>40</v>
      </c>
      <c r="D1" s="2" t="s">
        <v>89</v>
      </c>
      <c r="E1" s="7" t="s">
        <v>47</v>
      </c>
      <c r="F1" s="2" t="s">
        <v>38</v>
      </c>
      <c r="G1" s="2" t="s">
        <v>44</v>
      </c>
      <c r="H1" s="9" t="s">
        <v>48</v>
      </c>
      <c r="I1" s="2" t="s">
        <v>39</v>
      </c>
      <c r="J1" s="2" t="s">
        <v>49</v>
      </c>
      <c r="K1" s="2" t="s">
        <v>50</v>
      </c>
    </row>
    <row r="2" spans="1:11" x14ac:dyDescent="0.25">
      <c r="A2" t="s">
        <v>33</v>
      </c>
      <c r="B2">
        <v>3.5554979163734202</v>
      </c>
      <c r="C2">
        <f>(B2-2.76293537)/(3.564458531116-2.76293537)</f>
        <v>0.98882051676447658</v>
      </c>
      <c r="D2">
        <f>POWER(10,C2)</f>
        <v>9.7458678171384552</v>
      </c>
      <c r="E2" s="8">
        <v>33</v>
      </c>
      <c r="F2" s="1">
        <v>5.1100000000000003</v>
      </c>
      <c r="G2" s="1">
        <f>(F2-3.41)/(9.5-3.41)</f>
        <v>0.27914614121510678</v>
      </c>
      <c r="H2" s="10">
        <v>9</v>
      </c>
      <c r="I2" s="1">
        <v>5.04</v>
      </c>
      <c r="J2" s="6">
        <f>H2-E2</f>
        <v>-24</v>
      </c>
      <c r="K2">
        <f>ABS(J2)</f>
        <v>24</v>
      </c>
    </row>
    <row r="3" spans="1:11" x14ac:dyDescent="0.25">
      <c r="A3" t="s">
        <v>25</v>
      </c>
      <c r="B3">
        <v>3.52576173417867</v>
      </c>
      <c r="C3">
        <f>(B3-2.76293537)/(3.564458531116-2.76293537)</f>
        <v>0.95172092484083581</v>
      </c>
      <c r="D3">
        <f t="shared" ref="D3:D36" si="0">POWER(10,C3)</f>
        <v>8.9478959407440044</v>
      </c>
      <c r="E3" s="8">
        <v>25</v>
      </c>
      <c r="F3" s="1">
        <v>3.41</v>
      </c>
      <c r="G3" s="1">
        <v>0</v>
      </c>
      <c r="H3" s="10">
        <v>2</v>
      </c>
      <c r="I3" s="1">
        <v>3.41</v>
      </c>
      <c r="J3" s="6">
        <f>H3-E3</f>
        <v>-23</v>
      </c>
      <c r="K3">
        <f>ABS(J3)</f>
        <v>23</v>
      </c>
    </row>
    <row r="4" spans="1:11" x14ac:dyDescent="0.25">
      <c r="A4" t="s">
        <v>3</v>
      </c>
      <c r="B4">
        <v>3.04089992126289</v>
      </c>
      <c r="C4">
        <f>(B4-2.76293537)/(3.564458531116-2.76293537)</f>
        <v>0.34679540747876353</v>
      </c>
      <c r="D4">
        <f t="shared" si="0"/>
        <v>2.2222627545065854</v>
      </c>
      <c r="E4" s="8">
        <v>3</v>
      </c>
      <c r="F4" s="1">
        <v>6.36</v>
      </c>
      <c r="G4" s="1">
        <f>(F4-3.41)/(9.5-3.41)</f>
        <v>0.48440065681444994</v>
      </c>
      <c r="H4" s="10">
        <v>23</v>
      </c>
      <c r="I4" s="1">
        <v>6.22</v>
      </c>
      <c r="J4" s="6">
        <f>H4-E4</f>
        <v>20</v>
      </c>
      <c r="K4">
        <f>ABS(J4)</f>
        <v>20</v>
      </c>
    </row>
    <row r="5" spans="1:11" x14ac:dyDescent="0.25">
      <c r="A5" t="s">
        <v>15</v>
      </c>
      <c r="B5">
        <v>3.4796926687380898</v>
      </c>
      <c r="C5">
        <f>(B5-2.76293537)/(3.564458531116-2.76293537)</f>
        <v>0.89424402626134136</v>
      </c>
      <c r="D5">
        <f t="shared" si="0"/>
        <v>7.8386996870916583</v>
      </c>
      <c r="E5" s="8">
        <v>15</v>
      </c>
      <c r="F5" s="1">
        <v>7.15</v>
      </c>
      <c r="G5" s="1">
        <f>(F5-3.41)/(9.5-3.41)</f>
        <v>0.61412151067323484</v>
      </c>
      <c r="H5" s="10">
        <v>33</v>
      </c>
      <c r="I5" s="1">
        <v>7.1</v>
      </c>
      <c r="J5" s="6">
        <f>H5-E5</f>
        <v>18</v>
      </c>
      <c r="K5">
        <f>ABS(J5)</f>
        <v>18</v>
      </c>
    </row>
    <row r="6" spans="1:11" x14ac:dyDescent="0.25">
      <c r="A6" t="s">
        <v>23</v>
      </c>
      <c r="B6">
        <v>3.5112682592859001</v>
      </c>
      <c r="C6">
        <f>(B6-2.76293537)/(3.564458531116-2.76293537)</f>
        <v>0.93363850926523373</v>
      </c>
      <c r="D6">
        <f t="shared" si="0"/>
        <v>8.5829880777340026</v>
      </c>
      <c r="E6" s="8">
        <v>23</v>
      </c>
      <c r="F6" s="1">
        <v>4.8</v>
      </c>
      <c r="G6" s="1">
        <f>(F6-3.41)/(9.5-3.41)</f>
        <v>0.22824302134646957</v>
      </c>
      <c r="H6" s="10">
        <v>7</v>
      </c>
      <c r="I6" s="1">
        <v>4.47</v>
      </c>
      <c r="J6" s="6">
        <f>H6-E6</f>
        <v>-16</v>
      </c>
      <c r="K6">
        <f>ABS(J6)</f>
        <v>16</v>
      </c>
    </row>
    <row r="7" spans="1:11" x14ac:dyDescent="0.25">
      <c r="A7" t="s">
        <v>11</v>
      </c>
      <c r="B7">
        <v>3.3478237003012801</v>
      </c>
      <c r="C7">
        <f>(B7-2.76293537)/(3.564458531116-2.76293537)</f>
        <v>0.72972105944750387</v>
      </c>
      <c r="D7">
        <f t="shared" si="0"/>
        <v>5.3668697999462678</v>
      </c>
      <c r="E7" s="8">
        <v>11</v>
      </c>
      <c r="F7" s="1">
        <v>6.77</v>
      </c>
      <c r="G7" s="1">
        <f>(F7-3.41)/(9.5-3.41)</f>
        <v>0.55172413793103436</v>
      </c>
      <c r="H7" s="10">
        <v>27</v>
      </c>
      <c r="I7" s="1">
        <v>6.61</v>
      </c>
      <c r="J7" s="6">
        <f>H7-E7</f>
        <v>16</v>
      </c>
      <c r="K7">
        <f>ABS(J7)</f>
        <v>16</v>
      </c>
    </row>
    <row r="8" spans="1:11" x14ac:dyDescent="0.25">
      <c r="A8" t="s">
        <v>17</v>
      </c>
      <c r="B8">
        <v>3.4874789228410998</v>
      </c>
      <c r="C8">
        <f>(B8-2.76293537)/(3.564458531116-2.76293537)</f>
        <v>0.90395834829311994</v>
      </c>
      <c r="D8">
        <f t="shared" si="0"/>
        <v>8.0160118085766836</v>
      </c>
      <c r="E8" s="8">
        <v>17</v>
      </c>
      <c r="F8" s="1">
        <v>4.13</v>
      </c>
      <c r="G8" s="1">
        <f>(F8-3.41)/(9.5-3.41)</f>
        <v>0.11822660098522164</v>
      </c>
      <c r="H8" s="10">
        <v>3</v>
      </c>
      <c r="I8" s="1">
        <v>4.04</v>
      </c>
      <c r="J8" s="6">
        <f>H8-E8</f>
        <v>-14</v>
      </c>
      <c r="K8">
        <f>ABS(J8)</f>
        <v>14</v>
      </c>
    </row>
    <row r="9" spans="1:11" x14ac:dyDescent="0.25">
      <c r="A9" t="s">
        <v>10</v>
      </c>
      <c r="B9">
        <v>3.3472418460408702</v>
      </c>
      <c r="C9">
        <f>(B9-2.76293537)/(3.564458531116-2.76293537)</f>
        <v>0.72899512376824072</v>
      </c>
      <c r="D9">
        <f t="shared" si="0"/>
        <v>5.3579064165516392</v>
      </c>
      <c r="E9" s="8">
        <v>10</v>
      </c>
      <c r="F9" s="1">
        <v>6.39</v>
      </c>
      <c r="G9" s="1">
        <f>(F9-3.41)/(9.5-3.41)</f>
        <v>0.48932676518883411</v>
      </c>
      <c r="H9" s="10">
        <v>24</v>
      </c>
      <c r="I9" s="1">
        <v>6.27</v>
      </c>
      <c r="J9" s="6">
        <f>H9-E9</f>
        <v>14</v>
      </c>
      <c r="K9">
        <f>ABS(J9)</f>
        <v>14</v>
      </c>
    </row>
    <row r="10" spans="1:11" x14ac:dyDescent="0.25">
      <c r="A10" t="s">
        <v>2</v>
      </c>
      <c r="B10">
        <v>3.0140561556700498</v>
      </c>
      <c r="C10">
        <f>(B10-2.76293537)/(3.564458531116-2.76293537)</f>
        <v>0.31330446561319814</v>
      </c>
      <c r="D10">
        <f t="shared" si="0"/>
        <v>2.0573323998321462</v>
      </c>
      <c r="E10" s="8">
        <v>2</v>
      </c>
      <c r="F10" s="1">
        <v>5.58</v>
      </c>
      <c r="G10" s="1">
        <f>(F10-3.41)/(9.5-3.41)</f>
        <v>0.35632183908045978</v>
      </c>
      <c r="H10" s="10">
        <v>15</v>
      </c>
      <c r="I10" s="1">
        <v>5.49</v>
      </c>
      <c r="J10" s="6">
        <f>H10-E10</f>
        <v>13</v>
      </c>
      <c r="K10">
        <f>ABS(J10)</f>
        <v>13</v>
      </c>
    </row>
    <row r="11" spans="1:11" x14ac:dyDescent="0.25">
      <c r="A11" t="s">
        <v>29</v>
      </c>
      <c r="B11">
        <v>3.5440305467216899</v>
      </c>
      <c r="C11">
        <f>(B11-2.76293537)/(3.564458531116-2.76293537)</f>
        <v>0.97451354447965377</v>
      </c>
      <c r="D11">
        <f t="shared" si="0"/>
        <v>9.4300402076657281</v>
      </c>
      <c r="E11" s="8">
        <v>29</v>
      </c>
      <c r="F11" s="1">
        <v>5.58</v>
      </c>
      <c r="G11" s="1">
        <f>(F11-3.41)/(9.5-3.41)</f>
        <v>0.35632183908045978</v>
      </c>
      <c r="H11" s="10">
        <v>16</v>
      </c>
      <c r="I11" s="1">
        <v>5.49</v>
      </c>
      <c r="J11" s="6">
        <f>H11-E11</f>
        <v>-13</v>
      </c>
      <c r="K11">
        <f>ABS(J11)</f>
        <v>13</v>
      </c>
    </row>
    <row r="12" spans="1:11" x14ac:dyDescent="0.25">
      <c r="A12" t="s">
        <v>22</v>
      </c>
      <c r="B12">
        <v>3.5075617337662499</v>
      </c>
      <c r="C12">
        <f>(B12-2.76293537)/(3.564458531116-2.76293537)</f>
        <v>0.92901415690779277</v>
      </c>
      <c r="D12">
        <f t="shared" si="0"/>
        <v>8.492081566351537</v>
      </c>
      <c r="E12" s="8">
        <v>22</v>
      </c>
      <c r="F12" s="1">
        <v>9.5</v>
      </c>
      <c r="G12" s="1">
        <f>(F12-3.41)/(9.5-3.41)</f>
        <v>1</v>
      </c>
      <c r="H12" s="10">
        <v>35</v>
      </c>
      <c r="I12" s="1">
        <v>9.5</v>
      </c>
      <c r="J12" s="6">
        <f>H12-E12</f>
        <v>13</v>
      </c>
      <c r="K12">
        <f>ABS(J12)</f>
        <v>13</v>
      </c>
    </row>
    <row r="13" spans="1:11" x14ac:dyDescent="0.25">
      <c r="A13" t="s">
        <v>13</v>
      </c>
      <c r="B13">
        <v>3.4476683297462198</v>
      </c>
      <c r="C13">
        <f>(B13-2.76293537)/(3.564458531116-2.76293537)</f>
        <v>0.85428967366686248</v>
      </c>
      <c r="D13">
        <f t="shared" si="0"/>
        <v>7.1497305285718564</v>
      </c>
      <c r="E13" s="8">
        <v>13</v>
      </c>
      <c r="F13" s="1">
        <v>3.41</v>
      </c>
      <c r="G13" s="1">
        <v>0</v>
      </c>
      <c r="H13" s="10">
        <v>1</v>
      </c>
      <c r="I13" s="1">
        <v>3.41</v>
      </c>
      <c r="J13" s="6">
        <f>H13-E13</f>
        <v>-12</v>
      </c>
      <c r="K13">
        <f>ABS(J13)</f>
        <v>12</v>
      </c>
    </row>
    <row r="14" spans="1:11" x14ac:dyDescent="0.25">
      <c r="A14" t="s">
        <v>5</v>
      </c>
      <c r="B14">
        <v>3.21627563389477</v>
      </c>
      <c r="C14">
        <f>(B14-2.76293537)/(3.564458531116-2.76293537)</f>
        <v>0.56559845789554219</v>
      </c>
      <c r="D14">
        <f t="shared" si="0"/>
        <v>3.6778876446588953</v>
      </c>
      <c r="E14" s="8">
        <v>5</v>
      </c>
      <c r="F14" s="1">
        <v>5.64</v>
      </c>
      <c r="G14" s="1">
        <f>(F14-3.41)/(9.5-3.41)</f>
        <v>0.36617405582922818</v>
      </c>
      <c r="H14" s="10">
        <v>17</v>
      </c>
      <c r="I14" s="1">
        <v>5.59</v>
      </c>
      <c r="J14" s="6">
        <f>H14-E14</f>
        <v>12</v>
      </c>
      <c r="K14">
        <f>ABS(J14)</f>
        <v>12</v>
      </c>
    </row>
    <row r="15" spans="1:11" x14ac:dyDescent="0.25">
      <c r="A15" t="s">
        <v>30</v>
      </c>
      <c r="B15">
        <v>3.54513527207029</v>
      </c>
      <c r="C15">
        <f>(B15-2.76293537)/(3.564458531116-2.76293537)</f>
        <v>0.97589182698250976</v>
      </c>
      <c r="D15">
        <f t="shared" si="0"/>
        <v>9.4600150425553373</v>
      </c>
      <c r="E15" s="8">
        <v>30</v>
      </c>
      <c r="F15" s="1">
        <v>6.03</v>
      </c>
      <c r="G15" s="1">
        <f>(F15-3.41)/(9.5-3.41)</f>
        <v>0.43021346469622335</v>
      </c>
      <c r="H15" s="10">
        <v>19</v>
      </c>
      <c r="I15" s="1">
        <v>6.03</v>
      </c>
      <c r="J15" s="6">
        <f>H15-E15</f>
        <v>-11</v>
      </c>
      <c r="K15">
        <f>ABS(J15)</f>
        <v>11</v>
      </c>
    </row>
    <row r="16" spans="1:11" x14ac:dyDescent="0.25">
      <c r="A16" t="s">
        <v>18</v>
      </c>
      <c r="B16">
        <v>3.4929381684046499</v>
      </c>
      <c r="C16">
        <f>(B16-2.76293537)/(3.564458531116-2.76293537)</f>
        <v>0.91076943726520765</v>
      </c>
      <c r="D16">
        <f t="shared" si="0"/>
        <v>8.1427188019559864</v>
      </c>
      <c r="E16" s="8">
        <v>18</v>
      </c>
      <c r="F16" s="1">
        <v>4.9400000000000004</v>
      </c>
      <c r="G16" s="1">
        <f>(F16-3.41)/(9.5-3.41)</f>
        <v>0.25123152709359609</v>
      </c>
      <c r="H16" s="10">
        <v>8</v>
      </c>
      <c r="I16" s="1">
        <v>4.9400000000000004</v>
      </c>
      <c r="J16" s="6">
        <f>H16-E16</f>
        <v>-10</v>
      </c>
      <c r="K16">
        <f>ABS(J16)</f>
        <v>10</v>
      </c>
    </row>
    <row r="17" spans="1:11" x14ac:dyDescent="0.25">
      <c r="A17" t="s">
        <v>31</v>
      </c>
      <c r="B17">
        <v>3.54531001077852</v>
      </c>
      <c r="C17">
        <f>(B17-2.76293537)/(3.564458531116-2.76293537)</f>
        <v>0.97610983529057505</v>
      </c>
      <c r="D17">
        <f t="shared" si="0"/>
        <v>9.4647649983601081</v>
      </c>
      <c r="E17" s="8">
        <v>31</v>
      </c>
      <c r="F17" s="1">
        <v>6.07</v>
      </c>
      <c r="G17" s="1">
        <f>(F17-3.41)/(9.5-3.41)</f>
        <v>0.43678160919540232</v>
      </c>
      <c r="H17" s="10">
        <v>21</v>
      </c>
      <c r="I17" s="1">
        <v>6.07</v>
      </c>
      <c r="J17" s="6">
        <f>H17-E17</f>
        <v>-10</v>
      </c>
      <c r="K17">
        <f>ABS(J17)</f>
        <v>10</v>
      </c>
    </row>
    <row r="18" spans="1:11" x14ac:dyDescent="0.25">
      <c r="A18" t="s">
        <v>1</v>
      </c>
      <c r="B18">
        <v>2.7629353735603699</v>
      </c>
      <c r="C18">
        <v>0</v>
      </c>
      <c r="D18">
        <f t="shared" si="0"/>
        <v>1</v>
      </c>
      <c r="E18" s="8">
        <v>1</v>
      </c>
      <c r="F18" s="1">
        <v>5.25</v>
      </c>
      <c r="G18" s="1">
        <f>(F18-3.41)/(9.5-3.41)</f>
        <v>0.30213464696223313</v>
      </c>
      <c r="H18" s="10">
        <v>10</v>
      </c>
      <c r="I18" s="1">
        <v>5.15</v>
      </c>
      <c r="J18" s="6">
        <f>H18-E18</f>
        <v>9</v>
      </c>
      <c r="K18">
        <f>ABS(J18)</f>
        <v>9</v>
      </c>
    </row>
    <row r="19" spans="1:11" x14ac:dyDescent="0.25">
      <c r="A19" t="s">
        <v>20</v>
      </c>
      <c r="B19">
        <v>3.50123356732378</v>
      </c>
      <c r="C19">
        <f>(B19-2.76293537)/(3.564458531116-2.76293537)</f>
        <v>0.92111898088610566</v>
      </c>
      <c r="D19">
        <f t="shared" si="0"/>
        <v>8.3390961421974925</v>
      </c>
      <c r="E19" s="8">
        <v>20</v>
      </c>
      <c r="F19" s="1">
        <v>6.86</v>
      </c>
      <c r="G19" s="1">
        <f>(F19-3.41)/(9.5-3.41)</f>
        <v>0.56650246305418728</v>
      </c>
      <c r="H19" s="10">
        <v>29</v>
      </c>
      <c r="I19" s="1">
        <v>6.57</v>
      </c>
      <c r="J19" s="6">
        <f>H19-E19</f>
        <v>9</v>
      </c>
      <c r="K19">
        <f>ABS(J19)</f>
        <v>9</v>
      </c>
    </row>
    <row r="20" spans="1:11" x14ac:dyDescent="0.25">
      <c r="A20" t="s">
        <v>21</v>
      </c>
      <c r="B20">
        <v>3.5060785167215598</v>
      </c>
      <c r="C20">
        <f>(B20-2.76293537)/(3.564458531116-2.76293537)</f>
        <v>0.92716365886026919</v>
      </c>
      <c r="D20">
        <f t="shared" si="0"/>
        <v>8.4559743875719082</v>
      </c>
      <c r="E20" s="8">
        <v>21</v>
      </c>
      <c r="F20" s="1">
        <v>6.98</v>
      </c>
      <c r="G20" s="1">
        <f>(F20-3.41)/(9.5-3.41)</f>
        <v>0.5862068965517242</v>
      </c>
      <c r="H20" s="10">
        <v>30</v>
      </c>
      <c r="I20" s="1">
        <v>6.9</v>
      </c>
      <c r="J20" s="6">
        <f>H20-E20</f>
        <v>9</v>
      </c>
      <c r="K20">
        <f>ABS(J20)</f>
        <v>9</v>
      </c>
    </row>
    <row r="21" spans="1:11" x14ac:dyDescent="0.25">
      <c r="A21" t="s">
        <v>4</v>
      </c>
      <c r="B21">
        <v>3.1952844317930502</v>
      </c>
      <c r="C21">
        <f>(B21-2.76293537)/(3.564458531116-2.76293537)</f>
        <v>0.53940931811760651</v>
      </c>
      <c r="D21">
        <f t="shared" si="0"/>
        <v>3.4626557585473097</v>
      </c>
      <c r="E21" s="8">
        <v>4</v>
      </c>
      <c r="F21" s="1">
        <v>5.38</v>
      </c>
      <c r="G21" s="1">
        <f>(F21-3.41)/(9.5-3.41)</f>
        <v>0.32348111658456485</v>
      </c>
      <c r="H21" s="10">
        <v>12</v>
      </c>
      <c r="I21" s="1">
        <v>5.17</v>
      </c>
      <c r="J21" s="6">
        <f>H21-E21</f>
        <v>8</v>
      </c>
      <c r="K21">
        <f>ABS(J21)</f>
        <v>8</v>
      </c>
    </row>
    <row r="22" spans="1:11" x14ac:dyDescent="0.25">
      <c r="A22" t="s">
        <v>26</v>
      </c>
      <c r="B22">
        <v>3.52889158968433</v>
      </c>
      <c r="C22">
        <f>(B22-2.76293537)/(3.564458531116-2.76293537)</f>
        <v>0.95562580951229337</v>
      </c>
      <c r="D22">
        <f t="shared" si="0"/>
        <v>9.0287121974292965</v>
      </c>
      <c r="E22" s="8">
        <v>26</v>
      </c>
      <c r="F22" s="1">
        <v>5.77</v>
      </c>
      <c r="G22" s="1">
        <f>(F22-3.41)/(9.5-3.41)</f>
        <v>0.38752052545155985</v>
      </c>
      <c r="H22" s="10">
        <v>18</v>
      </c>
      <c r="I22" s="1">
        <v>5.77</v>
      </c>
      <c r="J22" s="6">
        <f>H22-E22</f>
        <v>-8</v>
      </c>
      <c r="K22">
        <f>ABS(J22)</f>
        <v>8</v>
      </c>
    </row>
    <row r="23" spans="1:11" x14ac:dyDescent="0.25">
      <c r="A23" t="s">
        <v>35</v>
      </c>
      <c r="B23">
        <v>3.5644585311160002</v>
      </c>
      <c r="C23">
        <f>(B23-2.76293537)/(3.564458531116-2.76293537)</f>
        <v>1</v>
      </c>
      <c r="D23">
        <f t="shared" si="0"/>
        <v>10</v>
      </c>
      <c r="E23" s="8">
        <v>35</v>
      </c>
      <c r="F23" s="1">
        <v>6.78</v>
      </c>
      <c r="G23" s="1">
        <f>(F23-3.41)/(9.5-3.41)</f>
        <v>0.55336617405582922</v>
      </c>
      <c r="H23" s="10">
        <v>28</v>
      </c>
      <c r="I23" s="1">
        <v>6.72</v>
      </c>
      <c r="J23" s="6">
        <f>H23-E23</f>
        <v>-7</v>
      </c>
      <c r="K23">
        <f>ABS(J23)</f>
        <v>7</v>
      </c>
    </row>
    <row r="24" spans="1:11" x14ac:dyDescent="0.25">
      <c r="A24" t="s">
        <v>16</v>
      </c>
      <c r="B24">
        <v>3.4859978015734998</v>
      </c>
      <c r="C24">
        <f>(B24-2.76293537)/(3.564458531116-2.76293537)</f>
        <v>0.90211046498861536</v>
      </c>
      <c r="D24">
        <f t="shared" si="0"/>
        <v>7.9819768705136527</v>
      </c>
      <c r="E24" s="8">
        <v>16</v>
      </c>
      <c r="F24" s="1">
        <v>6.12</v>
      </c>
      <c r="G24" s="1">
        <f>(F24-3.41)/(9.5-3.41)</f>
        <v>0.44499178981937604</v>
      </c>
      <c r="H24" s="10">
        <v>22</v>
      </c>
      <c r="I24" s="1">
        <v>6.12</v>
      </c>
      <c r="J24" s="6">
        <f>H24-E24</f>
        <v>6</v>
      </c>
      <c r="K24">
        <f>ABS(J24)</f>
        <v>6</v>
      </c>
    </row>
    <row r="25" spans="1:11" x14ac:dyDescent="0.25">
      <c r="A25" t="s">
        <v>9</v>
      </c>
      <c r="B25">
        <v>3.3216378529993902</v>
      </c>
      <c r="C25">
        <f>(B25-2.76293537)/(3.564458531116-2.76293537)</f>
        <v>0.69705095261561889</v>
      </c>
      <c r="D25">
        <f t="shared" si="0"/>
        <v>4.9779548427986322</v>
      </c>
      <c r="E25" s="8">
        <v>9</v>
      </c>
      <c r="F25" s="1">
        <v>4.42</v>
      </c>
      <c r="G25" s="1">
        <f>(F25-3.41)/(9.5-3.41)</f>
        <v>0.16584564860426926</v>
      </c>
      <c r="H25" s="10">
        <v>4</v>
      </c>
      <c r="I25" s="1">
        <v>4.24</v>
      </c>
      <c r="J25" s="6">
        <f>H25-E25</f>
        <v>-5</v>
      </c>
      <c r="K25">
        <f>ABS(J25)</f>
        <v>5</v>
      </c>
    </row>
    <row r="26" spans="1:11" x14ac:dyDescent="0.25">
      <c r="A26" t="s">
        <v>6</v>
      </c>
      <c r="B26">
        <v>3.2171265356089802</v>
      </c>
      <c r="C26">
        <f>(B26-2.76293537)/(3.564458531116-2.76293537)</f>
        <v>0.56666006379227696</v>
      </c>
      <c r="D26">
        <f t="shared" si="0"/>
        <v>3.6868890098122384</v>
      </c>
      <c r="E26" s="8">
        <v>6</v>
      </c>
      <c r="F26" s="1">
        <v>5.35</v>
      </c>
      <c r="G26" s="1">
        <f>(F26-3.41)/(9.5-3.41)</f>
        <v>0.31855500821018057</v>
      </c>
      <c r="H26" s="10">
        <v>11</v>
      </c>
      <c r="I26" s="1">
        <v>5.35</v>
      </c>
      <c r="J26" s="6">
        <f>H26-E26</f>
        <v>5</v>
      </c>
      <c r="K26">
        <f>ABS(J26)</f>
        <v>5</v>
      </c>
    </row>
    <row r="27" spans="1:11" x14ac:dyDescent="0.25">
      <c r="A27" t="s">
        <v>27</v>
      </c>
      <c r="B27">
        <v>3.5326002290916101</v>
      </c>
      <c r="C27">
        <f>(B27-2.76293537)/(3.564458531116-2.76293537)</f>
        <v>0.96025279920790785</v>
      </c>
      <c r="D27">
        <f t="shared" si="0"/>
        <v>9.1254186782317959</v>
      </c>
      <c r="E27" s="8">
        <v>27</v>
      </c>
      <c r="F27" s="1">
        <v>7.06</v>
      </c>
      <c r="G27" s="1">
        <f>(F27-3.41)/(9.5-3.41)</f>
        <v>0.59934318555008204</v>
      </c>
      <c r="H27" s="10">
        <v>32</v>
      </c>
      <c r="I27" s="1">
        <v>7.02</v>
      </c>
      <c r="J27" s="6">
        <f>H27-E27</f>
        <v>5</v>
      </c>
      <c r="K27">
        <f>ABS(J27)</f>
        <v>5</v>
      </c>
    </row>
    <row r="28" spans="1:11" x14ac:dyDescent="0.25">
      <c r="A28" t="s">
        <v>28</v>
      </c>
      <c r="B28">
        <v>3.54367147757721</v>
      </c>
      <c r="C28">
        <f>(B28-2.76293537)/(3.564458531116-2.76293537)</f>
        <v>0.97406556098784802</v>
      </c>
      <c r="D28">
        <f t="shared" si="0"/>
        <v>9.4203179467679838</v>
      </c>
      <c r="E28" s="8">
        <v>28</v>
      </c>
      <c r="F28" s="1">
        <v>6.61</v>
      </c>
      <c r="G28" s="1">
        <f>(F28-3.41)/(9.5-3.41)</f>
        <v>0.52545155993431858</v>
      </c>
      <c r="H28" s="10">
        <v>25</v>
      </c>
      <c r="I28" s="1">
        <v>6.49</v>
      </c>
      <c r="J28" s="6">
        <f>H28-E28</f>
        <v>-3</v>
      </c>
      <c r="K28">
        <f>ABS(J28)</f>
        <v>3</v>
      </c>
    </row>
    <row r="29" spans="1:11" x14ac:dyDescent="0.25">
      <c r="A29" t="s">
        <v>34</v>
      </c>
      <c r="B29">
        <v>3.5568114244725799</v>
      </c>
      <c r="C29">
        <f>(B29-2.76293537)/(3.564458531116-2.76293537)</f>
        <v>0.99045928175952791</v>
      </c>
      <c r="D29">
        <f t="shared" si="0"/>
        <v>9.7827123050011391</v>
      </c>
      <c r="E29" s="8">
        <v>34</v>
      </c>
      <c r="F29" s="1">
        <v>6.99</v>
      </c>
      <c r="G29" s="1">
        <f>(F29-3.41)/(9.5-3.41)</f>
        <v>0.58784893267651894</v>
      </c>
      <c r="H29" s="10">
        <v>31</v>
      </c>
      <c r="I29" s="1">
        <v>6.81</v>
      </c>
      <c r="J29" s="6">
        <f>H29-E29</f>
        <v>-3</v>
      </c>
      <c r="K29">
        <f>ABS(J29)</f>
        <v>3</v>
      </c>
    </row>
    <row r="30" spans="1:11" x14ac:dyDescent="0.25">
      <c r="A30" t="s">
        <v>7</v>
      </c>
      <c r="B30">
        <v>3.2261213990880302</v>
      </c>
      <c r="C30">
        <f>(B30-2.76293537)/(3.564458531116-2.76293537)</f>
        <v>0.57788227659337177</v>
      </c>
      <c r="D30">
        <f t="shared" si="0"/>
        <v>3.7834001488387097</v>
      </c>
      <c r="E30" s="8">
        <v>7</v>
      </c>
      <c r="F30" s="1">
        <v>4.76</v>
      </c>
      <c r="G30" s="1">
        <f>(F30-3.41)/(9.5-3.41)</f>
        <v>0.22167487684729059</v>
      </c>
      <c r="H30" s="10">
        <v>5</v>
      </c>
      <c r="I30" s="1">
        <v>4.68</v>
      </c>
      <c r="J30" s="6">
        <f>H30-E30</f>
        <v>-2</v>
      </c>
      <c r="K30">
        <f>ABS(J30)</f>
        <v>2</v>
      </c>
    </row>
    <row r="31" spans="1:11" x14ac:dyDescent="0.25">
      <c r="A31" t="s">
        <v>8</v>
      </c>
      <c r="B31">
        <v>3.27650041233768</v>
      </c>
      <c r="C31">
        <f>(B31-2.76293537)/(3.564458531116-2.76293537)</f>
        <v>0.64073637201277878</v>
      </c>
      <c r="D31">
        <f t="shared" si="0"/>
        <v>4.3725659851305974</v>
      </c>
      <c r="E31" s="8">
        <v>8</v>
      </c>
      <c r="F31" s="1">
        <v>4.76</v>
      </c>
      <c r="G31" s="1">
        <f>(F31-3.41)/(9.5-3.41)</f>
        <v>0.22167487684729059</v>
      </c>
      <c r="H31" s="10">
        <v>6</v>
      </c>
      <c r="I31" s="1">
        <v>4.76</v>
      </c>
      <c r="J31" s="6">
        <f>H31-E31</f>
        <v>-2</v>
      </c>
      <c r="K31">
        <f>ABS(J31)</f>
        <v>2</v>
      </c>
    </row>
    <row r="32" spans="1:11" x14ac:dyDescent="0.25">
      <c r="A32" t="s">
        <v>24</v>
      </c>
      <c r="B32">
        <v>3.52517168558192</v>
      </c>
      <c r="C32">
        <f>(B32-2.76293537)/(3.564458531116-2.76293537)</f>
        <v>0.95098476570610979</v>
      </c>
      <c r="D32">
        <f t="shared" si="0"/>
        <v>8.9327414868264441</v>
      </c>
      <c r="E32" s="8">
        <v>24</v>
      </c>
      <c r="F32" s="1">
        <v>6.72</v>
      </c>
      <c r="G32" s="1">
        <f>(F32-3.41)/(9.5-3.41)</f>
        <v>0.54351395730706076</v>
      </c>
      <c r="H32" s="10">
        <v>26</v>
      </c>
      <c r="I32" s="1">
        <v>6.67</v>
      </c>
      <c r="J32" s="6">
        <f>H32-E32</f>
        <v>2</v>
      </c>
      <c r="K32">
        <f>ABS(J32)</f>
        <v>2</v>
      </c>
    </row>
    <row r="33" spans="1:11" x14ac:dyDescent="0.25">
      <c r="A33" t="s">
        <v>32</v>
      </c>
      <c r="B33">
        <v>3.5475855163630499</v>
      </c>
      <c r="C33">
        <f>(B33-2.76293537)/(3.564458531116-2.76293537)</f>
        <v>0.97894881199757566</v>
      </c>
      <c r="D33">
        <f t="shared" si="0"/>
        <v>9.5268386957768172</v>
      </c>
      <c r="E33" s="8">
        <v>32</v>
      </c>
      <c r="F33" s="1">
        <v>8.07</v>
      </c>
      <c r="G33" s="1">
        <f>(F33-3.41)/(9.5-3.41)</f>
        <v>0.76518883415435146</v>
      </c>
      <c r="H33" s="10">
        <v>34</v>
      </c>
      <c r="I33" s="1">
        <v>8.02</v>
      </c>
      <c r="J33" s="6">
        <f>H33-E33</f>
        <v>2</v>
      </c>
      <c r="K33">
        <f>ABS(J33)</f>
        <v>2</v>
      </c>
    </row>
    <row r="34" spans="1:11" x14ac:dyDescent="0.25">
      <c r="A34" t="s">
        <v>12</v>
      </c>
      <c r="B34">
        <v>3.4174015138042102</v>
      </c>
      <c r="C34">
        <f>(B34-2.76293537)/(3.564458531116-2.76293537)</f>
        <v>0.81652805003534112</v>
      </c>
      <c r="D34">
        <f t="shared" si="0"/>
        <v>6.5543261728169719</v>
      </c>
      <c r="E34" s="8">
        <v>12</v>
      </c>
      <c r="F34" s="1">
        <v>5.4</v>
      </c>
      <c r="G34" s="1">
        <f>(F34-3.41)/(9.5-3.41)</f>
        <v>0.3267651888341544</v>
      </c>
      <c r="H34" s="10">
        <v>13</v>
      </c>
      <c r="I34" s="1">
        <v>5.33</v>
      </c>
      <c r="J34" s="6">
        <f>H34-E34</f>
        <v>1</v>
      </c>
      <c r="K34">
        <f>ABS(J34)</f>
        <v>1</v>
      </c>
    </row>
    <row r="35" spans="1:11" x14ac:dyDescent="0.25">
      <c r="A35" t="s">
        <v>19</v>
      </c>
      <c r="B35">
        <v>3.500531576352</v>
      </c>
      <c r="C35">
        <f>(B35-2.76293537)/(3.564458531116-2.76293537)</f>
        <v>0.92024315969236425</v>
      </c>
      <c r="D35">
        <f t="shared" si="0"/>
        <v>8.3222960261002168</v>
      </c>
      <c r="E35" s="8">
        <v>19</v>
      </c>
      <c r="F35" s="1">
        <v>6.04</v>
      </c>
      <c r="G35" s="1">
        <f>(F35-3.41)/(9.5-3.41)</f>
        <v>0.43185550082101803</v>
      </c>
      <c r="H35" s="10">
        <v>20</v>
      </c>
      <c r="I35" s="1">
        <v>6.04</v>
      </c>
      <c r="J35" s="6">
        <f>H35-E35</f>
        <v>1</v>
      </c>
      <c r="K35">
        <f>ABS(J35)</f>
        <v>1</v>
      </c>
    </row>
    <row r="36" spans="1:11" x14ac:dyDescent="0.25">
      <c r="A36" t="s">
        <v>14</v>
      </c>
      <c r="B36">
        <v>3.4748255348160701</v>
      </c>
      <c r="C36">
        <f>(B36-2.76293537)/(3.564458531116-2.76293537)</f>
        <v>0.88817167032936439</v>
      </c>
      <c r="D36">
        <f t="shared" si="0"/>
        <v>7.7298607493291698</v>
      </c>
      <c r="E36" s="8">
        <v>14</v>
      </c>
      <c r="F36" s="1">
        <v>5.49</v>
      </c>
      <c r="G36" s="1">
        <f>(F36-3.41)/(9.5-3.41)</f>
        <v>0.34154351395730709</v>
      </c>
      <c r="H36" s="10">
        <v>14</v>
      </c>
      <c r="I36" s="1">
        <v>5.41</v>
      </c>
      <c r="J36" s="6">
        <f>H36-E36</f>
        <v>0</v>
      </c>
      <c r="K36">
        <f>ABS(J36)</f>
        <v>0</v>
      </c>
    </row>
    <row r="37" spans="1:11" x14ac:dyDescent="0.25">
      <c r="F37" s="1"/>
      <c r="J37" s="6"/>
    </row>
  </sheetData>
  <sortState ref="A2:K37">
    <sortCondition descending="1" ref="K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3ABFE-ED61-4126-B27D-2D55F64284F5}">
  <dimension ref="A1:D1"/>
  <sheetViews>
    <sheetView workbookViewId="0">
      <selection sqref="A1:B7"/>
    </sheetView>
  </sheetViews>
  <sheetFormatPr defaultRowHeight="15.75" x14ac:dyDescent="0.25"/>
  <sheetData>
    <row r="1" spans="1:4" x14ac:dyDescent="0.25">
      <c r="A1" t="s">
        <v>37</v>
      </c>
      <c r="C1" s="1">
        <v>8.49</v>
      </c>
      <c r="D1" s="1">
        <v>8.4499999999999993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 2 0 1 9 - 0 7 - 2 9 T 1 4 : 5 4 : 3 9 . 1 0 6 0 6 3 6 + 0 8 : 0 0 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B4EE76C4-84C8-4F4B-9A69-9C2BC6FD58DC}">
  <ds:schemaRefs/>
</ds:datastoreItem>
</file>

<file path=customXml/itemProps2.xml><?xml version="1.0" encoding="utf-8"?>
<ds:datastoreItem xmlns:ds="http://schemas.openxmlformats.org/officeDocument/2006/customXml" ds:itemID="{73ED8085-C455-4B95-911B-D0F9ABA54F81}">
  <ds:schemaRefs/>
</ds:datastoreItem>
</file>

<file path=customXml/itemProps3.xml><?xml version="1.0" encoding="utf-8"?>
<ds:datastoreItem xmlns:ds="http://schemas.openxmlformats.org/officeDocument/2006/customXml" ds:itemID="{AC80BA94-8C37-479D-849E-B4061E7B997F}">
  <ds:schemaRefs/>
</ds:datastoreItem>
</file>

<file path=customXml/itemProps4.xml><?xml version="1.0" encoding="utf-8"?>
<ds:datastoreItem xmlns:ds="http://schemas.openxmlformats.org/officeDocument/2006/customXml" ds:itemID="{11B44768-165F-44A9-9A77-3ABF854F244C}">
  <ds:schemaRefs/>
</ds:datastoreItem>
</file>

<file path=customXml/itemProps5.xml><?xml version="1.0" encoding="utf-8"?>
<ds:datastoreItem xmlns:ds="http://schemas.openxmlformats.org/officeDocument/2006/customXml" ds:itemID="{130CF440-6A65-4C0D-8E1E-3C78AEA34E9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Sheet5</vt:lpstr>
      <vt:lpstr>Sheet6</vt:lpstr>
      <vt:lpstr>Sheet7</vt:lpstr>
      <vt:lpstr>Sheet8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肖飞</dc:creator>
  <cp:lastModifiedBy>xiaofei</cp:lastModifiedBy>
  <dcterms:created xsi:type="dcterms:W3CDTF">2019-07-06T06:50:55Z</dcterms:created>
  <dcterms:modified xsi:type="dcterms:W3CDTF">2019-07-29T06:54:40Z</dcterms:modified>
</cp:coreProperties>
</file>