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BU学习\MET CS 677 A3\Homework_7\"/>
    </mc:Choice>
  </mc:AlternateContent>
  <xr:revisionPtr revIDLastSave="0" documentId="13_ncr:40009_{06DD7169-2DF5-40A7-8073-A086C5CCA81B}" xr6:coauthVersionLast="47" xr6:coauthVersionMax="47" xr10:uidLastSave="{00000000-0000-0000-0000-000000000000}"/>
  <bookViews>
    <workbookView xWindow="-108" yWindow="-108" windowWidth="23256" windowHeight="12456" activeTab="2"/>
  </bookViews>
  <sheets>
    <sheet name="PINS_Y1" sheetId="1" r:id="rId1"/>
    <sheet name="PINS_Y2" sheetId="2" r:id="rId2"/>
    <sheet name="y1_knn_lb" sheetId="3" r:id="rId3"/>
    <sheet name="y2_knn_lb" sheetId="5" r:id="rId4"/>
    <sheet name="train" sheetId="4" r:id="rId5"/>
  </sheets>
  <calcPr calcId="0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2" i="2"/>
  <c r="L52" i="2"/>
  <c r="L53" i="2"/>
  <c r="K52" i="2"/>
  <c r="K53" i="2"/>
  <c r="J52" i="2"/>
  <c r="J53" i="2"/>
  <c r="L52" i="1"/>
  <c r="L53" i="1"/>
  <c r="K52" i="1"/>
  <c r="K53" i="1"/>
  <c r="J52" i="1"/>
  <c r="J53" i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2" i="4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" i="2"/>
  <c r="L8" i="1"/>
  <c r="L9" i="1"/>
  <c r="L10" i="1"/>
  <c r="L11" i="1"/>
  <c r="L16" i="1"/>
  <c r="L17" i="1"/>
  <c r="L18" i="1"/>
  <c r="L19" i="1"/>
  <c r="L24" i="1"/>
  <c r="L25" i="1"/>
  <c r="L26" i="1"/>
  <c r="L27" i="1"/>
  <c r="L32" i="1"/>
  <c r="L33" i="1"/>
  <c r="L34" i="1"/>
  <c r="L35" i="1"/>
  <c r="L40" i="1"/>
  <c r="L41" i="1"/>
  <c r="L42" i="1"/>
  <c r="L43" i="1"/>
  <c r="L48" i="1"/>
  <c r="L49" i="1"/>
  <c r="L50" i="1"/>
  <c r="L51" i="1"/>
  <c r="M3" i="1"/>
  <c r="L3" i="1" s="1"/>
  <c r="M4" i="1"/>
  <c r="L4" i="1" s="1"/>
  <c r="M5" i="1"/>
  <c r="L5" i="1" s="1"/>
  <c r="M6" i="1"/>
  <c r="L6" i="1" s="1"/>
  <c r="M7" i="1"/>
  <c r="L7" i="1" s="1"/>
  <c r="M8" i="1"/>
  <c r="M9" i="1"/>
  <c r="M10" i="1"/>
  <c r="M11" i="1"/>
  <c r="M12" i="1"/>
  <c r="L12" i="1" s="1"/>
  <c r="M13" i="1"/>
  <c r="L13" i="1" s="1"/>
  <c r="M14" i="1"/>
  <c r="L14" i="1" s="1"/>
  <c r="M15" i="1"/>
  <c r="L15" i="1" s="1"/>
  <c r="M16" i="1"/>
  <c r="M17" i="1"/>
  <c r="M18" i="1"/>
  <c r="M19" i="1"/>
  <c r="M20" i="1"/>
  <c r="L20" i="1" s="1"/>
  <c r="M21" i="1"/>
  <c r="L21" i="1" s="1"/>
  <c r="M22" i="1"/>
  <c r="L22" i="1" s="1"/>
  <c r="M23" i="1"/>
  <c r="L23" i="1" s="1"/>
  <c r="M24" i="1"/>
  <c r="M25" i="1"/>
  <c r="M26" i="1"/>
  <c r="M27" i="1"/>
  <c r="M28" i="1"/>
  <c r="L28" i="1" s="1"/>
  <c r="M29" i="1"/>
  <c r="L29" i="1" s="1"/>
  <c r="M30" i="1"/>
  <c r="L30" i="1" s="1"/>
  <c r="M31" i="1"/>
  <c r="L31" i="1" s="1"/>
  <c r="M32" i="1"/>
  <c r="M33" i="1"/>
  <c r="M34" i="1"/>
  <c r="M35" i="1"/>
  <c r="M36" i="1"/>
  <c r="L36" i="1" s="1"/>
  <c r="M37" i="1"/>
  <c r="L37" i="1" s="1"/>
  <c r="M38" i="1"/>
  <c r="L38" i="1" s="1"/>
  <c r="M39" i="1"/>
  <c r="L39" i="1" s="1"/>
  <c r="M40" i="1"/>
  <c r="M41" i="1"/>
  <c r="M42" i="1"/>
  <c r="M43" i="1"/>
  <c r="M44" i="1"/>
  <c r="L44" i="1" s="1"/>
  <c r="M45" i="1"/>
  <c r="L45" i="1" s="1"/>
  <c r="M46" i="1"/>
  <c r="L46" i="1" s="1"/>
  <c r="M47" i="1"/>
  <c r="L47" i="1" s="1"/>
  <c r="M48" i="1"/>
  <c r="M49" i="1"/>
  <c r="M50" i="1"/>
  <c r="M51" i="1"/>
  <c r="M2" i="1"/>
  <c r="L2" i="1" s="1"/>
</calcChain>
</file>

<file path=xl/sharedStrings.xml><?xml version="1.0" encoding="utf-8"?>
<sst xmlns="http://schemas.openxmlformats.org/spreadsheetml/2006/main" count="51" uniqueCount="27">
  <si>
    <t>Date</t>
  </si>
  <si>
    <t>Open</t>
  </si>
  <si>
    <t>High</t>
  </si>
  <si>
    <t>Low</t>
  </si>
  <si>
    <t>Close</t>
  </si>
  <si>
    <t>Adj Close</t>
  </si>
  <si>
    <t>Volume</t>
  </si>
  <si>
    <t xml:space="preserve">Average </t>
    <phoneticPr fontId="18" type="noConversion"/>
  </si>
  <si>
    <t>STD</t>
    <phoneticPr fontId="18" type="noConversion"/>
  </si>
  <si>
    <t>label</t>
    <phoneticPr fontId="18" type="noConversion"/>
  </si>
  <si>
    <t>change</t>
    <phoneticPr fontId="18" type="noConversion"/>
  </si>
  <si>
    <t>week</t>
    <phoneticPr fontId="18" type="noConversion"/>
  </si>
  <si>
    <t>WEEK</t>
    <phoneticPr fontId="18" type="noConversion"/>
  </si>
  <si>
    <t>MEAN</t>
    <phoneticPr fontId="18" type="noConversion"/>
  </si>
  <si>
    <t>STDEVP</t>
    <phoneticPr fontId="18" type="noConversion"/>
  </si>
  <si>
    <t>LABEL</t>
    <phoneticPr fontId="18" type="noConversion"/>
  </si>
  <si>
    <t>year1-o</t>
    <phoneticPr fontId="18" type="noConversion"/>
  </si>
  <si>
    <t>Accuracy</t>
    <phoneticPr fontId="18" type="noConversion"/>
  </si>
  <si>
    <t>TP</t>
    <phoneticPr fontId="18" type="noConversion"/>
  </si>
  <si>
    <t>TN</t>
    <phoneticPr fontId="18" type="noConversion"/>
  </si>
  <si>
    <t>FP</t>
    <phoneticPr fontId="18" type="noConversion"/>
  </si>
  <si>
    <t>FN</t>
    <phoneticPr fontId="18" type="noConversion"/>
  </si>
  <si>
    <t>TPR</t>
    <phoneticPr fontId="18" type="noConversion"/>
  </si>
  <si>
    <t>TNR</t>
    <phoneticPr fontId="18" type="noConversion"/>
  </si>
  <si>
    <t>k</t>
    <phoneticPr fontId="18" type="noConversion"/>
  </si>
  <si>
    <t>year2-o</t>
    <phoneticPr fontId="18" type="noConversion"/>
  </si>
  <si>
    <t>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</si>
</sst>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scheme val="minor"/>
    </font>
    <font>
      <b/>
      <u/>
      <sz val="12"/>
      <color rgb="FFFF0000"/>
      <name val="等线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9" fontId="0" fillId="0" borderId="0" xfId="0" applyNumberFormat="1">
      <alignment vertical="center"/>
    </xf>
    <xf numFmtId="0" fontId="20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y1_knn_lb!$A$56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y1_knn_lb!$B$55:$F$55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xVal>
          <c:yVal>
            <c:numRef>
              <c:f>y1_knn_lb!$B$56:$F$56</c:f>
              <c:numCache>
                <c:formatCode>0%</c:formatCode>
                <c:ptCount val="5"/>
                <c:pt idx="0">
                  <c:v>0.51</c:v>
                </c:pt>
                <c:pt idx="1">
                  <c:v>0.53</c:v>
                </c:pt>
                <c:pt idx="2">
                  <c:v>0.5</c:v>
                </c:pt>
                <c:pt idx="3">
                  <c:v>0.56999999999999995</c:v>
                </c:pt>
                <c:pt idx="4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D-4368-8B33-2DA4DED49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86175"/>
        <c:axId val="551191167"/>
      </c:scatterChart>
      <c:valAx>
        <c:axId val="55118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191167"/>
        <c:crosses val="autoZero"/>
        <c:crossBetween val="midCat"/>
      </c:valAx>
      <c:valAx>
        <c:axId val="55119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18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38</xdr:row>
      <xdr:rowOff>0</xdr:rowOff>
    </xdr:from>
    <xdr:to>
      <xdr:col>15</xdr:col>
      <xdr:colOff>457200</xdr:colOff>
      <xdr:row>53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505E55-EAE4-C71C-2533-81FBCA1C2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40" workbookViewId="0">
      <selection activeCell="I52" sqref="I52:L53"/>
    </sheetView>
  </sheetViews>
  <sheetFormatPr defaultRowHeight="13.8"/>
  <cols>
    <col min="1" max="1" width="11.21875" bestFit="1" customWidth="1"/>
    <col min="7" max="7" width="10.5546875" bestFit="1" customWidth="1"/>
    <col min="10" max="10" width="9.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11</v>
      </c>
      <c r="J1" t="s">
        <v>7</v>
      </c>
      <c r="K1" t="s">
        <v>8</v>
      </c>
      <c r="L1" t="s">
        <v>9</v>
      </c>
      <c r="M1" t="s">
        <v>10</v>
      </c>
    </row>
    <row r="2" spans="1:13">
      <c r="A2" s="1">
        <v>44109</v>
      </c>
      <c r="B2">
        <v>44.02</v>
      </c>
      <c r="C2">
        <v>45.200001</v>
      </c>
      <c r="D2">
        <v>42.32</v>
      </c>
      <c r="E2">
        <v>43.389999000000003</v>
      </c>
      <c r="F2">
        <v>43.389999000000003</v>
      </c>
      <c r="G2">
        <v>61278500</v>
      </c>
      <c r="I2">
        <v>1</v>
      </c>
      <c r="J2">
        <f>AVERAGE(B2:F2)</f>
        <v>43.663999799999999</v>
      </c>
      <c r="K2">
        <f>STDEVP(B2:F2)</f>
        <v>0.94260534350308012</v>
      </c>
      <c r="L2">
        <f>IF(M2&gt;0,0,1)</f>
        <v>1</v>
      </c>
      <c r="M2">
        <f>E2-B2</f>
        <v>-0.63000100000000003</v>
      </c>
    </row>
    <row r="3" spans="1:13">
      <c r="A3" s="1">
        <v>44116</v>
      </c>
      <c r="B3">
        <v>44.5</v>
      </c>
      <c r="C3">
        <v>45.84</v>
      </c>
      <c r="D3">
        <v>42.669998</v>
      </c>
      <c r="E3">
        <v>44.060001</v>
      </c>
      <c r="F3">
        <v>44.060001</v>
      </c>
      <c r="G3">
        <v>55245400</v>
      </c>
      <c r="I3">
        <v>2</v>
      </c>
      <c r="J3">
        <f>AVERAGE(B3:F3)</f>
        <v>44.225999999999999</v>
      </c>
      <c r="K3">
        <f>STDEVP(B3:F3)</f>
        <v>1.015512241187275</v>
      </c>
      <c r="L3">
        <f>IF(M3&gt;0,0,1)</f>
        <v>1</v>
      </c>
      <c r="M3">
        <f>E3-B3</f>
        <v>-0.43999900000000025</v>
      </c>
    </row>
    <row r="4" spans="1:13">
      <c r="A4" s="1">
        <v>44123</v>
      </c>
      <c r="B4">
        <v>44.200001</v>
      </c>
      <c r="C4">
        <v>53.23</v>
      </c>
      <c r="D4">
        <v>44.060001</v>
      </c>
      <c r="E4">
        <v>53</v>
      </c>
      <c r="F4">
        <v>53</v>
      </c>
      <c r="G4">
        <v>108868100</v>
      </c>
      <c r="I4">
        <v>3</v>
      </c>
      <c r="J4">
        <f>AVERAGE(B4:F4)</f>
        <v>49.498000400000002</v>
      </c>
      <c r="K4">
        <f>STDEVP(B4:F4)</f>
        <v>4.3839812620037772</v>
      </c>
      <c r="L4">
        <f>IF(M4&gt;0,0,1)</f>
        <v>0</v>
      </c>
      <c r="M4">
        <f>E4-B4</f>
        <v>8.7999989999999997</v>
      </c>
    </row>
    <row r="5" spans="1:13">
      <c r="A5" s="1">
        <v>44130</v>
      </c>
      <c r="B5">
        <v>53.450001</v>
      </c>
      <c r="C5">
        <v>68.930000000000007</v>
      </c>
      <c r="D5">
        <v>48.57</v>
      </c>
      <c r="E5">
        <v>58.950001</v>
      </c>
      <c r="F5">
        <v>58.950001</v>
      </c>
      <c r="G5">
        <v>262464600</v>
      </c>
      <c r="I5">
        <v>4</v>
      </c>
      <c r="J5">
        <f>AVERAGE(B5:F5)</f>
        <v>57.770000600000003</v>
      </c>
      <c r="K5">
        <f>STDEVP(B5:F5)</f>
        <v>6.7916536437012178</v>
      </c>
      <c r="L5">
        <f>IF(M5&gt;0,0,1)</f>
        <v>0</v>
      </c>
      <c r="M5">
        <f>E5-B5</f>
        <v>5.5</v>
      </c>
    </row>
    <row r="6" spans="1:13">
      <c r="A6" s="1">
        <v>44137</v>
      </c>
      <c r="B6">
        <v>59</v>
      </c>
      <c r="C6">
        <v>65.470000999999996</v>
      </c>
      <c r="D6">
        <v>56.310001</v>
      </c>
      <c r="E6">
        <v>64.739998</v>
      </c>
      <c r="F6">
        <v>64.739998</v>
      </c>
      <c r="G6">
        <v>106762200</v>
      </c>
      <c r="I6">
        <v>5</v>
      </c>
      <c r="J6">
        <f>AVERAGE(B6:F6)</f>
        <v>62.051999600000002</v>
      </c>
      <c r="K6">
        <f>STDEVP(B6:F6)</f>
        <v>3.6991527096893195</v>
      </c>
      <c r="L6">
        <f>IF(M6&gt;0,0,1)</f>
        <v>0</v>
      </c>
      <c r="M6">
        <f>E6-B6</f>
        <v>5.7399979999999999</v>
      </c>
    </row>
    <row r="7" spans="1:13">
      <c r="A7" s="1">
        <v>44144</v>
      </c>
      <c r="B7">
        <v>61</v>
      </c>
      <c r="C7">
        <v>62.627997999999998</v>
      </c>
      <c r="D7">
        <v>52.060001</v>
      </c>
      <c r="E7">
        <v>62.32</v>
      </c>
      <c r="F7">
        <v>62.32</v>
      </c>
      <c r="G7">
        <v>83478500</v>
      </c>
      <c r="I7">
        <v>6</v>
      </c>
      <c r="J7">
        <f>AVERAGE(B7:F7)</f>
        <v>60.065599799999994</v>
      </c>
      <c r="K7">
        <f>STDEVP(B7:F7)</f>
        <v>4.0421093735623934</v>
      </c>
      <c r="L7">
        <f>IF(M7&gt;0,0,1)</f>
        <v>0</v>
      </c>
      <c r="M7">
        <f>E7-B7</f>
        <v>1.3200000000000003</v>
      </c>
    </row>
    <row r="8" spans="1:13">
      <c r="A8" s="1">
        <v>44151</v>
      </c>
      <c r="B8">
        <v>61.48</v>
      </c>
      <c r="C8">
        <v>67.599997999999999</v>
      </c>
      <c r="D8">
        <v>59.119999</v>
      </c>
      <c r="E8">
        <v>66.849997999999999</v>
      </c>
      <c r="F8">
        <v>66.849997999999999</v>
      </c>
      <c r="G8">
        <v>49367900</v>
      </c>
      <c r="I8">
        <v>7</v>
      </c>
      <c r="J8">
        <f>AVERAGE(B8:F8)</f>
        <v>64.379998599999993</v>
      </c>
      <c r="K8">
        <f>STDEVP(B8:F8)</f>
        <v>3.4248438761497786</v>
      </c>
      <c r="L8">
        <f>IF(M8&gt;0,0,1)</f>
        <v>0</v>
      </c>
      <c r="M8">
        <f>E8-B8</f>
        <v>5.3699980000000025</v>
      </c>
    </row>
    <row r="9" spans="1:13">
      <c r="A9" s="1">
        <v>44158</v>
      </c>
      <c r="B9">
        <v>67.599997999999999</v>
      </c>
      <c r="C9">
        <v>70.110000999999997</v>
      </c>
      <c r="D9">
        <v>62.43</v>
      </c>
      <c r="E9">
        <v>69.720000999999996</v>
      </c>
      <c r="F9">
        <v>69.720000999999996</v>
      </c>
      <c r="G9">
        <v>45644000</v>
      </c>
      <c r="I9">
        <v>8</v>
      </c>
      <c r="J9">
        <f>AVERAGE(B9:F9)</f>
        <v>67.916000200000013</v>
      </c>
      <c r="K9">
        <f>STDEVP(B9:F9)</f>
        <v>2.8816152716144035</v>
      </c>
      <c r="L9">
        <f>IF(M9&gt;0,0,1)</f>
        <v>0</v>
      </c>
      <c r="M9">
        <f>E9-B9</f>
        <v>2.120002999999997</v>
      </c>
    </row>
    <row r="10" spans="1:13">
      <c r="A10" s="1">
        <v>44165</v>
      </c>
      <c r="B10">
        <v>70.25</v>
      </c>
      <c r="C10">
        <v>71.370002999999997</v>
      </c>
      <c r="D10">
        <v>65.010002</v>
      </c>
      <c r="E10">
        <v>67.309997999999993</v>
      </c>
      <c r="F10">
        <v>67.309997999999993</v>
      </c>
      <c r="G10">
        <v>50044300</v>
      </c>
      <c r="I10">
        <v>9</v>
      </c>
      <c r="J10">
        <f>AVERAGE(B10:F10)</f>
        <v>68.250000200000002</v>
      </c>
      <c r="K10">
        <f>STDEVP(B10:F10)</f>
        <v>2.2803163499839583</v>
      </c>
      <c r="L10">
        <f>IF(M10&gt;0,0,1)</f>
        <v>1</v>
      </c>
      <c r="M10">
        <f>E10-B10</f>
        <v>-2.9400020000000069</v>
      </c>
    </row>
    <row r="11" spans="1:13">
      <c r="A11" s="1">
        <v>44172</v>
      </c>
      <c r="B11">
        <v>68.279999000000004</v>
      </c>
      <c r="C11">
        <v>72.879997000000003</v>
      </c>
      <c r="D11">
        <v>66.599997999999999</v>
      </c>
      <c r="E11">
        <v>71.129997000000003</v>
      </c>
      <c r="F11">
        <v>71.129997000000003</v>
      </c>
      <c r="G11">
        <v>41623100</v>
      </c>
      <c r="I11">
        <v>10</v>
      </c>
      <c r="J11">
        <f>AVERAGE(B11:F11)</f>
        <v>70.003997600000005</v>
      </c>
      <c r="K11">
        <f>STDEVP(B11:F11)</f>
        <v>2.2523990008878632</v>
      </c>
      <c r="L11">
        <f>IF(M11&gt;0,0,1)</f>
        <v>0</v>
      </c>
      <c r="M11">
        <f>E11-B11</f>
        <v>2.8499979999999994</v>
      </c>
    </row>
    <row r="12" spans="1:13">
      <c r="A12" s="1">
        <v>44179</v>
      </c>
      <c r="B12">
        <v>72.169998000000007</v>
      </c>
      <c r="C12">
        <v>72.680000000000007</v>
      </c>
      <c r="D12">
        <v>68.680000000000007</v>
      </c>
      <c r="E12">
        <v>70.360000999999997</v>
      </c>
      <c r="F12">
        <v>70.360000999999997</v>
      </c>
      <c r="G12">
        <v>43828600</v>
      </c>
      <c r="I12">
        <v>11</v>
      </c>
      <c r="J12">
        <f>AVERAGE(B12:F12)</f>
        <v>70.850000000000009</v>
      </c>
      <c r="K12">
        <f>STDEVP(B12:F12)</f>
        <v>1.4339032575460606</v>
      </c>
      <c r="L12">
        <f>IF(M12&gt;0,0,1)</f>
        <v>1</v>
      </c>
      <c r="M12">
        <f>E12-B12</f>
        <v>-1.8099970000000098</v>
      </c>
    </row>
    <row r="13" spans="1:13">
      <c r="A13" s="1">
        <v>44186</v>
      </c>
      <c r="B13">
        <v>69.610000999999997</v>
      </c>
      <c r="C13">
        <v>75.441001999999997</v>
      </c>
      <c r="D13">
        <v>68.349997999999999</v>
      </c>
      <c r="E13">
        <v>71.040001000000004</v>
      </c>
      <c r="F13">
        <v>71.040001000000004</v>
      </c>
      <c r="G13">
        <v>37458800</v>
      </c>
      <c r="I13">
        <v>12</v>
      </c>
      <c r="J13">
        <f>AVERAGE(B13:F13)</f>
        <v>71.096200600000003</v>
      </c>
      <c r="K13">
        <f>STDEVP(B13:F13)</f>
        <v>2.3930747571611377</v>
      </c>
      <c r="L13">
        <f>IF(M13&gt;0,0,1)</f>
        <v>0</v>
      </c>
      <c r="M13">
        <f>E13-B13</f>
        <v>1.4300000000000068</v>
      </c>
    </row>
    <row r="14" spans="1:13">
      <c r="A14" s="1">
        <v>44193</v>
      </c>
      <c r="B14">
        <v>72</v>
      </c>
      <c r="C14">
        <v>72.480002999999996</v>
      </c>
      <c r="D14">
        <v>65.449996999999996</v>
      </c>
      <c r="E14">
        <v>65.900002000000001</v>
      </c>
      <c r="F14">
        <v>65.900002000000001</v>
      </c>
      <c r="G14">
        <v>30242900</v>
      </c>
      <c r="I14">
        <v>13</v>
      </c>
      <c r="J14">
        <f>AVERAGE(B14:F14)</f>
        <v>68.346000799999999</v>
      </c>
      <c r="K14">
        <f>STDEVP(B14:F14)</f>
        <v>3.1872979971136299</v>
      </c>
      <c r="L14">
        <f>IF(M14&gt;0,0,1)</f>
        <v>1</v>
      </c>
      <c r="M14">
        <f>E14-B14</f>
        <v>-6.0999979999999994</v>
      </c>
    </row>
    <row r="15" spans="1:13">
      <c r="A15" s="1">
        <v>44200</v>
      </c>
      <c r="B15">
        <v>66</v>
      </c>
      <c r="C15">
        <v>73.569999999999993</v>
      </c>
      <c r="D15">
        <v>64.5</v>
      </c>
      <c r="E15">
        <v>71.870002999999997</v>
      </c>
      <c r="F15">
        <v>71.870002999999997</v>
      </c>
      <c r="G15">
        <v>47799700</v>
      </c>
      <c r="I15">
        <v>14</v>
      </c>
      <c r="J15">
        <f>AVERAGE(B15:F15)</f>
        <v>69.562001199999997</v>
      </c>
      <c r="K15">
        <f>STDEVP(B15:F15)</f>
        <v>3.6063695788427097</v>
      </c>
      <c r="L15">
        <f>IF(M15&gt;0,0,1)</f>
        <v>0</v>
      </c>
      <c r="M15">
        <f>E15-B15</f>
        <v>5.870002999999997</v>
      </c>
    </row>
    <row r="16" spans="1:13">
      <c r="A16" s="1">
        <v>44207</v>
      </c>
      <c r="B16">
        <v>70.809997999999993</v>
      </c>
      <c r="C16">
        <v>76.879997000000003</v>
      </c>
      <c r="D16">
        <v>68.919998000000007</v>
      </c>
      <c r="E16">
        <v>69.75</v>
      </c>
      <c r="F16">
        <v>69.75</v>
      </c>
      <c r="G16">
        <v>48519200</v>
      </c>
      <c r="I16">
        <v>15</v>
      </c>
      <c r="J16">
        <f>AVERAGE(B16:F16)</f>
        <v>71.221998600000006</v>
      </c>
      <c r="K16">
        <f>STDEVP(B16:F16)</f>
        <v>2.8919009978907368</v>
      </c>
      <c r="L16">
        <f>IF(M16&gt;0,0,1)</f>
        <v>1</v>
      </c>
      <c r="M16">
        <f>E16-B16</f>
        <v>-1.0599979999999931</v>
      </c>
    </row>
    <row r="17" spans="1:13">
      <c r="A17" s="1">
        <v>44214</v>
      </c>
      <c r="B17">
        <v>71.75</v>
      </c>
      <c r="C17">
        <v>75.400002000000001</v>
      </c>
      <c r="D17">
        <v>69.580001999999993</v>
      </c>
      <c r="E17">
        <v>73.080001999999993</v>
      </c>
      <c r="F17">
        <v>73.080001999999993</v>
      </c>
      <c r="G17">
        <v>33463300</v>
      </c>
      <c r="I17">
        <v>16</v>
      </c>
      <c r="J17">
        <f>AVERAGE(B17:F17)</f>
        <v>72.578001599999993</v>
      </c>
      <c r="K17">
        <f>STDEVP(B17:F17)</f>
        <v>1.9047983259129158</v>
      </c>
      <c r="L17">
        <f>IF(M17&gt;0,0,1)</f>
        <v>0</v>
      </c>
      <c r="M17">
        <f>E17-B17</f>
        <v>1.3300019999999932</v>
      </c>
    </row>
    <row r="18" spans="1:13">
      <c r="A18" s="1">
        <v>44221</v>
      </c>
      <c r="B18">
        <v>74.459998999999996</v>
      </c>
      <c r="C18">
        <v>75.069999999999993</v>
      </c>
      <c r="D18">
        <v>62.150002000000001</v>
      </c>
      <c r="E18">
        <v>68.510002</v>
      </c>
      <c r="F18">
        <v>68.510002</v>
      </c>
      <c r="G18">
        <v>70683500</v>
      </c>
      <c r="I18">
        <v>17</v>
      </c>
      <c r="J18">
        <f>AVERAGE(B18:F18)</f>
        <v>69.740000999999992</v>
      </c>
      <c r="K18">
        <f>STDEVP(B18:F18)</f>
        <v>4.7184987095475162</v>
      </c>
      <c r="L18">
        <f>IF(M18&gt;0,0,1)</f>
        <v>1</v>
      </c>
      <c r="M18">
        <f>E18-B18</f>
        <v>-5.9499969999999962</v>
      </c>
    </row>
    <row r="19" spans="1:13">
      <c r="A19" s="1">
        <v>44228</v>
      </c>
      <c r="B19">
        <v>69.610000999999997</v>
      </c>
      <c r="C19">
        <v>86.490996999999993</v>
      </c>
      <c r="D19">
        <v>68.550003000000004</v>
      </c>
      <c r="E19">
        <v>81.959998999999996</v>
      </c>
      <c r="F19">
        <v>81.959998999999996</v>
      </c>
      <c r="G19">
        <v>108830500</v>
      </c>
      <c r="I19">
        <v>18</v>
      </c>
      <c r="J19">
        <f>AVERAGE(B19:F19)</f>
        <v>77.714199799999989</v>
      </c>
      <c r="K19">
        <f>STDEVP(B19:F19)</f>
        <v>7.2490872799604302</v>
      </c>
      <c r="L19">
        <f>IF(M19&gt;0,0,1)</f>
        <v>0</v>
      </c>
      <c r="M19">
        <f>E19-B19</f>
        <v>12.349997999999999</v>
      </c>
    </row>
    <row r="20" spans="1:13">
      <c r="A20" s="1">
        <v>44235</v>
      </c>
      <c r="B20">
        <v>81.430000000000007</v>
      </c>
      <c r="C20">
        <v>87.374001000000007</v>
      </c>
      <c r="D20">
        <v>77.940002000000007</v>
      </c>
      <c r="E20">
        <v>84.040001000000004</v>
      </c>
      <c r="F20">
        <v>84.040001000000004</v>
      </c>
      <c r="G20">
        <v>90964300</v>
      </c>
      <c r="I20">
        <v>19</v>
      </c>
      <c r="J20">
        <f>AVERAGE(B20:F20)</f>
        <v>82.964801000000008</v>
      </c>
      <c r="K20">
        <f>STDEVP(B20:F20)</f>
        <v>3.1418903169907764</v>
      </c>
      <c r="L20">
        <f>IF(M20&gt;0,0,1)</f>
        <v>0</v>
      </c>
      <c r="M20">
        <f>E20-B20</f>
        <v>2.6100009999999969</v>
      </c>
    </row>
    <row r="21" spans="1:13">
      <c r="A21" s="1">
        <v>44242</v>
      </c>
      <c r="B21">
        <v>86.550003000000004</v>
      </c>
      <c r="C21">
        <v>89.900002000000001</v>
      </c>
      <c r="D21">
        <v>83.629997000000003</v>
      </c>
      <c r="E21">
        <v>85.900002000000001</v>
      </c>
      <c r="F21">
        <v>85.900002000000001</v>
      </c>
      <c r="G21">
        <v>45916400</v>
      </c>
      <c r="I21">
        <v>20</v>
      </c>
      <c r="J21">
        <f>AVERAGE(B21:F21)</f>
        <v>86.37600119999999</v>
      </c>
      <c r="K21">
        <f>STDEVP(B21:F21)</f>
        <v>2.0220063208616725</v>
      </c>
      <c r="L21">
        <f>IF(M21&gt;0,0,1)</f>
        <v>1</v>
      </c>
      <c r="M21">
        <f>E21-B21</f>
        <v>-0.65000100000000316</v>
      </c>
    </row>
    <row r="22" spans="1:13">
      <c r="A22" s="1">
        <v>44249</v>
      </c>
      <c r="B22">
        <v>85</v>
      </c>
      <c r="C22">
        <v>86.830001999999993</v>
      </c>
      <c r="D22">
        <v>70.599997999999999</v>
      </c>
      <c r="E22">
        <v>80.580001999999993</v>
      </c>
      <c r="F22">
        <v>80.580001999999993</v>
      </c>
      <c r="G22">
        <v>64961600</v>
      </c>
      <c r="I22">
        <v>21</v>
      </c>
      <c r="J22">
        <f>AVERAGE(B22:F22)</f>
        <v>80.718000799999999</v>
      </c>
      <c r="K22">
        <f>STDEVP(B22:F22)</f>
        <v>5.6232400591831881</v>
      </c>
      <c r="L22">
        <f>IF(M22&gt;0,0,1)</f>
        <v>1</v>
      </c>
      <c r="M22">
        <f>E22-B22</f>
        <v>-4.4199980000000068</v>
      </c>
    </row>
    <row r="23" spans="1:13">
      <c r="A23" s="1">
        <v>44256</v>
      </c>
      <c r="B23">
        <v>82.57</v>
      </c>
      <c r="C23">
        <v>85.099997999999999</v>
      </c>
      <c r="D23">
        <v>60.330002</v>
      </c>
      <c r="E23">
        <v>68.139999000000003</v>
      </c>
      <c r="F23">
        <v>68.139999000000003</v>
      </c>
      <c r="G23">
        <v>75304500</v>
      </c>
      <c r="I23">
        <v>22</v>
      </c>
      <c r="J23">
        <f>AVERAGE(B23:F23)</f>
        <v>72.85599959999999</v>
      </c>
      <c r="K23">
        <f>STDEVP(B23:F23)</f>
        <v>9.4409664736615948</v>
      </c>
      <c r="L23">
        <f>IF(M23&gt;0,0,1)</f>
        <v>1</v>
      </c>
      <c r="M23">
        <f>E23-B23</f>
        <v>-14.43000099999999</v>
      </c>
    </row>
    <row r="24" spans="1:13">
      <c r="A24" s="1">
        <v>44263</v>
      </c>
      <c r="B24">
        <v>68.550003000000004</v>
      </c>
      <c r="C24">
        <v>72.279999000000004</v>
      </c>
      <c r="D24">
        <v>62.310001</v>
      </c>
      <c r="E24">
        <v>71.75</v>
      </c>
      <c r="F24">
        <v>71.75</v>
      </c>
      <c r="G24">
        <v>62439400</v>
      </c>
      <c r="I24">
        <v>23</v>
      </c>
      <c r="J24">
        <f>AVERAGE(B24:F24)</f>
        <v>69.328000599999996</v>
      </c>
      <c r="K24">
        <f>STDEVP(B24:F24)</f>
        <v>3.7497748036917957</v>
      </c>
      <c r="L24">
        <f>IF(M24&gt;0,0,1)</f>
        <v>0</v>
      </c>
      <c r="M24">
        <f>E24-B24</f>
        <v>3.1999969999999962</v>
      </c>
    </row>
    <row r="25" spans="1:13">
      <c r="A25" s="1">
        <v>44270</v>
      </c>
      <c r="B25">
        <v>72.300003000000004</v>
      </c>
      <c r="C25">
        <v>75.629997000000003</v>
      </c>
      <c r="D25">
        <v>69.110000999999997</v>
      </c>
      <c r="E25">
        <v>73.010002</v>
      </c>
      <c r="F25">
        <v>73.010002</v>
      </c>
      <c r="G25">
        <v>55186900</v>
      </c>
      <c r="I25">
        <v>24</v>
      </c>
      <c r="J25">
        <f>AVERAGE(B25:F25)</f>
        <v>72.612000999999992</v>
      </c>
      <c r="K25">
        <f>STDEVP(B25:F25)</f>
        <v>2.0874125706252724</v>
      </c>
      <c r="L25">
        <f>IF(M25&gt;0,0,1)</f>
        <v>0</v>
      </c>
      <c r="M25">
        <f>E25-B25</f>
        <v>0.70999899999999627</v>
      </c>
    </row>
    <row r="26" spans="1:13">
      <c r="A26" s="1">
        <v>44277</v>
      </c>
      <c r="B26">
        <v>71.800003000000004</v>
      </c>
      <c r="C26">
        <v>73.25</v>
      </c>
      <c r="D26">
        <v>65.5</v>
      </c>
      <c r="E26">
        <v>69.069999999999993</v>
      </c>
      <c r="F26">
        <v>69.069999999999993</v>
      </c>
      <c r="G26">
        <v>56344100</v>
      </c>
      <c r="I26">
        <v>25</v>
      </c>
      <c r="J26">
        <f>AVERAGE(B26:F26)</f>
        <v>69.738000599999992</v>
      </c>
      <c r="K26">
        <f>STDEVP(B26:F26)</f>
        <v>2.6622957150552313</v>
      </c>
      <c r="L26">
        <f>IF(M26&gt;0,0,1)</f>
        <v>1</v>
      </c>
      <c r="M26">
        <f>E26-B26</f>
        <v>-2.7300030000000106</v>
      </c>
    </row>
    <row r="27" spans="1:13">
      <c r="A27" s="1">
        <v>44284</v>
      </c>
      <c r="B27">
        <v>68.839995999999999</v>
      </c>
      <c r="C27">
        <v>78.670997999999997</v>
      </c>
      <c r="D27">
        <v>67.529999000000004</v>
      </c>
      <c r="E27">
        <v>77.730002999999996</v>
      </c>
      <c r="F27">
        <v>77.730002999999996</v>
      </c>
      <c r="G27">
        <v>37522700</v>
      </c>
      <c r="I27">
        <v>26</v>
      </c>
      <c r="J27">
        <f>AVERAGE(B27:F27)</f>
        <v>74.100199799999999</v>
      </c>
      <c r="K27">
        <f>STDEVP(B27:F27)</f>
        <v>4.8596382848199449</v>
      </c>
      <c r="L27">
        <f>IF(M27&gt;0,0,1)</f>
        <v>0</v>
      </c>
      <c r="M27">
        <f>E27-B27</f>
        <v>8.8900069999999971</v>
      </c>
    </row>
    <row r="28" spans="1:13">
      <c r="A28" s="1">
        <v>44291</v>
      </c>
      <c r="B28">
        <v>79.370002999999997</v>
      </c>
      <c r="C28">
        <v>86.113997999999995</v>
      </c>
      <c r="D28">
        <v>77.830001999999993</v>
      </c>
      <c r="E28">
        <v>85.529999000000004</v>
      </c>
      <c r="F28">
        <v>85.529999000000004</v>
      </c>
      <c r="G28">
        <v>50227900</v>
      </c>
      <c r="I28">
        <v>27</v>
      </c>
      <c r="J28">
        <f>AVERAGE(B28:F28)</f>
        <v>82.874800199999981</v>
      </c>
      <c r="K28">
        <f>STDEVP(B28:F28)</f>
        <v>3.5306134315276969</v>
      </c>
      <c r="L28">
        <f>IF(M28&gt;0,0,1)</f>
        <v>0</v>
      </c>
      <c r="M28">
        <f>E28-B28</f>
        <v>6.1599960000000067</v>
      </c>
    </row>
    <row r="29" spans="1:13">
      <c r="A29" s="1">
        <v>44298</v>
      </c>
      <c r="B29">
        <v>85.003997999999996</v>
      </c>
      <c r="C29">
        <v>88.830001999999993</v>
      </c>
      <c r="D29">
        <v>75.309997999999993</v>
      </c>
      <c r="E29">
        <v>76.220000999999996</v>
      </c>
      <c r="F29">
        <v>76.220000999999996</v>
      </c>
      <c r="G29">
        <v>68359700</v>
      </c>
      <c r="I29">
        <v>28</v>
      </c>
      <c r="J29">
        <f>AVERAGE(B29:F29)</f>
        <v>80.316800000000015</v>
      </c>
      <c r="K29">
        <f>STDEVP(B29:F29)</f>
        <v>5.5331731175522414</v>
      </c>
      <c r="L29">
        <f>IF(M29&gt;0,0,1)</f>
        <v>1</v>
      </c>
      <c r="M29">
        <f>E29-B29</f>
        <v>-8.7839969999999994</v>
      </c>
    </row>
    <row r="30" spans="1:13">
      <c r="A30" s="1">
        <v>44305</v>
      </c>
      <c r="B30">
        <v>75.599997999999999</v>
      </c>
      <c r="C30">
        <v>75.889999000000003</v>
      </c>
      <c r="D30">
        <v>69.849997999999999</v>
      </c>
      <c r="E30">
        <v>74.989998</v>
      </c>
      <c r="F30">
        <v>74.989998</v>
      </c>
      <c r="G30">
        <v>63783400</v>
      </c>
      <c r="I30">
        <v>29</v>
      </c>
      <c r="J30">
        <f>AVERAGE(B30:F30)</f>
        <v>74.263998200000003</v>
      </c>
      <c r="K30">
        <f>STDEVP(B30:F30)</f>
        <v>2.2345614000067577</v>
      </c>
      <c r="L30">
        <f>IF(M30&gt;0,0,1)</f>
        <v>1</v>
      </c>
      <c r="M30">
        <f>E30-B30</f>
        <v>-0.60999999999999943</v>
      </c>
    </row>
    <row r="31" spans="1:13">
      <c r="A31" s="1">
        <v>44312</v>
      </c>
      <c r="B31">
        <v>74.889999000000003</v>
      </c>
      <c r="C31">
        <v>78.629997000000003</v>
      </c>
      <c r="D31">
        <v>65.360000999999997</v>
      </c>
      <c r="E31">
        <v>66.370002999999997</v>
      </c>
      <c r="F31">
        <v>66.370002999999997</v>
      </c>
      <c r="G31">
        <v>125512800</v>
      </c>
      <c r="I31">
        <v>30</v>
      </c>
      <c r="J31">
        <f>AVERAGE(B31:F31)</f>
        <v>70.324000600000005</v>
      </c>
      <c r="K31">
        <f>STDEVP(B31:F31)</f>
        <v>5.3990259057727688</v>
      </c>
      <c r="L31">
        <f>IF(M31&gt;0,0,1)</f>
        <v>1</v>
      </c>
      <c r="M31">
        <f>E31-B31</f>
        <v>-8.5199960000000061</v>
      </c>
    </row>
    <row r="32" spans="1:13">
      <c r="A32" s="1">
        <v>44319</v>
      </c>
      <c r="B32">
        <v>66.709998999999996</v>
      </c>
      <c r="C32">
        <v>67.370002999999997</v>
      </c>
      <c r="D32">
        <v>57.049999</v>
      </c>
      <c r="E32">
        <v>59.860000999999997</v>
      </c>
      <c r="F32">
        <v>59.860000999999997</v>
      </c>
      <c r="G32">
        <v>91511200</v>
      </c>
      <c r="I32">
        <v>31</v>
      </c>
      <c r="J32">
        <f>AVERAGE(B32:F32)</f>
        <v>62.170000600000002</v>
      </c>
      <c r="K32">
        <f>STDEVP(B32:F32)</f>
        <v>4.111890638623823</v>
      </c>
      <c r="L32">
        <f>IF(M32&gt;0,0,1)</f>
        <v>1</v>
      </c>
      <c r="M32">
        <f>E32-B32</f>
        <v>-6.8499979999999994</v>
      </c>
    </row>
    <row r="33" spans="1:13">
      <c r="A33" s="1">
        <v>44326</v>
      </c>
      <c r="B33">
        <v>58.509998000000003</v>
      </c>
      <c r="C33">
        <v>60.34</v>
      </c>
      <c r="D33">
        <v>53.939999</v>
      </c>
      <c r="E33">
        <v>58.049999</v>
      </c>
      <c r="F33">
        <v>58.049999</v>
      </c>
      <c r="G33">
        <v>73880600</v>
      </c>
      <c r="I33">
        <v>32</v>
      </c>
      <c r="J33">
        <f>AVERAGE(B33:F33)</f>
        <v>57.777999000000001</v>
      </c>
      <c r="K33">
        <f>STDEVP(B33:F33)</f>
        <v>2.0965630760843816</v>
      </c>
      <c r="L33">
        <f>IF(M33&gt;0,0,1)</f>
        <v>1</v>
      </c>
      <c r="M33">
        <f>E33-B33</f>
        <v>-0.45999900000000338</v>
      </c>
    </row>
    <row r="34" spans="1:13">
      <c r="A34" s="1">
        <v>44333</v>
      </c>
      <c r="B34">
        <v>57.5</v>
      </c>
      <c r="C34">
        <v>61.98</v>
      </c>
      <c r="D34">
        <v>56.130001</v>
      </c>
      <c r="E34">
        <v>60.860000999999997</v>
      </c>
      <c r="F34">
        <v>60.860000999999997</v>
      </c>
      <c r="G34">
        <v>44799100</v>
      </c>
      <c r="I34">
        <v>33</v>
      </c>
      <c r="J34">
        <f>AVERAGE(B34:F34)</f>
        <v>59.466000599999994</v>
      </c>
      <c r="K34">
        <f>STDEVP(B34:F34)</f>
        <v>2.2450264543653451</v>
      </c>
      <c r="L34">
        <f>IF(M34&gt;0,0,1)</f>
        <v>0</v>
      </c>
      <c r="M34">
        <f>E34-B34</f>
        <v>3.3600009999999969</v>
      </c>
    </row>
    <row r="35" spans="1:13">
      <c r="A35" s="1">
        <v>44340</v>
      </c>
      <c r="B35">
        <v>61.259998000000003</v>
      </c>
      <c r="C35">
        <v>65.849997999999999</v>
      </c>
      <c r="D35">
        <v>60.77</v>
      </c>
      <c r="E35">
        <v>65.300003000000004</v>
      </c>
      <c r="F35">
        <v>65.300003000000004</v>
      </c>
      <c r="G35">
        <v>47755500</v>
      </c>
      <c r="I35">
        <v>34</v>
      </c>
      <c r="J35">
        <f>AVERAGE(B35:F35)</f>
        <v>63.696000400000003</v>
      </c>
      <c r="K35">
        <f>STDEVP(B35:F35)</f>
        <v>2.2036760368087318</v>
      </c>
      <c r="L35">
        <f>IF(M35&gt;0,0,1)</f>
        <v>0</v>
      </c>
      <c r="M35">
        <f>E35-B35</f>
        <v>4.0400050000000007</v>
      </c>
    </row>
    <row r="36" spans="1:13">
      <c r="A36" s="1">
        <v>44347</v>
      </c>
      <c r="B36">
        <v>66</v>
      </c>
      <c r="C36">
        <v>66.629997000000003</v>
      </c>
      <c r="D36">
        <v>62.419998</v>
      </c>
      <c r="E36">
        <v>62.889999000000003</v>
      </c>
      <c r="F36">
        <v>62.889999000000003</v>
      </c>
      <c r="G36">
        <v>24762200</v>
      </c>
      <c r="I36">
        <v>35</v>
      </c>
      <c r="J36">
        <f>AVERAGE(B36:F36)</f>
        <v>64.165998599999995</v>
      </c>
      <c r="K36">
        <f>STDEVP(B36:F36)</f>
        <v>1.7742444760520013</v>
      </c>
      <c r="L36">
        <f>IF(M36&gt;0,0,1)</f>
        <v>1</v>
      </c>
      <c r="M36">
        <f>E36-B36</f>
        <v>-3.1100009999999969</v>
      </c>
    </row>
    <row r="37" spans="1:13">
      <c r="A37" s="1">
        <v>44354</v>
      </c>
      <c r="B37">
        <v>62.880001</v>
      </c>
      <c r="C37">
        <v>69.080001999999993</v>
      </c>
      <c r="D37">
        <v>62.02</v>
      </c>
      <c r="E37">
        <v>68.180000000000007</v>
      </c>
      <c r="F37">
        <v>68.180000000000007</v>
      </c>
      <c r="G37">
        <v>39932500</v>
      </c>
      <c r="I37">
        <v>36</v>
      </c>
      <c r="J37">
        <f>AVERAGE(B37:F37)</f>
        <v>66.068000600000005</v>
      </c>
      <c r="K37">
        <f>STDEVP(B37:F37)</f>
        <v>2.9847239628482631</v>
      </c>
      <c r="L37">
        <f>IF(M37&gt;0,0,1)</f>
        <v>0</v>
      </c>
      <c r="M37">
        <f>E37-B37</f>
        <v>5.2999990000000068</v>
      </c>
    </row>
    <row r="38" spans="1:13">
      <c r="A38" s="1">
        <v>44361</v>
      </c>
      <c r="B38">
        <v>68.5</v>
      </c>
      <c r="C38">
        <v>74.580001999999993</v>
      </c>
      <c r="D38">
        <v>67.944999999999993</v>
      </c>
      <c r="E38">
        <v>74.190002000000007</v>
      </c>
      <c r="F38">
        <v>74.190002000000007</v>
      </c>
      <c r="G38">
        <v>67223500</v>
      </c>
      <c r="I38">
        <v>37</v>
      </c>
      <c r="J38">
        <f>AVERAGE(B38:F38)</f>
        <v>71.881001199999986</v>
      </c>
      <c r="K38">
        <f>STDEVP(B38:F38)</f>
        <v>2.9956918822871246</v>
      </c>
      <c r="L38">
        <f>IF(M38&gt;0,0,1)</f>
        <v>0</v>
      </c>
      <c r="M38">
        <f>E38-B38</f>
        <v>5.6900020000000069</v>
      </c>
    </row>
    <row r="39" spans="1:13">
      <c r="A39" s="1">
        <v>44368</v>
      </c>
      <c r="B39">
        <v>73.139999000000003</v>
      </c>
      <c r="C39">
        <v>77.459998999999996</v>
      </c>
      <c r="D39">
        <v>70.019997000000004</v>
      </c>
      <c r="E39">
        <v>76.839995999999999</v>
      </c>
      <c r="F39">
        <v>76.839995999999999</v>
      </c>
      <c r="G39">
        <v>55805500</v>
      </c>
      <c r="I39">
        <v>38</v>
      </c>
      <c r="J39">
        <f>AVERAGE(B39:F39)</f>
        <v>74.859997399999997</v>
      </c>
      <c r="K39">
        <f>STDEVP(B39:F39)</f>
        <v>2.8630332027417751</v>
      </c>
      <c r="L39">
        <f>IF(M39&gt;0,0,1)</f>
        <v>0</v>
      </c>
      <c r="M39">
        <f>E39-B39</f>
        <v>3.6999969999999962</v>
      </c>
    </row>
    <row r="40" spans="1:13">
      <c r="A40" s="1">
        <v>44375</v>
      </c>
      <c r="B40">
        <v>77.330001999999993</v>
      </c>
      <c r="C40">
        <v>80.540001000000004</v>
      </c>
      <c r="D40">
        <v>76.769997000000004</v>
      </c>
      <c r="E40">
        <v>79.309997999999993</v>
      </c>
      <c r="F40">
        <v>79.309997999999993</v>
      </c>
      <c r="G40">
        <v>33024000</v>
      </c>
      <c r="I40">
        <v>39</v>
      </c>
      <c r="J40">
        <f>AVERAGE(B40:F40)</f>
        <v>78.651999200000006</v>
      </c>
      <c r="K40">
        <f>STDEVP(B40:F40)</f>
        <v>1.3942800662721102</v>
      </c>
      <c r="L40">
        <f>IF(M40&gt;0,0,1)</f>
        <v>0</v>
      </c>
      <c r="M40">
        <f>E40-B40</f>
        <v>1.9799959999999999</v>
      </c>
    </row>
    <row r="41" spans="1:13">
      <c r="A41" s="1">
        <v>44382</v>
      </c>
      <c r="B41">
        <v>79.400002000000001</v>
      </c>
      <c r="C41">
        <v>81.769997000000004</v>
      </c>
      <c r="D41">
        <v>74.120002999999997</v>
      </c>
      <c r="E41">
        <v>76.989998</v>
      </c>
      <c r="F41">
        <v>76.989998</v>
      </c>
      <c r="G41">
        <v>33429000</v>
      </c>
      <c r="I41">
        <v>40</v>
      </c>
      <c r="J41">
        <f>AVERAGE(B41:F41)</f>
        <v>77.853999600000009</v>
      </c>
      <c r="K41">
        <f>STDEVP(B41:F41)</f>
        <v>2.5753014268636303</v>
      </c>
      <c r="L41">
        <f>IF(M41&gt;0,0,1)</f>
        <v>1</v>
      </c>
      <c r="M41">
        <f>E41-B41</f>
        <v>-2.4100040000000007</v>
      </c>
    </row>
    <row r="42" spans="1:13">
      <c r="A42" s="1">
        <v>44389</v>
      </c>
      <c r="B42">
        <v>77.230002999999996</v>
      </c>
      <c r="C42">
        <v>77.889999000000003</v>
      </c>
      <c r="D42">
        <v>68.379997000000003</v>
      </c>
      <c r="E42">
        <v>68.730002999999996</v>
      </c>
      <c r="F42">
        <v>68.730002999999996</v>
      </c>
      <c r="G42">
        <v>47697900</v>
      </c>
      <c r="I42">
        <v>41</v>
      </c>
      <c r="J42">
        <f>AVERAGE(B42:F42)</f>
        <v>72.192001000000005</v>
      </c>
      <c r="K42">
        <f>STDEVP(B42:F42)</f>
        <v>4.3897808637796949</v>
      </c>
      <c r="L42">
        <f>IF(M42&gt;0,0,1)</f>
        <v>1</v>
      </c>
      <c r="M42">
        <f>E42-B42</f>
        <v>-8.5</v>
      </c>
    </row>
    <row r="43" spans="1:13">
      <c r="A43" s="1">
        <v>44396</v>
      </c>
      <c r="B43">
        <v>67.319999999999993</v>
      </c>
      <c r="C43">
        <v>77.919998000000007</v>
      </c>
      <c r="D43">
        <v>66.169998000000007</v>
      </c>
      <c r="E43">
        <v>76.910004000000001</v>
      </c>
      <c r="F43">
        <v>76.910004000000001</v>
      </c>
      <c r="G43">
        <v>46445900</v>
      </c>
      <c r="I43">
        <v>42</v>
      </c>
      <c r="J43">
        <f>AVERAGE(B43:F43)</f>
        <v>73.046000800000016</v>
      </c>
      <c r="K43">
        <f>STDEVP(B43:F43)</f>
        <v>5.1707521664074534</v>
      </c>
      <c r="L43">
        <f>IF(M43&gt;0,0,1)</f>
        <v>0</v>
      </c>
      <c r="M43">
        <f>E43-B43</f>
        <v>9.5900040000000075</v>
      </c>
    </row>
    <row r="44" spans="1:13">
      <c r="A44" s="1">
        <v>44403</v>
      </c>
      <c r="B44">
        <v>76.150002000000001</v>
      </c>
      <c r="C44">
        <v>77.290001000000004</v>
      </c>
      <c r="D44">
        <v>58.009998000000003</v>
      </c>
      <c r="E44">
        <v>58.900002000000001</v>
      </c>
      <c r="F44">
        <v>58.900002000000001</v>
      </c>
      <c r="G44">
        <v>125140700</v>
      </c>
      <c r="I44">
        <v>43</v>
      </c>
      <c r="J44">
        <f>AVERAGE(B44:F44)</f>
        <v>65.850000999999992</v>
      </c>
      <c r="K44">
        <f>STDEVP(B44:F44)</f>
        <v>8.8885796372650638</v>
      </c>
      <c r="L44">
        <f>IF(M44&gt;0,0,1)</f>
        <v>1</v>
      </c>
      <c r="M44">
        <f>E44-B44</f>
        <v>-17.25</v>
      </c>
    </row>
    <row r="45" spans="1:13">
      <c r="A45" s="1">
        <v>44410</v>
      </c>
      <c r="B45">
        <v>59.305</v>
      </c>
      <c r="C45">
        <v>60.939999</v>
      </c>
      <c r="D45">
        <v>56.810001</v>
      </c>
      <c r="E45">
        <v>58.779998999999997</v>
      </c>
      <c r="F45">
        <v>58.779998999999997</v>
      </c>
      <c r="G45">
        <v>84907300</v>
      </c>
      <c r="I45">
        <v>44</v>
      </c>
      <c r="J45">
        <f>AVERAGE(B45:F45)</f>
        <v>58.922999600000004</v>
      </c>
      <c r="K45">
        <f>STDEVP(B45:F45)</f>
        <v>1.3205962526073747</v>
      </c>
      <c r="L45">
        <f>IF(M45&gt;0,0,1)</f>
        <v>1</v>
      </c>
      <c r="M45">
        <f>E45-B45</f>
        <v>-0.52500100000000316</v>
      </c>
    </row>
    <row r="46" spans="1:13">
      <c r="A46" s="1">
        <v>44417</v>
      </c>
      <c r="B46">
        <v>58.645000000000003</v>
      </c>
      <c r="C46">
        <v>59.41</v>
      </c>
      <c r="D46">
        <v>55.669998</v>
      </c>
      <c r="E46">
        <v>56.060001</v>
      </c>
      <c r="F46">
        <v>56.060001</v>
      </c>
      <c r="G46">
        <v>46068800</v>
      </c>
      <c r="I46">
        <v>45</v>
      </c>
      <c r="J46">
        <f>AVERAGE(B46:F46)</f>
        <v>57.169000000000004</v>
      </c>
      <c r="K46">
        <f>STDEVP(B46:F46)</f>
        <v>1.5432058553547545</v>
      </c>
      <c r="L46">
        <f>IF(M46&gt;0,0,1)</f>
        <v>1</v>
      </c>
      <c r="M46">
        <f>E46-B46</f>
        <v>-2.5849990000000034</v>
      </c>
    </row>
    <row r="47" spans="1:13">
      <c r="A47" s="1">
        <v>44424</v>
      </c>
      <c r="B47">
        <v>56.099997999999999</v>
      </c>
      <c r="C47">
        <v>56.631000999999998</v>
      </c>
      <c r="D47">
        <v>51.950001</v>
      </c>
      <c r="E47">
        <v>53.860000999999997</v>
      </c>
      <c r="F47">
        <v>53.860000999999997</v>
      </c>
      <c r="G47">
        <v>45343000</v>
      </c>
      <c r="I47">
        <v>46</v>
      </c>
      <c r="J47">
        <f>AVERAGE(B47:F47)</f>
        <v>54.480200400000001</v>
      </c>
      <c r="K47">
        <f>STDEVP(B47:F47)</f>
        <v>1.6982868474558233</v>
      </c>
      <c r="L47">
        <f>IF(M47&gt;0,0,1)</f>
        <v>1</v>
      </c>
      <c r="M47">
        <f>E47-B47</f>
        <v>-2.2399970000000025</v>
      </c>
    </row>
    <row r="48" spans="1:13">
      <c r="A48" s="1">
        <v>44431</v>
      </c>
      <c r="B48">
        <v>53.919998</v>
      </c>
      <c r="C48">
        <v>57.779998999999997</v>
      </c>
      <c r="D48">
        <v>53.801997999999998</v>
      </c>
      <c r="E48">
        <v>57.220001000000003</v>
      </c>
      <c r="F48">
        <v>57.220001000000003</v>
      </c>
      <c r="G48">
        <v>37297000</v>
      </c>
      <c r="I48">
        <v>47</v>
      </c>
      <c r="J48">
        <f>AVERAGE(B48:F48)</f>
        <v>55.988399400000006</v>
      </c>
      <c r="K48">
        <f>STDEVP(B48:F48)</f>
        <v>1.7494084464417803</v>
      </c>
      <c r="L48">
        <f>IF(M48&gt;0,0,1)</f>
        <v>0</v>
      </c>
      <c r="M48">
        <f>E48-B48</f>
        <v>3.3000030000000038</v>
      </c>
    </row>
    <row r="49" spans="1:13">
      <c r="A49" s="1">
        <v>44438</v>
      </c>
      <c r="B49">
        <v>56.810001</v>
      </c>
      <c r="C49">
        <v>58.16</v>
      </c>
      <c r="D49">
        <v>55.360000999999997</v>
      </c>
      <c r="E49">
        <v>56.59</v>
      </c>
      <c r="F49">
        <v>56.59</v>
      </c>
      <c r="G49">
        <v>41013500</v>
      </c>
      <c r="I49">
        <v>48</v>
      </c>
      <c r="J49">
        <f>AVERAGE(B49:F49)</f>
        <v>56.702000399999996</v>
      </c>
      <c r="K49">
        <f>STDEVP(B49:F49)</f>
        <v>0.89033449130101616</v>
      </c>
      <c r="L49">
        <f>IF(M49&gt;0,0,1)</f>
        <v>1</v>
      </c>
      <c r="M49">
        <f>E49-B49</f>
        <v>-0.22000099999999634</v>
      </c>
    </row>
    <row r="50" spans="1:13">
      <c r="A50" s="1">
        <v>44445</v>
      </c>
      <c r="B50">
        <v>56.700001</v>
      </c>
      <c r="C50">
        <v>56.939999</v>
      </c>
      <c r="D50">
        <v>53.889999000000003</v>
      </c>
      <c r="E50">
        <v>54.240001999999997</v>
      </c>
      <c r="F50">
        <v>54.240001999999997</v>
      </c>
      <c r="G50">
        <v>25445300</v>
      </c>
      <c r="I50">
        <v>49</v>
      </c>
      <c r="J50">
        <f>AVERAGE(B50:F50)</f>
        <v>55.202000599999998</v>
      </c>
      <c r="K50">
        <f>STDEVP(B50:F50)</f>
        <v>1.3294265265902592</v>
      </c>
      <c r="L50">
        <f>IF(M50&gt;0,0,1)</f>
        <v>1</v>
      </c>
      <c r="M50">
        <f>E50-B50</f>
        <v>-2.4599990000000034</v>
      </c>
    </row>
    <row r="51" spans="1:13">
      <c r="A51" s="1">
        <v>44452</v>
      </c>
      <c r="B51">
        <v>54.25</v>
      </c>
      <c r="C51">
        <v>55.59</v>
      </c>
      <c r="D51">
        <v>52.639999000000003</v>
      </c>
      <c r="E51">
        <v>54.77</v>
      </c>
      <c r="F51">
        <v>54.77</v>
      </c>
      <c r="G51">
        <v>33075500</v>
      </c>
      <c r="I51">
        <v>50</v>
      </c>
      <c r="J51">
        <f>AVERAGE(B51:F51)</f>
        <v>54.403999800000008</v>
      </c>
      <c r="K51">
        <f>STDEVP(B51:F51)</f>
        <v>0.98080819001482678</v>
      </c>
      <c r="L51">
        <f>IF(M51&gt;0,0,1)</f>
        <v>0</v>
      </c>
      <c r="M51">
        <f>E51-B51</f>
        <v>0.52000000000000313</v>
      </c>
    </row>
    <row r="52" spans="1:13">
      <c r="A52" s="1">
        <v>44459</v>
      </c>
      <c r="B52">
        <v>53.75</v>
      </c>
      <c r="C52">
        <v>55.09</v>
      </c>
      <c r="D52">
        <v>51.349997999999999</v>
      </c>
      <c r="E52">
        <v>54.200001</v>
      </c>
      <c r="F52">
        <v>54.200001</v>
      </c>
      <c r="G52">
        <v>39338400</v>
      </c>
      <c r="I52">
        <v>51</v>
      </c>
      <c r="J52">
        <f t="shared" ref="J52:J53" si="0">AVERAGE(B52:F52)</f>
        <v>53.717999999999996</v>
      </c>
      <c r="K52">
        <f t="shared" ref="K52:K53" si="1">STDEVP(B52:F52)</f>
        <v>1.2613874424621496</v>
      </c>
      <c r="L52">
        <f t="shared" ref="L52:L53" si="2">IF(M52&gt;0,0,1)</f>
        <v>1</v>
      </c>
    </row>
    <row r="53" spans="1:13">
      <c r="A53" s="1">
        <v>44466</v>
      </c>
      <c r="B53">
        <v>53.450001</v>
      </c>
      <c r="C53">
        <v>54.029998999999997</v>
      </c>
      <c r="D53">
        <v>50.310001</v>
      </c>
      <c r="E53">
        <v>52.619999</v>
      </c>
      <c r="F53">
        <v>52.619999</v>
      </c>
      <c r="G53">
        <v>34513600</v>
      </c>
      <c r="I53">
        <v>52</v>
      </c>
      <c r="J53">
        <f t="shared" si="0"/>
        <v>52.605999799999992</v>
      </c>
      <c r="K53">
        <f t="shared" si="1"/>
        <v>1.2658684127510877</v>
      </c>
      <c r="L53">
        <f t="shared" si="2"/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M2" sqref="M2:M53"/>
    </sheetView>
  </sheetViews>
  <sheetFormatPr defaultRowHeight="13.8"/>
  <cols>
    <col min="1" max="1" width="11.21875" bestFit="1" customWidth="1"/>
    <col min="10" max="10" width="9.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11</v>
      </c>
      <c r="J1" t="s">
        <v>7</v>
      </c>
      <c r="K1" t="s">
        <v>8</v>
      </c>
    </row>
    <row r="2" spans="1:13">
      <c r="A2" s="1">
        <v>44473</v>
      </c>
      <c r="B2">
        <v>52.290000999999997</v>
      </c>
      <c r="C2">
        <v>52.904998999999997</v>
      </c>
      <c r="D2">
        <v>49.009998000000003</v>
      </c>
      <c r="E2">
        <v>51.639999000000003</v>
      </c>
      <c r="F2">
        <v>51.639999000000003</v>
      </c>
      <c r="G2">
        <v>36618700</v>
      </c>
      <c r="I2">
        <v>1</v>
      </c>
      <c r="J2">
        <f>AVERAGE(B2:F2)</f>
        <v>51.496999199999991</v>
      </c>
      <c r="K2">
        <f>STDEVP(B2:F2)</f>
        <v>1.3294651665993189</v>
      </c>
      <c r="L2">
        <f>E2-B2</f>
        <v>-0.65000199999999353</v>
      </c>
      <c r="M2">
        <f>IF(L2&gt;0,0,1)</f>
        <v>1</v>
      </c>
    </row>
    <row r="3" spans="1:13">
      <c r="A3" s="1">
        <v>44480</v>
      </c>
      <c r="B3">
        <v>51.349997999999999</v>
      </c>
      <c r="C3">
        <v>53.400002000000001</v>
      </c>
      <c r="D3">
        <v>50.310001</v>
      </c>
      <c r="E3">
        <v>52.669998</v>
      </c>
      <c r="F3">
        <v>52.669998</v>
      </c>
      <c r="G3">
        <v>29014100</v>
      </c>
      <c r="I3">
        <v>2</v>
      </c>
      <c r="J3">
        <f t="shared" ref="J3:J53" si="0">AVERAGE(B3:F3)</f>
        <v>52.079999399999998</v>
      </c>
      <c r="K3">
        <f t="shared" ref="K3:K53" si="1">STDEVP(B3:F3)</f>
        <v>1.1049343817634787</v>
      </c>
      <c r="L3">
        <f t="shared" ref="L3:L53" si="2">E3-B3</f>
        <v>1.3200000000000003</v>
      </c>
      <c r="M3">
        <f t="shared" ref="M3:M53" si="3">IF(L3&gt;0,0,1)</f>
        <v>0</v>
      </c>
    </row>
    <row r="4" spans="1:13">
      <c r="A4" s="1">
        <v>44487</v>
      </c>
      <c r="B4">
        <v>51.66</v>
      </c>
      <c r="C4">
        <v>66</v>
      </c>
      <c r="D4">
        <v>51.650002000000001</v>
      </c>
      <c r="E4">
        <v>58.060001</v>
      </c>
      <c r="F4">
        <v>58.060001</v>
      </c>
      <c r="G4">
        <v>178501800</v>
      </c>
      <c r="I4">
        <v>3</v>
      </c>
      <c r="J4">
        <f t="shared" si="0"/>
        <v>57.086000800000001</v>
      </c>
      <c r="K4">
        <f t="shared" si="1"/>
        <v>5.2980808252045906</v>
      </c>
      <c r="L4">
        <f t="shared" si="2"/>
        <v>6.4000010000000032</v>
      </c>
      <c r="M4">
        <f t="shared" si="3"/>
        <v>0</v>
      </c>
    </row>
    <row r="5" spans="1:13">
      <c r="A5" s="1">
        <v>44494</v>
      </c>
      <c r="B5">
        <v>49.639999000000003</v>
      </c>
      <c r="C5">
        <v>51.389999000000003</v>
      </c>
      <c r="D5">
        <v>44.040000999999997</v>
      </c>
      <c r="E5">
        <v>44.639999000000003</v>
      </c>
      <c r="F5">
        <v>44.639999000000003</v>
      </c>
      <c r="G5">
        <v>116960800</v>
      </c>
      <c r="I5">
        <v>4</v>
      </c>
      <c r="J5">
        <f t="shared" si="0"/>
        <v>46.869999399999998</v>
      </c>
      <c r="K5">
        <f t="shared" si="1"/>
        <v>3.0350614056392087</v>
      </c>
      <c r="L5">
        <f t="shared" si="2"/>
        <v>-5</v>
      </c>
      <c r="M5">
        <f t="shared" si="3"/>
        <v>1</v>
      </c>
    </row>
    <row r="6" spans="1:13">
      <c r="A6" s="1">
        <v>44501</v>
      </c>
      <c r="B6">
        <v>44.5</v>
      </c>
      <c r="C6">
        <v>46.98</v>
      </c>
      <c r="D6">
        <v>43.299999</v>
      </c>
      <c r="E6">
        <v>46.220001000000003</v>
      </c>
      <c r="F6">
        <v>46.220001000000003</v>
      </c>
      <c r="G6">
        <v>72516800</v>
      </c>
      <c r="I6">
        <v>5</v>
      </c>
      <c r="J6">
        <f t="shared" si="0"/>
        <v>45.444000199999991</v>
      </c>
      <c r="K6">
        <f t="shared" si="1"/>
        <v>1.3454759300710515</v>
      </c>
      <c r="L6">
        <f t="shared" si="2"/>
        <v>1.7200010000000034</v>
      </c>
      <c r="M6">
        <f t="shared" si="3"/>
        <v>0</v>
      </c>
    </row>
    <row r="7" spans="1:13">
      <c r="A7" s="1">
        <v>44508</v>
      </c>
      <c r="B7">
        <v>46.18</v>
      </c>
      <c r="C7">
        <v>47.91</v>
      </c>
      <c r="D7">
        <v>44.880001</v>
      </c>
      <c r="E7">
        <v>45.959999000000003</v>
      </c>
      <c r="F7">
        <v>45.959999000000003</v>
      </c>
      <c r="G7">
        <v>39206400</v>
      </c>
      <c r="I7">
        <v>6</v>
      </c>
      <c r="J7">
        <f t="shared" si="0"/>
        <v>46.177999800000002</v>
      </c>
      <c r="K7">
        <f t="shared" si="1"/>
        <v>0.97771961993229783</v>
      </c>
      <c r="L7">
        <f t="shared" si="2"/>
        <v>-0.22000099999999634</v>
      </c>
      <c r="M7">
        <f t="shared" si="3"/>
        <v>1</v>
      </c>
    </row>
    <row r="8" spans="1:13">
      <c r="A8" s="1">
        <v>44515</v>
      </c>
      <c r="B8">
        <v>46.5</v>
      </c>
      <c r="C8">
        <v>49.095001000000003</v>
      </c>
      <c r="D8">
        <v>44.349997999999999</v>
      </c>
      <c r="E8">
        <v>44.759998000000003</v>
      </c>
      <c r="F8">
        <v>44.759998000000003</v>
      </c>
      <c r="G8">
        <v>42086100</v>
      </c>
      <c r="I8">
        <v>7</v>
      </c>
      <c r="J8">
        <f t="shared" si="0"/>
        <v>45.892998999999996</v>
      </c>
      <c r="K8">
        <f t="shared" si="1"/>
        <v>1.7646246989095449</v>
      </c>
      <c r="L8">
        <f t="shared" si="2"/>
        <v>-1.7400019999999969</v>
      </c>
      <c r="M8">
        <f t="shared" si="3"/>
        <v>1</v>
      </c>
    </row>
    <row r="9" spans="1:13">
      <c r="A9" s="1">
        <v>44522</v>
      </c>
      <c r="B9">
        <v>44.599997999999999</v>
      </c>
      <c r="C9">
        <v>44.66</v>
      </c>
      <c r="D9">
        <v>40.93</v>
      </c>
      <c r="E9">
        <v>42.799999</v>
      </c>
      <c r="F9">
        <v>42.799999</v>
      </c>
      <c r="G9">
        <v>37733600</v>
      </c>
      <c r="I9">
        <v>8</v>
      </c>
      <c r="J9">
        <f t="shared" si="0"/>
        <v>43.157999200000006</v>
      </c>
      <c r="K9">
        <f t="shared" si="1"/>
        <v>1.382438111743364</v>
      </c>
      <c r="L9">
        <f t="shared" si="2"/>
        <v>-1.7999989999999997</v>
      </c>
      <c r="M9">
        <f t="shared" si="3"/>
        <v>1</v>
      </c>
    </row>
    <row r="10" spans="1:13">
      <c r="A10" s="1">
        <v>44529</v>
      </c>
      <c r="B10">
        <v>42.869999</v>
      </c>
      <c r="C10">
        <v>43.240001999999997</v>
      </c>
      <c r="D10">
        <v>35.130001</v>
      </c>
      <c r="E10">
        <v>35.840000000000003</v>
      </c>
      <c r="F10">
        <v>35.840000000000003</v>
      </c>
      <c r="G10">
        <v>62598500</v>
      </c>
      <c r="I10">
        <v>9</v>
      </c>
      <c r="J10">
        <f t="shared" si="0"/>
        <v>38.584000400000001</v>
      </c>
      <c r="K10">
        <f t="shared" si="1"/>
        <v>3.6616204921866258</v>
      </c>
      <c r="L10">
        <f t="shared" si="2"/>
        <v>-7.0299989999999966</v>
      </c>
      <c r="M10">
        <f t="shared" si="3"/>
        <v>1</v>
      </c>
    </row>
    <row r="11" spans="1:13">
      <c r="A11" s="1">
        <v>44536</v>
      </c>
      <c r="B11">
        <v>35.040000999999997</v>
      </c>
      <c r="C11">
        <v>41.23</v>
      </c>
      <c r="D11">
        <v>34.560001</v>
      </c>
      <c r="E11">
        <v>37.259998000000003</v>
      </c>
      <c r="F11">
        <v>37.259998000000003</v>
      </c>
      <c r="G11">
        <v>42227600</v>
      </c>
      <c r="I11">
        <v>10</v>
      </c>
      <c r="J11">
        <f t="shared" si="0"/>
        <v>37.069999600000003</v>
      </c>
      <c r="K11">
        <f t="shared" si="1"/>
        <v>2.3579138830758506</v>
      </c>
      <c r="L11">
        <f t="shared" si="2"/>
        <v>2.2199970000000064</v>
      </c>
      <c r="M11">
        <f t="shared" si="3"/>
        <v>0</v>
      </c>
    </row>
    <row r="12" spans="1:13">
      <c r="A12" s="1">
        <v>44543</v>
      </c>
      <c r="B12">
        <v>36.990001999999997</v>
      </c>
      <c r="C12">
        <v>37.349997999999999</v>
      </c>
      <c r="D12">
        <v>34.07</v>
      </c>
      <c r="E12">
        <v>36.509998000000003</v>
      </c>
      <c r="F12">
        <v>36.509998000000003</v>
      </c>
      <c r="G12">
        <v>57051000</v>
      </c>
      <c r="I12">
        <v>11</v>
      </c>
      <c r="J12">
        <f t="shared" si="0"/>
        <v>36.285999199999999</v>
      </c>
      <c r="K12">
        <f t="shared" si="1"/>
        <v>1.1522774638091986</v>
      </c>
      <c r="L12">
        <f t="shared" si="2"/>
        <v>-0.48000399999999388</v>
      </c>
      <c r="M12">
        <f t="shared" si="3"/>
        <v>1</v>
      </c>
    </row>
    <row r="13" spans="1:13">
      <c r="A13" s="1">
        <v>44550</v>
      </c>
      <c r="B13">
        <v>35.650002000000001</v>
      </c>
      <c r="C13">
        <v>38.599997999999999</v>
      </c>
      <c r="D13">
        <v>35.279998999999997</v>
      </c>
      <c r="E13">
        <v>37.419998</v>
      </c>
      <c r="F13">
        <v>37.419998</v>
      </c>
      <c r="G13">
        <v>39701300</v>
      </c>
      <c r="I13">
        <v>12</v>
      </c>
      <c r="J13">
        <f t="shared" si="0"/>
        <v>36.873998999999998</v>
      </c>
      <c r="K13">
        <f t="shared" si="1"/>
        <v>1.2340427075277425</v>
      </c>
      <c r="L13">
        <f t="shared" si="2"/>
        <v>1.769995999999999</v>
      </c>
      <c r="M13">
        <f t="shared" si="3"/>
        <v>0</v>
      </c>
    </row>
    <row r="14" spans="1:13">
      <c r="A14" s="1">
        <v>44557</v>
      </c>
      <c r="B14">
        <v>37.020000000000003</v>
      </c>
      <c r="C14">
        <v>38.625</v>
      </c>
      <c r="D14">
        <v>35.049999</v>
      </c>
      <c r="E14">
        <v>36.349997999999999</v>
      </c>
      <c r="F14">
        <v>36.349997999999999</v>
      </c>
      <c r="G14">
        <v>36966400</v>
      </c>
      <c r="I14">
        <v>13</v>
      </c>
      <c r="J14">
        <f t="shared" si="0"/>
        <v>36.678999000000005</v>
      </c>
      <c r="K14">
        <f t="shared" si="1"/>
        <v>1.1639008454334936</v>
      </c>
      <c r="L14">
        <f t="shared" si="2"/>
        <v>-0.67000200000000376</v>
      </c>
      <c r="M14">
        <f t="shared" si="3"/>
        <v>1</v>
      </c>
    </row>
    <row r="15" spans="1:13">
      <c r="A15" s="1">
        <v>44564</v>
      </c>
      <c r="B15">
        <v>36.799999</v>
      </c>
      <c r="C15">
        <v>36.950001</v>
      </c>
      <c r="D15">
        <v>31.610001</v>
      </c>
      <c r="E15">
        <v>32.419998</v>
      </c>
      <c r="F15">
        <v>32.419998</v>
      </c>
      <c r="G15">
        <v>65029500</v>
      </c>
      <c r="I15">
        <v>14</v>
      </c>
      <c r="J15">
        <f t="shared" si="0"/>
        <v>34.039999399999999</v>
      </c>
      <c r="K15">
        <f t="shared" si="1"/>
        <v>2.3340697675951847</v>
      </c>
      <c r="L15">
        <f t="shared" si="2"/>
        <v>-4.380001</v>
      </c>
      <c r="M15">
        <f t="shared" si="3"/>
        <v>1</v>
      </c>
    </row>
    <row r="16" spans="1:13">
      <c r="A16" s="1">
        <v>44571</v>
      </c>
      <c r="B16">
        <v>31.700001</v>
      </c>
      <c r="C16">
        <v>35.040000999999997</v>
      </c>
      <c r="D16">
        <v>31.014999</v>
      </c>
      <c r="E16">
        <v>32.830002</v>
      </c>
      <c r="F16">
        <v>32.830002</v>
      </c>
      <c r="G16">
        <v>45334900</v>
      </c>
      <c r="I16">
        <v>15</v>
      </c>
      <c r="J16">
        <f t="shared" si="0"/>
        <v>32.683001000000004</v>
      </c>
      <c r="K16">
        <f t="shared" si="1"/>
        <v>1.3672737297268593</v>
      </c>
      <c r="L16">
        <f t="shared" si="2"/>
        <v>1.130001</v>
      </c>
      <c r="M16">
        <f t="shared" si="3"/>
        <v>0</v>
      </c>
    </row>
    <row r="17" spans="1:13">
      <c r="A17" s="1">
        <v>44578</v>
      </c>
      <c r="B17">
        <v>32.284999999999997</v>
      </c>
      <c r="C17">
        <v>33.790000999999997</v>
      </c>
      <c r="D17">
        <v>29.190000999999999</v>
      </c>
      <c r="E17">
        <v>29.450001</v>
      </c>
      <c r="F17">
        <v>29.450001</v>
      </c>
      <c r="G17">
        <v>39444100</v>
      </c>
      <c r="I17">
        <v>16</v>
      </c>
      <c r="J17">
        <f t="shared" si="0"/>
        <v>30.833000799999997</v>
      </c>
      <c r="K17">
        <f t="shared" si="1"/>
        <v>1.8642412449037153</v>
      </c>
      <c r="L17">
        <f t="shared" si="2"/>
        <v>-2.8349989999999963</v>
      </c>
      <c r="M17">
        <f t="shared" si="3"/>
        <v>1</v>
      </c>
    </row>
    <row r="18" spans="1:13">
      <c r="A18" s="1">
        <v>44585</v>
      </c>
      <c r="B18">
        <v>28.549999</v>
      </c>
      <c r="C18">
        <v>31.16</v>
      </c>
      <c r="D18">
        <v>25.969999000000001</v>
      </c>
      <c r="E18">
        <v>26.84</v>
      </c>
      <c r="F18">
        <v>26.84</v>
      </c>
      <c r="G18">
        <v>90277700</v>
      </c>
      <c r="I18">
        <v>17</v>
      </c>
      <c r="J18">
        <f t="shared" si="0"/>
        <v>27.871999599999999</v>
      </c>
      <c r="K18">
        <f t="shared" si="1"/>
        <v>1.8449001299800052</v>
      </c>
      <c r="L18">
        <f t="shared" si="2"/>
        <v>-1.7099989999999998</v>
      </c>
      <c r="M18">
        <f t="shared" si="3"/>
        <v>1</v>
      </c>
    </row>
    <row r="19" spans="1:13">
      <c r="A19" s="1">
        <v>44592</v>
      </c>
      <c r="B19">
        <v>27.120000999999998</v>
      </c>
      <c r="C19">
        <v>30.268000000000001</v>
      </c>
      <c r="D19">
        <v>24.01</v>
      </c>
      <c r="E19">
        <v>27.25</v>
      </c>
      <c r="F19">
        <v>27.25</v>
      </c>
      <c r="G19">
        <v>121300800</v>
      </c>
      <c r="I19">
        <v>18</v>
      </c>
      <c r="J19">
        <f t="shared" si="0"/>
        <v>27.179600200000003</v>
      </c>
      <c r="K19">
        <f t="shared" si="1"/>
        <v>1.9798001455096821</v>
      </c>
      <c r="L19">
        <f t="shared" si="2"/>
        <v>0.12999900000000153</v>
      </c>
      <c r="M19">
        <f t="shared" si="3"/>
        <v>0</v>
      </c>
    </row>
    <row r="20" spans="1:13">
      <c r="A20" s="1">
        <v>44599</v>
      </c>
      <c r="B20">
        <v>27.02</v>
      </c>
      <c r="C20">
        <v>28.07</v>
      </c>
      <c r="D20">
        <v>25.23</v>
      </c>
      <c r="E20">
        <v>25.4</v>
      </c>
      <c r="F20">
        <v>25.4</v>
      </c>
      <c r="G20">
        <v>114476400</v>
      </c>
      <c r="I20">
        <v>19</v>
      </c>
      <c r="J20">
        <f t="shared" si="0"/>
        <v>26.224</v>
      </c>
      <c r="K20">
        <f t="shared" si="1"/>
        <v>1.1302495299711479</v>
      </c>
      <c r="L20">
        <f t="shared" si="2"/>
        <v>-1.620000000000001</v>
      </c>
      <c r="M20">
        <f t="shared" si="3"/>
        <v>1</v>
      </c>
    </row>
    <row r="21" spans="1:13">
      <c r="A21" s="1">
        <v>44606</v>
      </c>
      <c r="B21">
        <v>25.299999</v>
      </c>
      <c r="C21">
        <v>25.988001000000001</v>
      </c>
      <c r="D21">
        <v>23.610001</v>
      </c>
      <c r="E21">
        <v>23.860001</v>
      </c>
      <c r="F21">
        <v>23.860001</v>
      </c>
      <c r="G21">
        <v>58702700</v>
      </c>
      <c r="I21">
        <v>20</v>
      </c>
      <c r="J21">
        <f t="shared" si="0"/>
        <v>24.523600599999998</v>
      </c>
      <c r="K21">
        <f t="shared" si="1"/>
        <v>0.94473870402383742</v>
      </c>
      <c r="L21">
        <f t="shared" si="2"/>
        <v>-1.4399979999999992</v>
      </c>
      <c r="M21">
        <f t="shared" si="3"/>
        <v>1</v>
      </c>
    </row>
    <row r="22" spans="1:13">
      <c r="A22" s="1">
        <v>44613</v>
      </c>
      <c r="B22">
        <v>23.48</v>
      </c>
      <c r="C22">
        <v>26.370000999999998</v>
      </c>
      <c r="D22">
        <v>22.309999000000001</v>
      </c>
      <c r="E22">
        <v>26.35</v>
      </c>
      <c r="F22">
        <v>26.35</v>
      </c>
      <c r="G22">
        <v>50241000</v>
      </c>
      <c r="I22">
        <v>21</v>
      </c>
      <c r="J22">
        <f t="shared" si="0"/>
        <v>24.971999999999998</v>
      </c>
      <c r="K22">
        <f t="shared" si="1"/>
        <v>1.7357700377643344</v>
      </c>
      <c r="L22">
        <f t="shared" si="2"/>
        <v>2.870000000000001</v>
      </c>
      <c r="M22">
        <f t="shared" si="3"/>
        <v>0</v>
      </c>
    </row>
    <row r="23" spans="1:13">
      <c r="A23" s="1">
        <v>44620</v>
      </c>
      <c r="B23">
        <v>26.290001</v>
      </c>
      <c r="C23">
        <v>27.110001</v>
      </c>
      <c r="D23">
        <v>23.76</v>
      </c>
      <c r="E23">
        <v>24.18</v>
      </c>
      <c r="F23">
        <v>24.18</v>
      </c>
      <c r="G23">
        <v>51896700</v>
      </c>
      <c r="I23">
        <v>22</v>
      </c>
      <c r="J23">
        <f t="shared" si="0"/>
        <v>25.1040004</v>
      </c>
      <c r="K23">
        <f t="shared" si="1"/>
        <v>1.337499636186956</v>
      </c>
      <c r="L23">
        <f t="shared" si="2"/>
        <v>-2.1100010000000005</v>
      </c>
      <c r="M23">
        <f t="shared" si="3"/>
        <v>1</v>
      </c>
    </row>
    <row r="24" spans="1:13">
      <c r="A24" s="1">
        <v>44627</v>
      </c>
      <c r="B24">
        <v>24.17</v>
      </c>
      <c r="C24">
        <v>25.469999000000001</v>
      </c>
      <c r="D24">
        <v>22.34</v>
      </c>
      <c r="E24">
        <v>23.08</v>
      </c>
      <c r="F24">
        <v>23.08</v>
      </c>
      <c r="G24">
        <v>53827200</v>
      </c>
      <c r="I24">
        <v>23</v>
      </c>
      <c r="J24">
        <f t="shared" si="0"/>
        <v>23.627999800000001</v>
      </c>
      <c r="K24">
        <f t="shared" si="1"/>
        <v>1.0905298084876738</v>
      </c>
      <c r="L24">
        <f t="shared" si="2"/>
        <v>-1.0900000000000034</v>
      </c>
      <c r="M24">
        <f t="shared" si="3"/>
        <v>1</v>
      </c>
    </row>
    <row r="25" spans="1:13">
      <c r="A25" s="1">
        <v>44634</v>
      </c>
      <c r="B25">
        <v>22.690000999999999</v>
      </c>
      <c r="C25">
        <v>26.450001</v>
      </c>
      <c r="D25">
        <v>21.92</v>
      </c>
      <c r="E25">
        <v>26.32</v>
      </c>
      <c r="F25">
        <v>26.32</v>
      </c>
      <c r="G25">
        <v>56675800</v>
      </c>
      <c r="I25">
        <v>24</v>
      </c>
      <c r="J25">
        <f t="shared" si="0"/>
        <v>24.740000399999996</v>
      </c>
      <c r="K25">
        <f t="shared" si="1"/>
        <v>2.0035867498065163</v>
      </c>
      <c r="L25">
        <f t="shared" si="2"/>
        <v>3.6299990000000015</v>
      </c>
      <c r="M25">
        <f t="shared" si="3"/>
        <v>0</v>
      </c>
    </row>
    <row r="26" spans="1:13">
      <c r="A26" s="1">
        <v>44641</v>
      </c>
      <c r="B26">
        <v>26.129999000000002</v>
      </c>
      <c r="C26">
        <v>26.879999000000002</v>
      </c>
      <c r="D26">
        <v>24.959999</v>
      </c>
      <c r="E26">
        <v>25.49</v>
      </c>
      <c r="F26">
        <v>25.49</v>
      </c>
      <c r="G26">
        <v>37479800</v>
      </c>
      <c r="I26">
        <v>25</v>
      </c>
      <c r="J26">
        <f t="shared" si="0"/>
        <v>25.789999399999999</v>
      </c>
      <c r="K26">
        <f t="shared" si="1"/>
        <v>0.65918112837083043</v>
      </c>
      <c r="L26">
        <f t="shared" si="2"/>
        <v>-0.63999900000000309</v>
      </c>
      <c r="M26">
        <f t="shared" si="3"/>
        <v>1</v>
      </c>
    </row>
    <row r="27" spans="1:13">
      <c r="A27" s="1">
        <v>44648</v>
      </c>
      <c r="B27">
        <v>25.530000999999999</v>
      </c>
      <c r="C27">
        <v>26.805</v>
      </c>
      <c r="D27">
        <v>24.51</v>
      </c>
      <c r="E27">
        <v>24.809999000000001</v>
      </c>
      <c r="F27">
        <v>24.809999000000001</v>
      </c>
      <c r="G27">
        <v>48102600</v>
      </c>
      <c r="I27">
        <v>26</v>
      </c>
      <c r="J27">
        <f t="shared" si="0"/>
        <v>25.2929998</v>
      </c>
      <c r="K27">
        <f t="shared" si="1"/>
        <v>0.82728258847902669</v>
      </c>
      <c r="L27">
        <f t="shared" si="2"/>
        <v>-0.72000199999999737</v>
      </c>
      <c r="M27">
        <f t="shared" si="3"/>
        <v>1</v>
      </c>
    </row>
    <row r="28" spans="1:13">
      <c r="A28" s="1">
        <v>44655</v>
      </c>
      <c r="B28">
        <v>25.5</v>
      </c>
      <c r="C28">
        <v>27.950001</v>
      </c>
      <c r="D28">
        <v>22.790001</v>
      </c>
      <c r="E28">
        <v>23.549999</v>
      </c>
      <c r="F28">
        <v>23.549999</v>
      </c>
      <c r="G28">
        <v>58032900</v>
      </c>
      <c r="I28">
        <v>27</v>
      </c>
      <c r="J28">
        <f t="shared" si="0"/>
        <v>24.667999999999999</v>
      </c>
      <c r="K28">
        <f t="shared" si="1"/>
        <v>1.870320147996273</v>
      </c>
      <c r="L28">
        <f t="shared" si="2"/>
        <v>-1.9500010000000003</v>
      </c>
      <c r="M28">
        <f t="shared" si="3"/>
        <v>1</v>
      </c>
    </row>
    <row r="29" spans="1:13">
      <c r="A29" s="1">
        <v>44662</v>
      </c>
      <c r="B29">
        <v>23.139999</v>
      </c>
      <c r="C29">
        <v>24</v>
      </c>
      <c r="D29">
        <v>22.09</v>
      </c>
      <c r="E29">
        <v>22.16</v>
      </c>
      <c r="F29">
        <v>22.16</v>
      </c>
      <c r="G29">
        <v>34992600</v>
      </c>
      <c r="I29">
        <v>28</v>
      </c>
      <c r="J29">
        <f t="shared" si="0"/>
        <v>22.709999799999999</v>
      </c>
      <c r="K29">
        <f t="shared" si="1"/>
        <v>0.75344530524793885</v>
      </c>
      <c r="L29">
        <f t="shared" si="2"/>
        <v>-0.9799989999999994</v>
      </c>
      <c r="M29">
        <f t="shared" si="3"/>
        <v>1</v>
      </c>
    </row>
    <row r="30" spans="1:13">
      <c r="A30" s="1">
        <v>44669</v>
      </c>
      <c r="B30">
        <v>22.129999000000002</v>
      </c>
      <c r="C30">
        <v>22.969999000000001</v>
      </c>
      <c r="D30">
        <v>19.469999000000001</v>
      </c>
      <c r="E30">
        <v>19.59</v>
      </c>
      <c r="F30">
        <v>19.59</v>
      </c>
      <c r="G30">
        <v>68878800</v>
      </c>
      <c r="I30">
        <v>29</v>
      </c>
      <c r="J30">
        <f t="shared" si="0"/>
        <v>20.7499994</v>
      </c>
      <c r="K30">
        <f t="shared" si="1"/>
        <v>1.494148276443888</v>
      </c>
      <c r="L30">
        <f t="shared" si="2"/>
        <v>-2.5399990000000017</v>
      </c>
      <c r="M30">
        <f t="shared" si="3"/>
        <v>1</v>
      </c>
    </row>
    <row r="31" spans="1:13">
      <c r="A31" s="1">
        <v>44676</v>
      </c>
      <c r="B31">
        <v>19.469999000000001</v>
      </c>
      <c r="C31">
        <v>21.719999000000001</v>
      </c>
      <c r="D31">
        <v>18.32</v>
      </c>
      <c r="E31">
        <v>20.52</v>
      </c>
      <c r="F31">
        <v>20.52</v>
      </c>
      <c r="G31">
        <v>98371700</v>
      </c>
      <c r="I31">
        <v>30</v>
      </c>
      <c r="J31">
        <f t="shared" si="0"/>
        <v>20.109999600000002</v>
      </c>
      <c r="K31">
        <f t="shared" si="1"/>
        <v>1.1438529678242044</v>
      </c>
      <c r="L31">
        <f t="shared" si="2"/>
        <v>1.0500009999999982</v>
      </c>
      <c r="M31">
        <f t="shared" si="3"/>
        <v>0</v>
      </c>
    </row>
    <row r="32" spans="1:13">
      <c r="A32" s="1">
        <v>44683</v>
      </c>
      <c r="B32">
        <v>20.559999000000001</v>
      </c>
      <c r="C32">
        <v>24.308001000000001</v>
      </c>
      <c r="D32">
        <v>20.334999</v>
      </c>
      <c r="E32">
        <v>22.690000999999999</v>
      </c>
      <c r="F32">
        <v>22.690000999999999</v>
      </c>
      <c r="G32">
        <v>80478100</v>
      </c>
      <c r="I32">
        <v>31</v>
      </c>
      <c r="J32">
        <f t="shared" si="0"/>
        <v>22.116600200000001</v>
      </c>
      <c r="K32">
        <f t="shared" si="1"/>
        <v>1.4870725976094643</v>
      </c>
      <c r="L32">
        <f t="shared" si="2"/>
        <v>2.1300019999999975</v>
      </c>
      <c r="M32">
        <f t="shared" si="3"/>
        <v>0</v>
      </c>
    </row>
    <row r="33" spans="1:13">
      <c r="A33" s="1">
        <v>44690</v>
      </c>
      <c r="B33">
        <v>22.15</v>
      </c>
      <c r="C33">
        <v>22.620000999999998</v>
      </c>
      <c r="D33">
        <v>18.325001</v>
      </c>
      <c r="E33">
        <v>21.469999000000001</v>
      </c>
      <c r="F33">
        <v>21.469999000000001</v>
      </c>
      <c r="G33">
        <v>73718700</v>
      </c>
      <c r="I33">
        <v>32</v>
      </c>
      <c r="J33">
        <f t="shared" si="0"/>
        <v>21.207000000000001</v>
      </c>
      <c r="K33">
        <f t="shared" si="1"/>
        <v>1.5053289348181673</v>
      </c>
      <c r="L33">
        <f t="shared" si="2"/>
        <v>-0.68000099999999719</v>
      </c>
      <c r="M33">
        <f t="shared" si="3"/>
        <v>1</v>
      </c>
    </row>
    <row r="34" spans="1:13">
      <c r="A34" s="1">
        <v>44697</v>
      </c>
      <c r="B34">
        <v>21.1</v>
      </c>
      <c r="C34">
        <v>23.58</v>
      </c>
      <c r="D34">
        <v>20.924999</v>
      </c>
      <c r="E34">
        <v>22.91</v>
      </c>
      <c r="F34">
        <v>22.91</v>
      </c>
      <c r="G34">
        <v>69483900</v>
      </c>
      <c r="I34">
        <v>33</v>
      </c>
      <c r="J34">
        <f t="shared" si="0"/>
        <v>22.284999799999998</v>
      </c>
      <c r="K34">
        <f t="shared" si="1"/>
        <v>1.06884074772632</v>
      </c>
      <c r="L34">
        <f t="shared" si="2"/>
        <v>1.8099999999999987</v>
      </c>
      <c r="M34">
        <f t="shared" si="3"/>
        <v>0</v>
      </c>
    </row>
    <row r="35" spans="1:13">
      <c r="A35" s="1">
        <v>44704</v>
      </c>
      <c r="B35">
        <v>22.780000999999999</v>
      </c>
      <c r="C35">
        <v>22.780000999999999</v>
      </c>
      <c r="D35">
        <v>16.139999</v>
      </c>
      <c r="E35">
        <v>20.450001</v>
      </c>
      <c r="F35">
        <v>20.450001</v>
      </c>
      <c r="G35">
        <v>132987800</v>
      </c>
      <c r="I35">
        <v>34</v>
      </c>
      <c r="J35">
        <f t="shared" si="0"/>
        <v>20.520000599999999</v>
      </c>
      <c r="K35">
        <f t="shared" si="1"/>
        <v>2.4252594714793934</v>
      </c>
      <c r="L35">
        <f t="shared" si="2"/>
        <v>-2.3299999999999983</v>
      </c>
      <c r="M35">
        <f t="shared" si="3"/>
        <v>1</v>
      </c>
    </row>
    <row r="36" spans="1:13">
      <c r="A36" s="1">
        <v>44711</v>
      </c>
      <c r="B36">
        <v>20.27</v>
      </c>
      <c r="C36">
        <v>20.535</v>
      </c>
      <c r="D36">
        <v>18.559999000000001</v>
      </c>
      <c r="E36">
        <v>19.459999</v>
      </c>
      <c r="F36">
        <v>19.459999</v>
      </c>
      <c r="G36">
        <v>65558400</v>
      </c>
      <c r="I36">
        <v>35</v>
      </c>
      <c r="J36">
        <f t="shared" si="0"/>
        <v>19.656999399999997</v>
      </c>
      <c r="K36">
        <f t="shared" si="1"/>
        <v>0.69680456112186828</v>
      </c>
      <c r="L36">
        <f t="shared" si="2"/>
        <v>-0.81000099999999975</v>
      </c>
      <c r="M36">
        <f t="shared" si="3"/>
        <v>1</v>
      </c>
    </row>
    <row r="37" spans="1:13">
      <c r="A37" s="1">
        <v>44718</v>
      </c>
      <c r="B37">
        <v>19.719999000000001</v>
      </c>
      <c r="C37">
        <v>21.120000999999998</v>
      </c>
      <c r="D37">
        <v>19.139999</v>
      </c>
      <c r="E37">
        <v>19.239999999999998</v>
      </c>
      <c r="F37">
        <v>19.239999999999998</v>
      </c>
      <c r="G37">
        <v>50783800</v>
      </c>
      <c r="I37">
        <v>36</v>
      </c>
      <c r="J37">
        <f t="shared" si="0"/>
        <v>19.691999799999998</v>
      </c>
      <c r="K37">
        <f t="shared" si="1"/>
        <v>0.74206251812132362</v>
      </c>
      <c r="L37">
        <f t="shared" si="2"/>
        <v>-0.47999900000000295</v>
      </c>
      <c r="M37">
        <f t="shared" si="3"/>
        <v>1</v>
      </c>
    </row>
    <row r="38" spans="1:13">
      <c r="A38" s="1">
        <v>44725</v>
      </c>
      <c r="B38">
        <v>18.549999</v>
      </c>
      <c r="C38">
        <v>19.434999000000001</v>
      </c>
      <c r="D38">
        <v>16.920000000000002</v>
      </c>
      <c r="E38">
        <v>18.18</v>
      </c>
      <c r="F38">
        <v>18.18</v>
      </c>
      <c r="G38">
        <v>81318700</v>
      </c>
      <c r="I38">
        <v>37</v>
      </c>
      <c r="J38">
        <f t="shared" si="0"/>
        <v>18.252999600000003</v>
      </c>
      <c r="K38">
        <f t="shared" si="1"/>
        <v>0.80905834672181687</v>
      </c>
      <c r="L38">
        <f t="shared" si="2"/>
        <v>-0.36999899999999997</v>
      </c>
      <c r="M38">
        <f t="shared" si="3"/>
        <v>1</v>
      </c>
    </row>
    <row r="39" spans="1:13">
      <c r="A39" s="1">
        <v>44732</v>
      </c>
      <c r="B39">
        <v>18.32</v>
      </c>
      <c r="C39">
        <v>21.5</v>
      </c>
      <c r="D39">
        <v>18.07</v>
      </c>
      <c r="E39">
        <v>21.469999000000001</v>
      </c>
      <c r="F39">
        <v>21.469999000000001</v>
      </c>
      <c r="G39">
        <v>66886000</v>
      </c>
      <c r="I39">
        <v>38</v>
      </c>
      <c r="J39">
        <f t="shared" si="0"/>
        <v>20.165999599999999</v>
      </c>
      <c r="K39">
        <f t="shared" si="1"/>
        <v>1.6112923250609248</v>
      </c>
      <c r="L39">
        <f t="shared" si="2"/>
        <v>3.1499990000000011</v>
      </c>
      <c r="M39">
        <f t="shared" si="3"/>
        <v>0</v>
      </c>
    </row>
    <row r="40" spans="1:13">
      <c r="A40" s="1">
        <v>44739</v>
      </c>
      <c r="B40">
        <v>21.9</v>
      </c>
      <c r="C40">
        <v>21.99</v>
      </c>
      <c r="D40">
        <v>17.809999000000001</v>
      </c>
      <c r="E40">
        <v>18.709999</v>
      </c>
      <c r="F40">
        <v>18.709999</v>
      </c>
      <c r="G40">
        <v>90607200</v>
      </c>
      <c r="I40">
        <v>39</v>
      </c>
      <c r="J40">
        <f t="shared" si="0"/>
        <v>19.823999399999998</v>
      </c>
      <c r="K40">
        <f t="shared" si="1"/>
        <v>1.7629253236595805</v>
      </c>
      <c r="L40">
        <f t="shared" si="2"/>
        <v>-3.1900009999999988</v>
      </c>
      <c r="M40">
        <f t="shared" si="3"/>
        <v>1</v>
      </c>
    </row>
    <row r="41" spans="1:13">
      <c r="A41" s="1">
        <v>44746</v>
      </c>
      <c r="B41">
        <v>18.170000000000002</v>
      </c>
      <c r="C41">
        <v>20.690000999999999</v>
      </c>
      <c r="D41">
        <v>17.790001</v>
      </c>
      <c r="E41">
        <v>20.239999999999998</v>
      </c>
      <c r="F41">
        <v>20.239999999999998</v>
      </c>
      <c r="G41">
        <v>54068500</v>
      </c>
      <c r="I41">
        <v>40</v>
      </c>
      <c r="J41">
        <f t="shared" si="0"/>
        <v>19.4260004</v>
      </c>
      <c r="K41">
        <f t="shared" si="1"/>
        <v>1.1980750607538067</v>
      </c>
      <c r="L41">
        <f t="shared" si="2"/>
        <v>2.0699999999999967</v>
      </c>
      <c r="M41">
        <f t="shared" si="3"/>
        <v>0</v>
      </c>
    </row>
    <row r="42" spans="1:13">
      <c r="A42" s="1">
        <v>44753</v>
      </c>
      <c r="B42">
        <v>19.82</v>
      </c>
      <c r="C42">
        <v>20.780000999999999</v>
      </c>
      <c r="D42">
        <v>17.32</v>
      </c>
      <c r="E42">
        <v>20.399999999999999</v>
      </c>
      <c r="F42">
        <v>20.399999999999999</v>
      </c>
      <c r="G42">
        <v>94209900</v>
      </c>
      <c r="I42">
        <v>41</v>
      </c>
      <c r="J42">
        <f t="shared" si="0"/>
        <v>19.744000199999999</v>
      </c>
      <c r="K42">
        <f t="shared" si="1"/>
        <v>1.2502417423843113</v>
      </c>
      <c r="L42">
        <f t="shared" si="2"/>
        <v>0.57999999999999829</v>
      </c>
      <c r="M42">
        <f t="shared" si="3"/>
        <v>0</v>
      </c>
    </row>
    <row r="43" spans="1:13">
      <c r="A43" s="1">
        <v>44760</v>
      </c>
      <c r="B43">
        <v>20.719999000000001</v>
      </c>
      <c r="C43">
        <v>21.674999</v>
      </c>
      <c r="D43">
        <v>17.920000000000002</v>
      </c>
      <c r="E43">
        <v>18.110001</v>
      </c>
      <c r="F43">
        <v>18.110001</v>
      </c>
      <c r="G43">
        <v>86710200</v>
      </c>
      <c r="I43">
        <v>42</v>
      </c>
      <c r="J43">
        <f t="shared" si="0"/>
        <v>19.306999999999999</v>
      </c>
      <c r="K43">
        <f t="shared" si="1"/>
        <v>1.5743803638259719</v>
      </c>
      <c r="L43">
        <f t="shared" si="2"/>
        <v>-2.6099980000000009</v>
      </c>
      <c r="M43">
        <f t="shared" si="3"/>
        <v>1</v>
      </c>
    </row>
    <row r="44" spans="1:13">
      <c r="A44" s="1">
        <v>44767</v>
      </c>
      <c r="B44">
        <v>18.170000000000002</v>
      </c>
      <c r="C44">
        <v>19.48</v>
      </c>
      <c r="D44">
        <v>16.774999999999999</v>
      </c>
      <c r="E44">
        <v>19.48</v>
      </c>
      <c r="F44">
        <v>19.48</v>
      </c>
      <c r="G44">
        <v>80357700</v>
      </c>
      <c r="I44">
        <v>43</v>
      </c>
      <c r="J44">
        <f t="shared" si="0"/>
        <v>18.677</v>
      </c>
      <c r="K44">
        <f t="shared" si="1"/>
        <v>1.0778756885652452</v>
      </c>
      <c r="L44">
        <f t="shared" si="2"/>
        <v>1.3099999999999987</v>
      </c>
      <c r="M44">
        <f t="shared" si="3"/>
        <v>0</v>
      </c>
    </row>
    <row r="45" spans="1:13">
      <c r="A45" s="1">
        <v>44774</v>
      </c>
      <c r="B45">
        <v>19.139999</v>
      </c>
      <c r="C45">
        <v>23.77</v>
      </c>
      <c r="D45">
        <v>18.98</v>
      </c>
      <c r="E45">
        <v>22.549999</v>
      </c>
      <c r="F45">
        <v>22.549999</v>
      </c>
      <c r="G45">
        <v>122503800</v>
      </c>
      <c r="I45">
        <v>44</v>
      </c>
      <c r="J45">
        <f t="shared" si="0"/>
        <v>21.3979994</v>
      </c>
      <c r="K45">
        <f t="shared" si="1"/>
        <v>1.9609120280115169</v>
      </c>
      <c r="L45">
        <f t="shared" si="2"/>
        <v>3.41</v>
      </c>
      <c r="M45">
        <f t="shared" si="3"/>
        <v>0</v>
      </c>
    </row>
    <row r="46" spans="1:13">
      <c r="A46" s="1">
        <v>44781</v>
      </c>
      <c r="B46">
        <v>22.780000999999999</v>
      </c>
      <c r="C46">
        <v>24.250999</v>
      </c>
      <c r="D46">
        <v>22.360001</v>
      </c>
      <c r="E46">
        <v>23.43</v>
      </c>
      <c r="F46">
        <v>23.43</v>
      </c>
      <c r="G46">
        <v>79074500</v>
      </c>
      <c r="I46">
        <v>45</v>
      </c>
      <c r="J46">
        <f t="shared" si="0"/>
        <v>23.250200200000002</v>
      </c>
      <c r="K46">
        <f t="shared" si="1"/>
        <v>0.6449490022634039</v>
      </c>
      <c r="L46">
        <f t="shared" si="2"/>
        <v>0.6499990000000011</v>
      </c>
      <c r="M46">
        <f t="shared" si="3"/>
        <v>0</v>
      </c>
    </row>
    <row r="47" spans="1:13">
      <c r="A47" s="1">
        <v>44788</v>
      </c>
      <c r="B47">
        <v>23.209999</v>
      </c>
      <c r="C47">
        <v>24.09</v>
      </c>
      <c r="D47">
        <v>21.514999</v>
      </c>
      <c r="E47">
        <v>21.77</v>
      </c>
      <c r="F47">
        <v>21.77</v>
      </c>
      <c r="G47">
        <v>54922100</v>
      </c>
      <c r="I47">
        <v>46</v>
      </c>
      <c r="J47">
        <f t="shared" si="0"/>
        <v>22.470999599999999</v>
      </c>
      <c r="K47">
        <f t="shared" si="1"/>
        <v>1.0063816804772632</v>
      </c>
      <c r="L47">
        <f t="shared" si="2"/>
        <v>-1.4399990000000003</v>
      </c>
      <c r="M47">
        <f t="shared" si="3"/>
        <v>1</v>
      </c>
    </row>
    <row r="48" spans="1:13">
      <c r="A48" s="1">
        <v>44795</v>
      </c>
      <c r="B48">
        <v>21.200001</v>
      </c>
      <c r="C48">
        <v>24.122</v>
      </c>
      <c r="D48">
        <v>20.389999</v>
      </c>
      <c r="E48">
        <v>23.08</v>
      </c>
      <c r="F48">
        <v>23.08</v>
      </c>
      <c r="G48">
        <v>65615200</v>
      </c>
      <c r="I48">
        <v>47</v>
      </c>
      <c r="J48">
        <f t="shared" si="0"/>
        <v>22.374400000000001</v>
      </c>
      <c r="K48">
        <f t="shared" si="1"/>
        <v>1.3687153699730266</v>
      </c>
      <c r="L48">
        <f t="shared" si="2"/>
        <v>1.879998999999998</v>
      </c>
      <c r="M48">
        <f t="shared" si="3"/>
        <v>0</v>
      </c>
    </row>
    <row r="49" spans="1:13">
      <c r="A49" s="1">
        <v>44802</v>
      </c>
      <c r="B49">
        <v>22.67</v>
      </c>
      <c r="C49">
        <v>23.9</v>
      </c>
      <c r="D49">
        <v>21.709999</v>
      </c>
      <c r="E49">
        <v>22.07</v>
      </c>
      <c r="F49">
        <v>22.07</v>
      </c>
      <c r="G49">
        <v>63209600</v>
      </c>
      <c r="I49">
        <v>48</v>
      </c>
      <c r="J49">
        <f t="shared" si="0"/>
        <v>22.483999799999999</v>
      </c>
      <c r="K49">
        <f t="shared" si="1"/>
        <v>0.77220742653781782</v>
      </c>
      <c r="L49">
        <f t="shared" si="2"/>
        <v>-0.60000000000000142</v>
      </c>
      <c r="M49">
        <f t="shared" si="3"/>
        <v>1</v>
      </c>
    </row>
    <row r="50" spans="1:13">
      <c r="A50" s="1">
        <v>44809</v>
      </c>
      <c r="B50">
        <v>21.940000999999999</v>
      </c>
      <c r="C50">
        <v>25.57</v>
      </c>
      <c r="D50">
        <v>21.24</v>
      </c>
      <c r="E50">
        <v>25.549999</v>
      </c>
      <c r="F50">
        <v>25.549999</v>
      </c>
      <c r="G50">
        <v>73805200</v>
      </c>
      <c r="I50">
        <v>49</v>
      </c>
      <c r="J50">
        <f t="shared" si="0"/>
        <v>23.9699998</v>
      </c>
      <c r="K50">
        <f t="shared" si="1"/>
        <v>1.9558419987311251</v>
      </c>
      <c r="L50">
        <f t="shared" si="2"/>
        <v>3.6099980000000009</v>
      </c>
      <c r="M50">
        <f t="shared" si="3"/>
        <v>0</v>
      </c>
    </row>
    <row r="51" spans="1:13">
      <c r="A51" s="1">
        <v>44816</v>
      </c>
      <c r="B51">
        <v>25.450001</v>
      </c>
      <c r="C51">
        <v>25.91</v>
      </c>
      <c r="D51">
        <v>23.620000999999998</v>
      </c>
      <c r="E51">
        <v>24.92</v>
      </c>
      <c r="F51">
        <v>24.92</v>
      </c>
      <c r="G51">
        <v>86589000</v>
      </c>
      <c r="I51">
        <v>50</v>
      </c>
      <c r="J51">
        <f t="shared" si="0"/>
        <v>24.9640004</v>
      </c>
      <c r="K51">
        <f t="shared" si="1"/>
        <v>0.76698347883135065</v>
      </c>
      <c r="L51">
        <f t="shared" si="2"/>
        <v>-0.53000099999999861</v>
      </c>
      <c r="M51">
        <f t="shared" si="3"/>
        <v>1</v>
      </c>
    </row>
    <row r="52" spans="1:13">
      <c r="A52" s="1">
        <v>44823</v>
      </c>
      <c r="B52">
        <v>24.780000999999999</v>
      </c>
      <c r="C52">
        <v>25.629999000000002</v>
      </c>
      <c r="D52">
        <v>22.129999000000002</v>
      </c>
      <c r="E52">
        <v>22.59</v>
      </c>
      <c r="F52">
        <v>22.59</v>
      </c>
      <c r="G52">
        <v>67711600</v>
      </c>
      <c r="I52">
        <v>51</v>
      </c>
      <c r="J52">
        <f t="shared" si="0"/>
        <v>23.543999800000002</v>
      </c>
      <c r="K52">
        <f t="shared" si="1"/>
        <v>1.3927470070334238</v>
      </c>
      <c r="L52">
        <f t="shared" si="2"/>
        <v>-2.1900009999999988</v>
      </c>
      <c r="M52">
        <f t="shared" si="3"/>
        <v>1</v>
      </c>
    </row>
    <row r="53" spans="1:13">
      <c r="A53" s="1">
        <v>44830</v>
      </c>
      <c r="B53">
        <v>22.639999</v>
      </c>
      <c r="C53">
        <v>24</v>
      </c>
      <c r="D53">
        <v>22.235001</v>
      </c>
      <c r="E53">
        <v>23.299999</v>
      </c>
      <c r="F53">
        <v>23.299999</v>
      </c>
      <c r="G53">
        <v>49216300</v>
      </c>
      <c r="I53">
        <v>52</v>
      </c>
      <c r="J53">
        <f t="shared" si="0"/>
        <v>23.094999600000001</v>
      </c>
      <c r="K53">
        <f t="shared" si="1"/>
        <v>0.60822666334240882</v>
      </c>
      <c r="L53">
        <f t="shared" si="2"/>
        <v>0.66000000000000014</v>
      </c>
      <c r="M53">
        <f t="shared" si="3"/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9" workbookViewId="0">
      <selection activeCell="A55" sqref="A55:F63"/>
    </sheetView>
  </sheetViews>
  <sheetFormatPr defaultRowHeight="13.8"/>
  <cols>
    <col min="1" max="1" width="9.44140625" bestFit="1" customWidth="1"/>
  </cols>
  <sheetData>
    <row r="1" spans="1:6" ht="15.6">
      <c r="A1" s="2" t="s">
        <v>16</v>
      </c>
      <c r="B1" s="2">
        <v>3</v>
      </c>
      <c r="C1" s="2">
        <v>5</v>
      </c>
      <c r="D1" s="2">
        <v>7</v>
      </c>
      <c r="E1" s="2">
        <v>9</v>
      </c>
      <c r="F1" s="2">
        <v>11</v>
      </c>
    </row>
    <row r="2" spans="1:6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>
        <v>0</v>
      </c>
      <c r="B4" s="3">
        <v>1</v>
      </c>
      <c r="C4" s="3">
        <v>1</v>
      </c>
      <c r="D4" s="3">
        <v>1</v>
      </c>
      <c r="E4" s="3">
        <v>1</v>
      </c>
      <c r="F4" s="3">
        <v>1</v>
      </c>
    </row>
    <row r="5" spans="1:6">
      <c r="A5">
        <v>0</v>
      </c>
      <c r="B5" s="3">
        <v>1</v>
      </c>
      <c r="C5" s="3">
        <v>1</v>
      </c>
      <c r="D5" s="3">
        <v>1</v>
      </c>
      <c r="E5" s="3">
        <v>1</v>
      </c>
      <c r="F5" s="3">
        <v>1</v>
      </c>
    </row>
    <row r="6" spans="1:6">
      <c r="A6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</row>
    <row r="7" spans="1:6">
      <c r="A7">
        <v>0</v>
      </c>
      <c r="B7" s="3">
        <v>1</v>
      </c>
      <c r="C7" s="3">
        <v>1</v>
      </c>
      <c r="D7" s="3">
        <v>1</v>
      </c>
      <c r="E7" s="3">
        <v>1</v>
      </c>
      <c r="F7" s="3">
        <v>1</v>
      </c>
    </row>
    <row r="8" spans="1:6">
      <c r="A8">
        <v>0</v>
      </c>
      <c r="B8" s="3">
        <v>1</v>
      </c>
      <c r="C8">
        <v>0</v>
      </c>
      <c r="D8" s="3">
        <v>1</v>
      </c>
      <c r="E8" s="3">
        <v>1</v>
      </c>
      <c r="F8" s="3">
        <v>1</v>
      </c>
    </row>
    <row r="9" spans="1:6">
      <c r="A9">
        <v>0</v>
      </c>
      <c r="B9">
        <v>0</v>
      </c>
      <c r="C9" s="3">
        <v>1</v>
      </c>
      <c r="D9" s="3">
        <v>1</v>
      </c>
      <c r="E9" s="3">
        <v>1</v>
      </c>
      <c r="F9">
        <v>0</v>
      </c>
    </row>
    <row r="10" spans="1:6">
      <c r="A10">
        <v>1</v>
      </c>
      <c r="B10" s="3">
        <v>0</v>
      </c>
      <c r="C10" s="3">
        <v>0</v>
      </c>
      <c r="D10">
        <v>1</v>
      </c>
      <c r="E10">
        <v>1</v>
      </c>
      <c r="F10">
        <v>1</v>
      </c>
    </row>
    <row r="11" spans="1: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>
        <v>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>
        <v>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>
        <v>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>
        <v>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>
      <c r="A19">
        <v>0</v>
      </c>
      <c r="B19" s="3">
        <v>1</v>
      </c>
      <c r="C19">
        <v>0</v>
      </c>
      <c r="D19">
        <v>0</v>
      </c>
      <c r="E19">
        <v>0</v>
      </c>
      <c r="F19">
        <v>0</v>
      </c>
    </row>
    <row r="20" spans="1: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>
        <v>1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>
      <c r="A22">
        <v>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>
      <c r="A23">
        <v>1</v>
      </c>
      <c r="B23">
        <v>1</v>
      </c>
      <c r="C23">
        <v>1</v>
      </c>
      <c r="D23" s="3">
        <v>0</v>
      </c>
      <c r="E23" s="3">
        <v>0</v>
      </c>
      <c r="F23">
        <v>1</v>
      </c>
    </row>
    <row r="24" spans="1:6">
      <c r="A24">
        <v>0</v>
      </c>
      <c r="B24" s="3">
        <v>1</v>
      </c>
      <c r="C24">
        <v>0</v>
      </c>
      <c r="D24" s="3">
        <v>1</v>
      </c>
      <c r="E24">
        <v>0</v>
      </c>
      <c r="F24" s="3">
        <v>1</v>
      </c>
    </row>
    <row r="25" spans="1:6">
      <c r="A25">
        <v>0</v>
      </c>
      <c r="B25" s="3">
        <v>1</v>
      </c>
      <c r="C25" s="3">
        <v>1</v>
      </c>
      <c r="D25">
        <v>0</v>
      </c>
      <c r="E25">
        <v>0</v>
      </c>
      <c r="F25" s="3">
        <v>1</v>
      </c>
    </row>
    <row r="26" spans="1:6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</row>
    <row r="27" spans="1:6">
      <c r="A27">
        <v>0</v>
      </c>
      <c r="B27" s="3">
        <v>1</v>
      </c>
      <c r="C27" s="3">
        <v>1</v>
      </c>
      <c r="D27">
        <v>0</v>
      </c>
      <c r="E27">
        <v>0</v>
      </c>
      <c r="F27">
        <v>0</v>
      </c>
    </row>
    <row r="28" spans="1: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>
        <v>1</v>
      </c>
      <c r="B29">
        <v>1</v>
      </c>
      <c r="C29" s="3">
        <v>0</v>
      </c>
      <c r="D29" s="3">
        <v>0</v>
      </c>
      <c r="E29" s="3">
        <v>0</v>
      </c>
      <c r="F29" s="3">
        <v>0</v>
      </c>
    </row>
    <row r="30" spans="1:6">
      <c r="A30">
        <v>1</v>
      </c>
      <c r="B30">
        <v>1</v>
      </c>
      <c r="C30">
        <v>1</v>
      </c>
      <c r="D30">
        <v>0</v>
      </c>
      <c r="E30" s="3">
        <v>0</v>
      </c>
      <c r="F30">
        <v>1</v>
      </c>
    </row>
    <row r="31" spans="1:6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6">
      <c r="A32">
        <v>1</v>
      </c>
      <c r="B32">
        <v>1</v>
      </c>
      <c r="C32" s="3">
        <v>0</v>
      </c>
      <c r="D32" s="3">
        <v>0</v>
      </c>
      <c r="E32" s="3">
        <v>0</v>
      </c>
      <c r="F32" s="3">
        <v>0</v>
      </c>
    </row>
    <row r="33" spans="1:6">
      <c r="A33">
        <v>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>
        <v>0</v>
      </c>
      <c r="B35">
        <v>0</v>
      </c>
      <c r="C35">
        <v>0</v>
      </c>
      <c r="D35">
        <v>0</v>
      </c>
      <c r="E35">
        <v>0</v>
      </c>
      <c r="F35" s="3">
        <v>1</v>
      </c>
    </row>
    <row r="36" spans="1:6">
      <c r="A36">
        <v>1</v>
      </c>
      <c r="B36" s="3">
        <v>0</v>
      </c>
      <c r="C36" s="3">
        <v>0</v>
      </c>
      <c r="D36" s="3">
        <v>0</v>
      </c>
      <c r="E36" s="3">
        <v>0</v>
      </c>
      <c r="F36">
        <v>1</v>
      </c>
    </row>
    <row r="37" spans="1:6">
      <c r="A37">
        <v>0</v>
      </c>
      <c r="B37">
        <v>0</v>
      </c>
      <c r="C37">
        <v>0</v>
      </c>
      <c r="D37">
        <v>0</v>
      </c>
      <c r="E37">
        <v>0</v>
      </c>
      <c r="F37" s="3">
        <v>1</v>
      </c>
    </row>
    <row r="38" spans="1:6">
      <c r="A38">
        <v>0</v>
      </c>
      <c r="B38">
        <v>0</v>
      </c>
      <c r="C38" s="3">
        <v>1</v>
      </c>
      <c r="D38" s="3">
        <v>1</v>
      </c>
      <c r="E38">
        <v>0</v>
      </c>
      <c r="F38">
        <v>0</v>
      </c>
    </row>
    <row r="39" spans="1:6">
      <c r="A39">
        <v>0</v>
      </c>
      <c r="B39">
        <v>0</v>
      </c>
      <c r="C39" s="3">
        <v>1</v>
      </c>
      <c r="D39" s="3">
        <v>1</v>
      </c>
      <c r="E39" s="3">
        <v>1</v>
      </c>
      <c r="F39">
        <v>0</v>
      </c>
    </row>
    <row r="40" spans="1:6">
      <c r="A40">
        <v>0</v>
      </c>
      <c r="B40" s="3">
        <v>1</v>
      </c>
      <c r="C40">
        <v>0</v>
      </c>
      <c r="D40">
        <v>0</v>
      </c>
      <c r="E40">
        <v>0</v>
      </c>
      <c r="F40" s="3">
        <v>1</v>
      </c>
    </row>
    <row r="41" spans="1:6">
      <c r="A41">
        <v>1</v>
      </c>
      <c r="B41" s="3">
        <v>0</v>
      </c>
      <c r="C41">
        <v>1</v>
      </c>
      <c r="D41" s="3">
        <v>0</v>
      </c>
      <c r="E41">
        <v>1</v>
      </c>
      <c r="F41">
        <v>0</v>
      </c>
    </row>
    <row r="42" spans="1:6">
      <c r="A42">
        <v>1</v>
      </c>
      <c r="B42" s="3">
        <v>0</v>
      </c>
      <c r="C42" s="3">
        <v>0</v>
      </c>
      <c r="D42" s="3">
        <v>0</v>
      </c>
      <c r="E42" s="3">
        <v>0</v>
      </c>
      <c r="F42">
        <v>1</v>
      </c>
    </row>
    <row r="43" spans="1:6">
      <c r="A43">
        <v>0</v>
      </c>
      <c r="B43">
        <v>0</v>
      </c>
      <c r="C43">
        <v>0</v>
      </c>
      <c r="D43">
        <v>0</v>
      </c>
      <c r="E43">
        <v>0</v>
      </c>
      <c r="F43" s="3">
        <v>1</v>
      </c>
    </row>
    <row r="44" spans="1:6">
      <c r="A44">
        <v>1</v>
      </c>
      <c r="B44" s="3">
        <v>0</v>
      </c>
      <c r="C44" s="3">
        <v>0</v>
      </c>
      <c r="D44" s="3">
        <v>0</v>
      </c>
      <c r="E44">
        <v>1</v>
      </c>
      <c r="F44">
        <v>1</v>
      </c>
    </row>
    <row r="45" spans="1:6">
      <c r="A45">
        <v>1</v>
      </c>
      <c r="B45" s="3">
        <v>0</v>
      </c>
      <c r="C45">
        <v>1</v>
      </c>
      <c r="D45">
        <v>1</v>
      </c>
      <c r="E45">
        <v>1</v>
      </c>
      <c r="F45">
        <v>1</v>
      </c>
    </row>
    <row r="46" spans="1:6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</row>
    <row r="47" spans="1:6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</row>
    <row r="48" spans="1:6">
      <c r="A48">
        <v>0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</row>
    <row r="49" spans="1:6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</row>
    <row r="50" spans="1:6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</row>
    <row r="51" spans="1:6">
      <c r="A51">
        <v>0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</row>
    <row r="52" spans="1:6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</row>
    <row r="53" spans="1:6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</row>
    <row r="55" spans="1:6" ht="15.6">
      <c r="A55" t="s">
        <v>24</v>
      </c>
      <c r="B55" s="2">
        <v>3</v>
      </c>
      <c r="C55" s="2">
        <v>5</v>
      </c>
      <c r="D55" s="2">
        <v>7</v>
      </c>
      <c r="E55" s="5">
        <v>9</v>
      </c>
      <c r="F55" s="2">
        <v>11</v>
      </c>
    </row>
    <row r="56" spans="1:6">
      <c r="A56" t="s">
        <v>17</v>
      </c>
      <c r="B56" s="4">
        <v>0.51</v>
      </c>
      <c r="C56" s="4">
        <v>0.53</v>
      </c>
      <c r="D56" s="4">
        <v>0.5</v>
      </c>
      <c r="E56" s="4">
        <v>0.56999999999999995</v>
      </c>
      <c r="F56" s="4">
        <v>0.55000000000000004</v>
      </c>
    </row>
    <row r="57" spans="1:6">
      <c r="A57" t="s">
        <v>18</v>
      </c>
      <c r="B57">
        <v>14</v>
      </c>
      <c r="C57">
        <v>14</v>
      </c>
      <c r="D57">
        <v>12</v>
      </c>
      <c r="E57">
        <v>14</v>
      </c>
      <c r="F57">
        <v>17</v>
      </c>
    </row>
    <row r="58" spans="1:6">
      <c r="A58" t="s">
        <v>19</v>
      </c>
      <c r="B58">
        <v>13</v>
      </c>
      <c r="C58">
        <v>14</v>
      </c>
      <c r="D58">
        <v>14</v>
      </c>
      <c r="E58">
        <v>16</v>
      </c>
      <c r="F58">
        <v>12</v>
      </c>
    </row>
    <row r="59" spans="1:6">
      <c r="A59" t="s">
        <v>20</v>
      </c>
      <c r="B59">
        <v>12</v>
      </c>
      <c r="C59">
        <v>11</v>
      </c>
      <c r="D59">
        <v>11</v>
      </c>
      <c r="E59">
        <v>9</v>
      </c>
      <c r="F59">
        <v>13</v>
      </c>
    </row>
    <row r="60" spans="1:6">
      <c r="A60" t="s">
        <v>21</v>
      </c>
      <c r="B60">
        <v>13</v>
      </c>
      <c r="C60">
        <v>13</v>
      </c>
      <c r="D60">
        <v>15</v>
      </c>
      <c r="E60">
        <v>13</v>
      </c>
      <c r="F60">
        <v>10</v>
      </c>
    </row>
    <row r="62" spans="1:6">
      <c r="A62" t="s">
        <v>22</v>
      </c>
      <c r="B62">
        <v>0.51851899999999995</v>
      </c>
      <c r="C62">
        <v>0.51851899999999995</v>
      </c>
      <c r="D62">
        <v>0.44444400000000001</v>
      </c>
      <c r="E62">
        <v>0.51851899999999995</v>
      </c>
      <c r="F62">
        <v>0.62963000000000002</v>
      </c>
    </row>
    <row r="63" spans="1:6">
      <c r="A63" t="s">
        <v>23</v>
      </c>
      <c r="B63">
        <v>0.52</v>
      </c>
      <c r="C63">
        <v>0.56000000000000005</v>
      </c>
      <c r="D63">
        <v>0.56000000000000005</v>
      </c>
      <c r="E63">
        <v>0.64</v>
      </c>
      <c r="F63">
        <v>0.48</v>
      </c>
    </row>
  </sheetData>
  <phoneticPr fontId="18" type="noConversion"/>
  <conditionalFormatting sqref="B2">
    <cfRule type="cellIs" dxfId="0" priority="1" operator="notEqual">
      <formula>$A$2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F16" sqref="F16"/>
    </sheetView>
  </sheetViews>
  <sheetFormatPr defaultRowHeight="13.8"/>
  <sheetData>
    <row r="1" spans="1:11" ht="15.6">
      <c r="A1" s="2" t="s">
        <v>25</v>
      </c>
      <c r="B1" s="2">
        <v>9</v>
      </c>
      <c r="E1" s="2" t="s">
        <v>26</v>
      </c>
      <c r="F1" s="5">
        <v>9</v>
      </c>
    </row>
    <row r="2" spans="1:11">
      <c r="A2">
        <v>1</v>
      </c>
      <c r="B2" s="3">
        <v>0</v>
      </c>
      <c r="E2" t="s">
        <v>17</v>
      </c>
      <c r="F2" s="4">
        <v>0.48</v>
      </c>
      <c r="G2" s="4"/>
      <c r="H2" s="4"/>
      <c r="I2" s="4"/>
      <c r="J2" s="4"/>
      <c r="K2" s="4"/>
    </row>
    <row r="3" spans="1:11">
      <c r="A3">
        <v>0</v>
      </c>
      <c r="B3">
        <v>0</v>
      </c>
      <c r="E3" t="s">
        <v>18</v>
      </c>
      <c r="F3">
        <v>19</v>
      </c>
    </row>
    <row r="4" spans="1:11">
      <c r="A4">
        <v>0</v>
      </c>
      <c r="B4">
        <v>0</v>
      </c>
      <c r="E4" t="s">
        <v>19</v>
      </c>
      <c r="F4">
        <v>6</v>
      </c>
    </row>
    <row r="5" spans="1:11">
      <c r="A5">
        <v>1</v>
      </c>
      <c r="B5" s="3">
        <v>0</v>
      </c>
      <c r="E5" t="s">
        <v>20</v>
      </c>
      <c r="F5">
        <v>15</v>
      </c>
    </row>
    <row r="6" spans="1:11">
      <c r="A6">
        <v>0</v>
      </c>
      <c r="B6" s="3">
        <v>1</v>
      </c>
      <c r="E6" t="s">
        <v>21</v>
      </c>
      <c r="F6">
        <v>12</v>
      </c>
    </row>
    <row r="7" spans="1:11">
      <c r="A7">
        <v>1</v>
      </c>
      <c r="B7" s="3">
        <v>0</v>
      </c>
    </row>
    <row r="8" spans="1:11">
      <c r="A8">
        <v>1</v>
      </c>
      <c r="B8" s="3">
        <v>0</v>
      </c>
      <c r="E8" t="s">
        <v>22</v>
      </c>
      <c r="F8">
        <v>0.61290299999999998</v>
      </c>
    </row>
    <row r="9" spans="1:11">
      <c r="A9">
        <v>1</v>
      </c>
      <c r="B9" s="3">
        <v>0</v>
      </c>
      <c r="E9" t="s">
        <v>23</v>
      </c>
      <c r="F9">
        <v>0.28571400000000002</v>
      </c>
    </row>
    <row r="10" spans="1:11">
      <c r="A10">
        <v>1</v>
      </c>
      <c r="B10" s="3">
        <v>0</v>
      </c>
    </row>
    <row r="11" spans="1:11">
      <c r="A11">
        <v>0</v>
      </c>
      <c r="B11">
        <v>0</v>
      </c>
    </row>
    <row r="12" spans="1:11">
      <c r="A12">
        <v>1</v>
      </c>
      <c r="B12" s="3">
        <v>0</v>
      </c>
    </row>
    <row r="13" spans="1:11">
      <c r="A13">
        <v>0</v>
      </c>
      <c r="B13">
        <v>0</v>
      </c>
    </row>
    <row r="14" spans="1:11">
      <c r="A14">
        <v>1</v>
      </c>
      <c r="B14" s="3">
        <v>0</v>
      </c>
    </row>
    <row r="15" spans="1:11">
      <c r="A15">
        <v>1</v>
      </c>
      <c r="B15" s="3">
        <v>0</v>
      </c>
    </row>
    <row r="16" spans="1:11">
      <c r="A16">
        <v>0</v>
      </c>
      <c r="B16">
        <v>0</v>
      </c>
    </row>
    <row r="17" spans="1:2">
      <c r="A17">
        <v>1</v>
      </c>
      <c r="B17" s="3">
        <v>0</v>
      </c>
    </row>
    <row r="18" spans="1:2">
      <c r="A18">
        <v>1</v>
      </c>
      <c r="B18" s="3">
        <v>0</v>
      </c>
    </row>
    <row r="19" spans="1:2">
      <c r="A19">
        <v>0</v>
      </c>
      <c r="B19">
        <v>0</v>
      </c>
    </row>
    <row r="20" spans="1:2">
      <c r="A20">
        <v>1</v>
      </c>
      <c r="B20" s="3">
        <v>0</v>
      </c>
    </row>
    <row r="21" spans="1:2">
      <c r="A21">
        <v>1</v>
      </c>
      <c r="B21">
        <v>1</v>
      </c>
    </row>
    <row r="22" spans="1:2">
      <c r="A22">
        <v>0</v>
      </c>
      <c r="B22" s="3">
        <v>1</v>
      </c>
    </row>
    <row r="23" spans="1:2">
      <c r="A23">
        <v>1</v>
      </c>
      <c r="B23">
        <v>1</v>
      </c>
    </row>
    <row r="24" spans="1:2">
      <c r="A24">
        <v>1</v>
      </c>
      <c r="B24">
        <v>1</v>
      </c>
    </row>
    <row r="25" spans="1:2">
      <c r="A25">
        <v>0</v>
      </c>
      <c r="B25" s="3">
        <v>1</v>
      </c>
    </row>
    <row r="26" spans="1:2">
      <c r="A26">
        <v>1</v>
      </c>
      <c r="B26">
        <v>1</v>
      </c>
    </row>
    <row r="27" spans="1:2">
      <c r="A27">
        <v>1</v>
      </c>
      <c r="B27">
        <v>1</v>
      </c>
    </row>
    <row r="28" spans="1:2">
      <c r="A28">
        <v>1</v>
      </c>
      <c r="B28">
        <v>1</v>
      </c>
    </row>
    <row r="29" spans="1:2">
      <c r="A29">
        <v>1</v>
      </c>
      <c r="B29">
        <v>1</v>
      </c>
    </row>
    <row r="30" spans="1:2">
      <c r="A30">
        <v>1</v>
      </c>
      <c r="B30">
        <v>1</v>
      </c>
    </row>
    <row r="31" spans="1:2">
      <c r="A31">
        <v>0</v>
      </c>
      <c r="B31" s="3">
        <v>1</v>
      </c>
    </row>
    <row r="32" spans="1:2">
      <c r="A32">
        <v>0</v>
      </c>
      <c r="B32" s="3">
        <v>1</v>
      </c>
    </row>
    <row r="33" spans="1:2">
      <c r="A33">
        <v>1</v>
      </c>
      <c r="B33">
        <v>1</v>
      </c>
    </row>
    <row r="34" spans="1:2">
      <c r="A34">
        <v>0</v>
      </c>
      <c r="B34" s="3">
        <v>1</v>
      </c>
    </row>
    <row r="35" spans="1:2">
      <c r="A35">
        <v>1</v>
      </c>
      <c r="B35">
        <v>1</v>
      </c>
    </row>
    <row r="36" spans="1:2">
      <c r="A36">
        <v>1</v>
      </c>
      <c r="B36">
        <v>1</v>
      </c>
    </row>
    <row r="37" spans="1:2">
      <c r="A37">
        <v>1</v>
      </c>
      <c r="B37">
        <v>1</v>
      </c>
    </row>
    <row r="38" spans="1:2">
      <c r="A38">
        <v>1</v>
      </c>
      <c r="B38">
        <v>1</v>
      </c>
    </row>
    <row r="39" spans="1:2">
      <c r="A39">
        <v>0</v>
      </c>
      <c r="B39" s="3">
        <v>1</v>
      </c>
    </row>
    <row r="40" spans="1:2">
      <c r="A40">
        <v>1</v>
      </c>
      <c r="B40">
        <v>1</v>
      </c>
    </row>
    <row r="41" spans="1:2">
      <c r="A41">
        <v>0</v>
      </c>
      <c r="B41" s="3">
        <v>1</v>
      </c>
    </row>
    <row r="42" spans="1:2">
      <c r="A42">
        <v>0</v>
      </c>
      <c r="B42" s="3">
        <v>1</v>
      </c>
    </row>
    <row r="43" spans="1:2">
      <c r="A43">
        <v>1</v>
      </c>
      <c r="B43">
        <v>1</v>
      </c>
    </row>
    <row r="44" spans="1:2">
      <c r="A44">
        <v>0</v>
      </c>
      <c r="B44" s="3">
        <v>1</v>
      </c>
    </row>
    <row r="45" spans="1:2">
      <c r="A45">
        <v>0</v>
      </c>
      <c r="B45" s="3">
        <v>1</v>
      </c>
    </row>
    <row r="46" spans="1:2">
      <c r="A46">
        <v>0</v>
      </c>
      <c r="B46" s="3">
        <v>1</v>
      </c>
    </row>
    <row r="47" spans="1:2">
      <c r="A47">
        <v>1</v>
      </c>
      <c r="B47">
        <v>1</v>
      </c>
    </row>
    <row r="48" spans="1:2">
      <c r="A48">
        <v>0</v>
      </c>
      <c r="B48" s="3">
        <v>1</v>
      </c>
    </row>
    <row r="49" spans="1:2">
      <c r="A49">
        <v>1</v>
      </c>
      <c r="B49">
        <v>1</v>
      </c>
    </row>
    <row r="50" spans="1:2">
      <c r="A50">
        <v>0</v>
      </c>
      <c r="B50" s="3">
        <v>1</v>
      </c>
    </row>
    <row r="51" spans="1:2">
      <c r="A51">
        <v>1</v>
      </c>
      <c r="B51">
        <v>1</v>
      </c>
    </row>
    <row r="52" spans="1:2">
      <c r="A52">
        <v>1</v>
      </c>
      <c r="B52">
        <v>1</v>
      </c>
    </row>
    <row r="53" spans="1:2">
      <c r="A53">
        <v>0</v>
      </c>
      <c r="B53" s="3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O1" sqref="O1"/>
    </sheetView>
  </sheetViews>
  <sheetFormatPr defaultRowHeight="13.8"/>
  <cols>
    <col min="1" max="1" width="11.21875" bestFit="1" customWidth="1"/>
    <col min="11" max="11" width="9.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12</v>
      </c>
      <c r="K1" t="s">
        <v>13</v>
      </c>
      <c r="L1" t="s">
        <v>14</v>
      </c>
      <c r="M1" t="s">
        <v>15</v>
      </c>
    </row>
    <row r="2" spans="1:13">
      <c r="A2" s="1">
        <v>44277</v>
      </c>
      <c r="B2">
        <v>71.800003000000004</v>
      </c>
      <c r="C2">
        <v>73.25</v>
      </c>
      <c r="D2">
        <v>65.5</v>
      </c>
      <c r="E2">
        <v>69.069999999999993</v>
      </c>
      <c r="F2">
        <v>69.069999999999993</v>
      </c>
      <c r="G2">
        <v>56344100</v>
      </c>
      <c r="H2">
        <f>E2-B2</f>
        <v>-2.7300030000000106</v>
      </c>
      <c r="J2">
        <v>1</v>
      </c>
      <c r="K2">
        <f>AVERAGE(B2:F2)</f>
        <v>69.738000599999992</v>
      </c>
      <c r="L2">
        <f>STDEVP(B2:F2)</f>
        <v>2.6622957150552313</v>
      </c>
      <c r="M2">
        <f>IF(H2&gt;0,0,1)</f>
        <v>1</v>
      </c>
    </row>
    <row r="3" spans="1:13">
      <c r="A3" s="1">
        <v>44284</v>
      </c>
      <c r="B3">
        <v>68.839995999999999</v>
      </c>
      <c r="C3">
        <v>78.670997999999997</v>
      </c>
      <c r="D3">
        <v>67.529999000000004</v>
      </c>
      <c r="E3">
        <v>77.730002999999996</v>
      </c>
      <c r="F3">
        <v>77.730002999999996</v>
      </c>
      <c r="G3">
        <v>37522700</v>
      </c>
      <c r="H3">
        <f t="shared" ref="H3:H53" si="0">E3-B3</f>
        <v>8.8900069999999971</v>
      </c>
      <c r="J3">
        <v>2</v>
      </c>
      <c r="K3">
        <f>AVERAGE(B3:F3)</f>
        <v>74.100199799999999</v>
      </c>
      <c r="L3">
        <f>STDEVP(B3:F3)</f>
        <v>4.8596382848199449</v>
      </c>
      <c r="M3">
        <f t="shared" ref="M3:M53" si="1">IF(H3&gt;0,0,1)</f>
        <v>0</v>
      </c>
    </row>
    <row r="4" spans="1:13">
      <c r="A4" s="1">
        <v>44291</v>
      </c>
      <c r="B4">
        <v>79.370002999999997</v>
      </c>
      <c r="C4">
        <v>86.113997999999995</v>
      </c>
      <c r="D4">
        <v>77.830001999999993</v>
      </c>
      <c r="E4">
        <v>85.529999000000004</v>
      </c>
      <c r="F4">
        <v>85.529999000000004</v>
      </c>
      <c r="G4">
        <v>50227900</v>
      </c>
      <c r="H4">
        <f t="shared" si="0"/>
        <v>6.1599960000000067</v>
      </c>
      <c r="J4">
        <v>3</v>
      </c>
      <c r="K4">
        <f>AVERAGE(B4:F4)</f>
        <v>82.874800199999981</v>
      </c>
      <c r="L4">
        <f>STDEVP(B4:F4)</f>
        <v>3.5306134315276969</v>
      </c>
      <c r="M4">
        <f t="shared" si="1"/>
        <v>0</v>
      </c>
    </row>
    <row r="5" spans="1:13">
      <c r="A5" s="1">
        <v>44298</v>
      </c>
      <c r="B5">
        <v>85.003997999999996</v>
      </c>
      <c r="C5">
        <v>88.830001999999993</v>
      </c>
      <c r="D5">
        <v>75.309997999999993</v>
      </c>
      <c r="E5">
        <v>76.220000999999996</v>
      </c>
      <c r="F5">
        <v>76.220000999999996</v>
      </c>
      <c r="G5">
        <v>68359700</v>
      </c>
      <c r="H5">
        <f t="shared" si="0"/>
        <v>-8.7839969999999994</v>
      </c>
      <c r="J5">
        <v>4</v>
      </c>
      <c r="K5">
        <f>AVERAGE(B5:F5)</f>
        <v>80.316800000000015</v>
      </c>
      <c r="L5">
        <f>STDEVP(B5:F5)</f>
        <v>5.5331731175522414</v>
      </c>
      <c r="M5">
        <f t="shared" si="1"/>
        <v>1</v>
      </c>
    </row>
    <row r="6" spans="1:13">
      <c r="A6" s="1">
        <v>44305</v>
      </c>
      <c r="B6">
        <v>75.599997999999999</v>
      </c>
      <c r="C6">
        <v>75.889999000000003</v>
      </c>
      <c r="D6">
        <v>69.849997999999999</v>
      </c>
      <c r="E6">
        <v>74.989998</v>
      </c>
      <c r="F6">
        <v>74.989998</v>
      </c>
      <c r="G6">
        <v>63783400</v>
      </c>
      <c r="H6">
        <f t="shared" si="0"/>
        <v>-0.60999999999999943</v>
      </c>
      <c r="J6">
        <v>5</v>
      </c>
      <c r="K6">
        <f>AVERAGE(B6:F6)</f>
        <v>74.263998200000003</v>
      </c>
      <c r="L6">
        <f>STDEVP(B6:F6)</f>
        <v>2.2345614000067577</v>
      </c>
      <c r="M6">
        <f t="shared" si="1"/>
        <v>1</v>
      </c>
    </row>
    <row r="7" spans="1:13">
      <c r="A7" s="1">
        <v>44312</v>
      </c>
      <c r="B7">
        <v>74.889999000000003</v>
      </c>
      <c r="C7">
        <v>78.629997000000003</v>
      </c>
      <c r="D7">
        <v>65.360000999999997</v>
      </c>
      <c r="E7">
        <v>66.370002999999997</v>
      </c>
      <c r="F7">
        <v>66.370002999999997</v>
      </c>
      <c r="G7">
        <v>125512800</v>
      </c>
      <c r="H7">
        <f t="shared" si="0"/>
        <v>-8.5199960000000061</v>
      </c>
      <c r="J7">
        <v>6</v>
      </c>
      <c r="K7">
        <f>AVERAGE(B7:F7)</f>
        <v>70.324000600000005</v>
      </c>
      <c r="L7">
        <f>STDEVP(B7:F7)</f>
        <v>5.3990259057727688</v>
      </c>
      <c r="M7">
        <f t="shared" si="1"/>
        <v>1</v>
      </c>
    </row>
    <row r="8" spans="1:13">
      <c r="A8" s="1">
        <v>44319</v>
      </c>
      <c r="B8">
        <v>66.709998999999996</v>
      </c>
      <c r="C8">
        <v>67.370002999999997</v>
      </c>
      <c r="D8">
        <v>57.049999</v>
      </c>
      <c r="E8">
        <v>59.860000999999997</v>
      </c>
      <c r="F8">
        <v>59.860000999999997</v>
      </c>
      <c r="G8">
        <v>91511200</v>
      </c>
      <c r="H8">
        <f t="shared" si="0"/>
        <v>-6.8499979999999994</v>
      </c>
      <c r="J8">
        <v>7</v>
      </c>
      <c r="K8">
        <f>AVERAGE(B8:F8)</f>
        <v>62.170000600000002</v>
      </c>
      <c r="L8">
        <f>STDEVP(B8:F8)</f>
        <v>4.111890638623823</v>
      </c>
      <c r="M8">
        <f t="shared" si="1"/>
        <v>1</v>
      </c>
    </row>
    <row r="9" spans="1:13">
      <c r="A9" s="1">
        <v>44326</v>
      </c>
      <c r="B9">
        <v>58.509998000000003</v>
      </c>
      <c r="C9">
        <v>60.34</v>
      </c>
      <c r="D9">
        <v>53.939999</v>
      </c>
      <c r="E9">
        <v>58.049999</v>
      </c>
      <c r="F9">
        <v>58.049999</v>
      </c>
      <c r="G9">
        <v>73880600</v>
      </c>
      <c r="H9">
        <f t="shared" si="0"/>
        <v>-0.45999900000000338</v>
      </c>
      <c r="J9">
        <v>8</v>
      </c>
      <c r="K9">
        <f>AVERAGE(B9:F9)</f>
        <v>57.777999000000001</v>
      </c>
      <c r="L9">
        <f>STDEVP(B9:F9)</f>
        <v>2.0965630760843816</v>
      </c>
      <c r="M9">
        <f t="shared" si="1"/>
        <v>1</v>
      </c>
    </row>
    <row r="10" spans="1:13">
      <c r="A10" s="1">
        <v>44333</v>
      </c>
      <c r="B10">
        <v>57.5</v>
      </c>
      <c r="C10">
        <v>61.98</v>
      </c>
      <c r="D10">
        <v>56.130001</v>
      </c>
      <c r="E10">
        <v>60.860000999999997</v>
      </c>
      <c r="F10">
        <v>60.860000999999997</v>
      </c>
      <c r="G10">
        <v>44799100</v>
      </c>
      <c r="H10">
        <f t="shared" si="0"/>
        <v>3.3600009999999969</v>
      </c>
      <c r="J10">
        <v>9</v>
      </c>
      <c r="K10">
        <f>AVERAGE(B10:F10)</f>
        <v>59.466000599999994</v>
      </c>
      <c r="L10">
        <f>STDEVP(B10:F10)</f>
        <v>2.2450264543653451</v>
      </c>
      <c r="M10">
        <f t="shared" si="1"/>
        <v>0</v>
      </c>
    </row>
    <row r="11" spans="1:13">
      <c r="A11" s="1">
        <v>44340</v>
      </c>
      <c r="B11">
        <v>61.259998000000003</v>
      </c>
      <c r="C11">
        <v>65.849997999999999</v>
      </c>
      <c r="D11">
        <v>60.77</v>
      </c>
      <c r="E11">
        <v>65.300003000000004</v>
      </c>
      <c r="F11">
        <v>65.300003000000004</v>
      </c>
      <c r="G11">
        <v>47755500</v>
      </c>
      <c r="H11">
        <f t="shared" si="0"/>
        <v>4.0400050000000007</v>
      </c>
      <c r="J11">
        <v>10</v>
      </c>
      <c r="K11">
        <f>AVERAGE(B11:F11)</f>
        <v>63.696000400000003</v>
      </c>
      <c r="L11">
        <f>STDEVP(B11:F11)</f>
        <v>2.2036760368087318</v>
      </c>
      <c r="M11">
        <f t="shared" si="1"/>
        <v>0</v>
      </c>
    </row>
    <row r="12" spans="1:13">
      <c r="A12" s="1">
        <v>44347</v>
      </c>
      <c r="B12">
        <v>66</v>
      </c>
      <c r="C12">
        <v>66.629997000000003</v>
      </c>
      <c r="D12">
        <v>62.419998</v>
      </c>
      <c r="E12">
        <v>62.889999000000003</v>
      </c>
      <c r="F12">
        <v>62.889999000000003</v>
      </c>
      <c r="G12">
        <v>24762200</v>
      </c>
      <c r="H12">
        <f t="shared" si="0"/>
        <v>-3.1100009999999969</v>
      </c>
      <c r="J12">
        <v>11</v>
      </c>
      <c r="K12">
        <f>AVERAGE(B12:F12)</f>
        <v>64.165998599999995</v>
      </c>
      <c r="L12">
        <f>STDEVP(B12:F12)</f>
        <v>1.7742444760520013</v>
      </c>
      <c r="M12">
        <f t="shared" si="1"/>
        <v>1</v>
      </c>
    </row>
    <row r="13" spans="1:13">
      <c r="A13" s="1">
        <v>44354</v>
      </c>
      <c r="B13">
        <v>62.880001</v>
      </c>
      <c r="C13">
        <v>69.080001999999993</v>
      </c>
      <c r="D13">
        <v>62.02</v>
      </c>
      <c r="E13">
        <v>68.180000000000007</v>
      </c>
      <c r="F13">
        <v>68.180000000000007</v>
      </c>
      <c r="G13">
        <v>39932500</v>
      </c>
      <c r="H13">
        <f t="shared" si="0"/>
        <v>5.2999990000000068</v>
      </c>
      <c r="J13">
        <v>12</v>
      </c>
      <c r="K13">
        <f>AVERAGE(B13:F13)</f>
        <v>66.068000600000005</v>
      </c>
      <c r="L13">
        <f>STDEVP(B13:F13)</f>
        <v>2.9847239628482631</v>
      </c>
      <c r="M13">
        <f t="shared" si="1"/>
        <v>0</v>
      </c>
    </row>
    <row r="14" spans="1:13">
      <c r="A14" s="1">
        <v>44361</v>
      </c>
      <c r="B14">
        <v>68.5</v>
      </c>
      <c r="C14">
        <v>74.580001999999993</v>
      </c>
      <c r="D14">
        <v>67.944999999999993</v>
      </c>
      <c r="E14">
        <v>74.190002000000007</v>
      </c>
      <c r="F14">
        <v>74.190002000000007</v>
      </c>
      <c r="G14">
        <v>67223500</v>
      </c>
      <c r="H14">
        <f t="shared" si="0"/>
        <v>5.6900020000000069</v>
      </c>
      <c r="J14">
        <v>13</v>
      </c>
      <c r="K14">
        <f>AVERAGE(B14:F14)</f>
        <v>71.881001199999986</v>
      </c>
      <c r="L14">
        <f>STDEVP(B14:F14)</f>
        <v>2.9956918822871246</v>
      </c>
      <c r="M14">
        <f t="shared" si="1"/>
        <v>0</v>
      </c>
    </row>
    <row r="15" spans="1:13">
      <c r="A15" s="1">
        <v>44368</v>
      </c>
      <c r="B15">
        <v>73.139999000000003</v>
      </c>
      <c r="C15">
        <v>77.459998999999996</v>
      </c>
      <c r="D15">
        <v>70.019997000000004</v>
      </c>
      <c r="E15">
        <v>76.839995999999999</v>
      </c>
      <c r="F15">
        <v>76.839995999999999</v>
      </c>
      <c r="G15">
        <v>55805500</v>
      </c>
      <c r="H15">
        <f t="shared" si="0"/>
        <v>3.6999969999999962</v>
      </c>
      <c r="J15">
        <v>14</v>
      </c>
      <c r="K15">
        <f>AVERAGE(B15:F15)</f>
        <v>74.859997399999997</v>
      </c>
      <c r="L15">
        <f>STDEVP(B15:F15)</f>
        <v>2.8630332027417751</v>
      </c>
      <c r="M15">
        <f t="shared" si="1"/>
        <v>0</v>
      </c>
    </row>
    <row r="16" spans="1:13">
      <c r="A16" s="1">
        <v>44375</v>
      </c>
      <c r="B16">
        <v>77.330001999999993</v>
      </c>
      <c r="C16">
        <v>80.540001000000004</v>
      </c>
      <c r="D16">
        <v>76.769997000000004</v>
      </c>
      <c r="E16">
        <v>79.309997999999993</v>
      </c>
      <c r="F16">
        <v>79.309997999999993</v>
      </c>
      <c r="G16">
        <v>33024000</v>
      </c>
      <c r="H16">
        <f t="shared" si="0"/>
        <v>1.9799959999999999</v>
      </c>
      <c r="J16">
        <v>15</v>
      </c>
      <c r="K16">
        <f>AVERAGE(B16:F16)</f>
        <v>78.651999200000006</v>
      </c>
      <c r="L16">
        <f>STDEVP(B16:F16)</f>
        <v>1.3942800662721102</v>
      </c>
      <c r="M16">
        <f t="shared" si="1"/>
        <v>0</v>
      </c>
    </row>
    <row r="17" spans="1:13">
      <c r="A17" s="1">
        <v>44382</v>
      </c>
      <c r="B17">
        <v>79.400002000000001</v>
      </c>
      <c r="C17">
        <v>81.769997000000004</v>
      </c>
      <c r="D17">
        <v>74.120002999999997</v>
      </c>
      <c r="E17">
        <v>76.989998</v>
      </c>
      <c r="F17">
        <v>76.989998</v>
      </c>
      <c r="G17">
        <v>33429000</v>
      </c>
      <c r="H17">
        <f t="shared" si="0"/>
        <v>-2.4100040000000007</v>
      </c>
      <c r="J17">
        <v>16</v>
      </c>
      <c r="K17">
        <f>AVERAGE(B17:F17)</f>
        <v>77.853999600000009</v>
      </c>
      <c r="L17">
        <f>STDEVP(B17:F17)</f>
        <v>2.5753014268636303</v>
      </c>
      <c r="M17">
        <f t="shared" si="1"/>
        <v>1</v>
      </c>
    </row>
    <row r="18" spans="1:13">
      <c r="A18" s="1">
        <v>44389</v>
      </c>
      <c r="B18">
        <v>77.230002999999996</v>
      </c>
      <c r="C18">
        <v>77.889999000000003</v>
      </c>
      <c r="D18">
        <v>68.379997000000003</v>
      </c>
      <c r="E18">
        <v>68.730002999999996</v>
      </c>
      <c r="F18">
        <v>68.730002999999996</v>
      </c>
      <c r="G18">
        <v>47697900</v>
      </c>
      <c r="H18">
        <f t="shared" si="0"/>
        <v>-8.5</v>
      </c>
      <c r="J18">
        <v>17</v>
      </c>
      <c r="K18">
        <f>AVERAGE(B18:F18)</f>
        <v>72.192001000000005</v>
      </c>
      <c r="L18">
        <f>STDEVP(B18:F18)</f>
        <v>4.3897808637796949</v>
      </c>
      <c r="M18">
        <f t="shared" si="1"/>
        <v>1</v>
      </c>
    </row>
    <row r="19" spans="1:13">
      <c r="A19" s="1">
        <v>44396</v>
      </c>
      <c r="B19">
        <v>67.319999999999993</v>
      </c>
      <c r="C19">
        <v>77.919998000000007</v>
      </c>
      <c r="D19">
        <v>66.169998000000007</v>
      </c>
      <c r="E19">
        <v>76.910004000000001</v>
      </c>
      <c r="F19">
        <v>76.910004000000001</v>
      </c>
      <c r="G19">
        <v>46445900</v>
      </c>
      <c r="H19">
        <f t="shared" si="0"/>
        <v>9.5900040000000075</v>
      </c>
      <c r="J19">
        <v>18</v>
      </c>
      <c r="K19">
        <f>AVERAGE(B19:F19)</f>
        <v>73.046000800000016</v>
      </c>
      <c r="L19">
        <f>STDEVP(B19:F19)</f>
        <v>5.1707521664074534</v>
      </c>
      <c r="M19">
        <f t="shared" si="1"/>
        <v>0</v>
      </c>
    </row>
    <row r="20" spans="1:13">
      <c r="A20" s="1">
        <v>44403</v>
      </c>
      <c r="B20">
        <v>76.150002000000001</v>
      </c>
      <c r="C20">
        <v>77.290001000000004</v>
      </c>
      <c r="D20">
        <v>58.009998000000003</v>
      </c>
      <c r="E20">
        <v>58.900002000000001</v>
      </c>
      <c r="F20">
        <v>58.900002000000001</v>
      </c>
      <c r="G20">
        <v>125140700</v>
      </c>
      <c r="H20">
        <f t="shared" si="0"/>
        <v>-17.25</v>
      </c>
      <c r="J20">
        <v>19</v>
      </c>
      <c r="K20">
        <f>AVERAGE(B20:F20)</f>
        <v>65.850000999999992</v>
      </c>
      <c r="L20">
        <f>STDEVP(B20:F20)</f>
        <v>8.8885796372650638</v>
      </c>
      <c r="M20">
        <f t="shared" si="1"/>
        <v>1</v>
      </c>
    </row>
    <row r="21" spans="1:13">
      <c r="A21" s="1">
        <v>44410</v>
      </c>
      <c r="B21">
        <v>59.305</v>
      </c>
      <c r="C21">
        <v>60.939999</v>
      </c>
      <c r="D21">
        <v>56.810001</v>
      </c>
      <c r="E21">
        <v>58.779998999999997</v>
      </c>
      <c r="F21">
        <v>58.779998999999997</v>
      </c>
      <c r="G21">
        <v>84907300</v>
      </c>
      <c r="H21">
        <f t="shared" si="0"/>
        <v>-0.52500100000000316</v>
      </c>
      <c r="J21">
        <v>20</v>
      </c>
      <c r="K21">
        <f>AVERAGE(B21:F21)</f>
        <v>58.922999600000004</v>
      </c>
      <c r="L21">
        <f>STDEVP(B21:F21)</f>
        <v>1.3205962526073747</v>
      </c>
      <c r="M21">
        <f t="shared" si="1"/>
        <v>1</v>
      </c>
    </row>
    <row r="22" spans="1:13">
      <c r="A22" s="1">
        <v>44417</v>
      </c>
      <c r="B22">
        <v>58.645000000000003</v>
      </c>
      <c r="C22">
        <v>59.41</v>
      </c>
      <c r="D22">
        <v>55.669998</v>
      </c>
      <c r="E22">
        <v>56.060001</v>
      </c>
      <c r="F22">
        <v>56.060001</v>
      </c>
      <c r="G22">
        <v>46068800</v>
      </c>
      <c r="H22">
        <f t="shared" si="0"/>
        <v>-2.5849990000000034</v>
      </c>
      <c r="J22">
        <v>21</v>
      </c>
      <c r="K22">
        <f>AVERAGE(B22:F22)</f>
        <v>57.169000000000004</v>
      </c>
      <c r="L22">
        <f>STDEVP(B22:F22)</f>
        <v>1.5432058553547545</v>
      </c>
      <c r="M22">
        <f t="shared" si="1"/>
        <v>1</v>
      </c>
    </row>
    <row r="23" spans="1:13">
      <c r="A23" s="1">
        <v>44424</v>
      </c>
      <c r="B23">
        <v>56.099997999999999</v>
      </c>
      <c r="C23">
        <v>56.631000999999998</v>
      </c>
      <c r="D23">
        <v>51.950001</v>
      </c>
      <c r="E23">
        <v>53.860000999999997</v>
      </c>
      <c r="F23">
        <v>53.860000999999997</v>
      </c>
      <c r="G23">
        <v>45343000</v>
      </c>
      <c r="H23">
        <f t="shared" si="0"/>
        <v>-2.2399970000000025</v>
      </c>
      <c r="J23">
        <v>22</v>
      </c>
      <c r="K23">
        <f>AVERAGE(B23:F23)</f>
        <v>54.480200400000001</v>
      </c>
      <c r="L23">
        <f>STDEVP(B23:F23)</f>
        <v>1.6982868474558233</v>
      </c>
      <c r="M23">
        <f t="shared" si="1"/>
        <v>1</v>
      </c>
    </row>
    <row r="24" spans="1:13">
      <c r="A24" s="1">
        <v>44431</v>
      </c>
      <c r="B24">
        <v>53.919998</v>
      </c>
      <c r="C24">
        <v>57.779998999999997</v>
      </c>
      <c r="D24">
        <v>53.801997999999998</v>
      </c>
      <c r="E24">
        <v>57.220001000000003</v>
      </c>
      <c r="F24">
        <v>57.220001000000003</v>
      </c>
      <c r="G24">
        <v>37297000</v>
      </c>
      <c r="H24">
        <f t="shared" si="0"/>
        <v>3.3000030000000038</v>
      </c>
      <c r="J24">
        <v>23</v>
      </c>
      <c r="K24">
        <f>AVERAGE(B24:F24)</f>
        <v>55.988399400000006</v>
      </c>
      <c r="L24">
        <f>STDEVP(B24:F24)</f>
        <v>1.7494084464417803</v>
      </c>
      <c r="M24">
        <f t="shared" si="1"/>
        <v>0</v>
      </c>
    </row>
    <row r="25" spans="1:13">
      <c r="A25" s="1">
        <v>44438</v>
      </c>
      <c r="B25">
        <v>56.810001</v>
      </c>
      <c r="C25">
        <v>58.16</v>
      </c>
      <c r="D25">
        <v>55.360000999999997</v>
      </c>
      <c r="E25">
        <v>56.59</v>
      </c>
      <c r="F25">
        <v>56.59</v>
      </c>
      <c r="G25">
        <v>41013500</v>
      </c>
      <c r="H25">
        <f t="shared" si="0"/>
        <v>-0.22000099999999634</v>
      </c>
      <c r="J25">
        <v>24</v>
      </c>
      <c r="K25">
        <f>AVERAGE(B25:F25)</f>
        <v>56.702000399999996</v>
      </c>
      <c r="L25">
        <f>STDEVP(B25:F25)</f>
        <v>0.89033449130101616</v>
      </c>
      <c r="M25">
        <f t="shared" si="1"/>
        <v>1</v>
      </c>
    </row>
    <row r="26" spans="1:13">
      <c r="A26" s="1">
        <v>44445</v>
      </c>
      <c r="B26">
        <v>56.700001</v>
      </c>
      <c r="C26">
        <v>56.939999</v>
      </c>
      <c r="D26">
        <v>53.889999000000003</v>
      </c>
      <c r="E26">
        <v>54.240001999999997</v>
      </c>
      <c r="F26">
        <v>54.240001999999997</v>
      </c>
      <c r="G26">
        <v>25445300</v>
      </c>
      <c r="H26">
        <f t="shared" si="0"/>
        <v>-2.4599990000000034</v>
      </c>
      <c r="J26">
        <v>25</v>
      </c>
      <c r="K26">
        <f>AVERAGE(B26:F26)</f>
        <v>55.202000599999998</v>
      </c>
      <c r="L26">
        <f>STDEVP(B26:F26)</f>
        <v>1.3294265265902592</v>
      </c>
      <c r="M26">
        <f t="shared" si="1"/>
        <v>1</v>
      </c>
    </row>
    <row r="27" spans="1:13">
      <c r="A27" s="1">
        <v>44452</v>
      </c>
      <c r="B27">
        <v>54.25</v>
      </c>
      <c r="C27">
        <v>55.59</v>
      </c>
      <c r="D27">
        <v>52.639999000000003</v>
      </c>
      <c r="E27">
        <v>54.77</v>
      </c>
      <c r="F27">
        <v>54.77</v>
      </c>
      <c r="G27">
        <v>33075500</v>
      </c>
      <c r="H27">
        <f t="shared" si="0"/>
        <v>0.52000000000000313</v>
      </c>
      <c r="J27">
        <v>26</v>
      </c>
      <c r="K27">
        <f>AVERAGE(B27:F27)</f>
        <v>54.403999800000008</v>
      </c>
      <c r="L27">
        <f>STDEVP(B27:F27)</f>
        <v>0.98080819001482678</v>
      </c>
      <c r="M27">
        <f t="shared" si="1"/>
        <v>0</v>
      </c>
    </row>
    <row r="28" spans="1:13">
      <c r="A28" s="1">
        <v>44459</v>
      </c>
      <c r="B28">
        <v>53.75</v>
      </c>
      <c r="C28">
        <v>55.09</v>
      </c>
      <c r="D28">
        <v>51.349997999999999</v>
      </c>
      <c r="E28">
        <v>54.200001</v>
      </c>
      <c r="F28">
        <v>54.200001</v>
      </c>
      <c r="G28">
        <v>39338400</v>
      </c>
      <c r="H28">
        <f t="shared" si="0"/>
        <v>0.45000100000000032</v>
      </c>
      <c r="J28">
        <v>27</v>
      </c>
      <c r="K28">
        <f>AVERAGE(B28:F28)</f>
        <v>53.717999999999996</v>
      </c>
      <c r="L28">
        <f>STDEVP(B28:F28)</f>
        <v>1.2613874424621496</v>
      </c>
      <c r="M28">
        <f t="shared" si="1"/>
        <v>0</v>
      </c>
    </row>
    <row r="29" spans="1:13">
      <c r="A29" s="1">
        <v>44466</v>
      </c>
      <c r="B29">
        <v>53.450001</v>
      </c>
      <c r="C29">
        <v>54.029998999999997</v>
      </c>
      <c r="D29">
        <v>50.310001</v>
      </c>
      <c r="E29">
        <v>52.619999</v>
      </c>
      <c r="F29">
        <v>52.619999</v>
      </c>
      <c r="G29">
        <v>34513600</v>
      </c>
      <c r="H29">
        <f t="shared" si="0"/>
        <v>-0.83000200000000035</v>
      </c>
      <c r="J29">
        <v>28</v>
      </c>
      <c r="K29">
        <f>AVERAGE(B29:F29)</f>
        <v>52.605999799999992</v>
      </c>
      <c r="L29">
        <f>STDEVP(B29:F29)</f>
        <v>1.2658684127510877</v>
      </c>
      <c r="M29">
        <f t="shared" si="1"/>
        <v>1</v>
      </c>
    </row>
    <row r="30" spans="1:13">
      <c r="A30" s="1">
        <v>44473</v>
      </c>
      <c r="B30">
        <v>52.290000999999997</v>
      </c>
      <c r="C30">
        <v>52.904998999999997</v>
      </c>
      <c r="D30">
        <v>49.009998000000003</v>
      </c>
      <c r="E30">
        <v>51.639999000000003</v>
      </c>
      <c r="F30">
        <v>51.639999000000003</v>
      </c>
      <c r="G30">
        <v>36618700</v>
      </c>
      <c r="H30">
        <f t="shared" si="0"/>
        <v>-0.65000199999999353</v>
      </c>
      <c r="J30">
        <v>29</v>
      </c>
      <c r="K30">
        <f>AVERAGE(B30:F30)</f>
        <v>51.496999199999991</v>
      </c>
      <c r="L30">
        <f>STDEVP(B30:F30)</f>
        <v>1.3294651665993189</v>
      </c>
      <c r="M30">
        <f t="shared" si="1"/>
        <v>1</v>
      </c>
    </row>
    <row r="31" spans="1:13">
      <c r="A31" s="1">
        <v>44480</v>
      </c>
      <c r="B31">
        <v>51.349997999999999</v>
      </c>
      <c r="C31">
        <v>53.400002000000001</v>
      </c>
      <c r="D31">
        <v>50.310001</v>
      </c>
      <c r="E31">
        <v>52.669998</v>
      </c>
      <c r="F31">
        <v>52.669998</v>
      </c>
      <c r="G31">
        <v>29014100</v>
      </c>
      <c r="H31">
        <f t="shared" si="0"/>
        <v>1.3200000000000003</v>
      </c>
      <c r="J31">
        <v>30</v>
      </c>
      <c r="K31">
        <f>AVERAGE(B31:F31)</f>
        <v>52.079999399999998</v>
      </c>
      <c r="L31">
        <f>STDEVP(B31:F31)</f>
        <v>1.1049343817634787</v>
      </c>
      <c r="M31">
        <f t="shared" si="1"/>
        <v>0</v>
      </c>
    </row>
    <row r="32" spans="1:13">
      <c r="A32" s="1">
        <v>44487</v>
      </c>
      <c r="B32">
        <v>51.66</v>
      </c>
      <c r="C32">
        <v>66</v>
      </c>
      <c r="D32">
        <v>51.650002000000001</v>
      </c>
      <c r="E32">
        <v>58.060001</v>
      </c>
      <c r="F32">
        <v>58.060001</v>
      </c>
      <c r="G32">
        <v>178501800</v>
      </c>
      <c r="H32">
        <f t="shared" si="0"/>
        <v>6.4000010000000032</v>
      </c>
      <c r="J32">
        <v>31</v>
      </c>
      <c r="K32">
        <f>AVERAGE(B32:F32)</f>
        <v>57.086000800000001</v>
      </c>
      <c r="L32">
        <f>STDEVP(B32:F32)</f>
        <v>5.2980808252045906</v>
      </c>
      <c r="M32">
        <f t="shared" si="1"/>
        <v>0</v>
      </c>
    </row>
    <row r="33" spans="1:13">
      <c r="A33" s="1">
        <v>44494</v>
      </c>
      <c r="B33">
        <v>49.639999000000003</v>
      </c>
      <c r="C33">
        <v>51.389999000000003</v>
      </c>
      <c r="D33">
        <v>44.040000999999997</v>
      </c>
      <c r="E33">
        <v>44.639999000000003</v>
      </c>
      <c r="F33">
        <v>44.639999000000003</v>
      </c>
      <c r="G33">
        <v>116960800</v>
      </c>
      <c r="H33">
        <f t="shared" si="0"/>
        <v>-5</v>
      </c>
      <c r="J33">
        <v>32</v>
      </c>
      <c r="K33">
        <f>AVERAGE(B33:F33)</f>
        <v>46.869999399999998</v>
      </c>
      <c r="L33">
        <f>STDEVP(B33:F33)</f>
        <v>3.0350614056392087</v>
      </c>
      <c r="M33">
        <f t="shared" si="1"/>
        <v>1</v>
      </c>
    </row>
    <row r="34" spans="1:13">
      <c r="A34" s="1">
        <v>44501</v>
      </c>
      <c r="B34">
        <v>44.5</v>
      </c>
      <c r="C34">
        <v>46.98</v>
      </c>
      <c r="D34">
        <v>43.299999</v>
      </c>
      <c r="E34">
        <v>46.220001000000003</v>
      </c>
      <c r="F34">
        <v>46.220001000000003</v>
      </c>
      <c r="G34">
        <v>72516800</v>
      </c>
      <c r="H34">
        <f t="shared" si="0"/>
        <v>1.7200010000000034</v>
      </c>
      <c r="J34">
        <v>33</v>
      </c>
      <c r="K34">
        <f>AVERAGE(B34:F34)</f>
        <v>45.444000199999991</v>
      </c>
      <c r="L34">
        <f>STDEVP(B34:F34)</f>
        <v>1.3454759300710515</v>
      </c>
      <c r="M34">
        <f t="shared" si="1"/>
        <v>0</v>
      </c>
    </row>
    <row r="35" spans="1:13">
      <c r="A35" s="1">
        <v>44508</v>
      </c>
      <c r="B35">
        <v>46.18</v>
      </c>
      <c r="C35">
        <v>47.91</v>
      </c>
      <c r="D35">
        <v>44.880001</v>
      </c>
      <c r="E35">
        <v>45.959999000000003</v>
      </c>
      <c r="F35">
        <v>45.959999000000003</v>
      </c>
      <c r="G35">
        <v>39206400</v>
      </c>
      <c r="H35">
        <f t="shared" si="0"/>
        <v>-0.22000099999999634</v>
      </c>
      <c r="J35">
        <v>34</v>
      </c>
      <c r="K35">
        <f>AVERAGE(B35:F35)</f>
        <v>46.177999800000002</v>
      </c>
      <c r="L35">
        <f>STDEVP(B35:F35)</f>
        <v>0.97771961993229783</v>
      </c>
      <c r="M35">
        <f t="shared" si="1"/>
        <v>1</v>
      </c>
    </row>
    <row r="36" spans="1:13">
      <c r="A36" s="1">
        <v>44515</v>
      </c>
      <c r="B36">
        <v>46.5</v>
      </c>
      <c r="C36">
        <v>49.095001000000003</v>
      </c>
      <c r="D36">
        <v>44.349997999999999</v>
      </c>
      <c r="E36">
        <v>44.759998000000003</v>
      </c>
      <c r="F36">
        <v>44.759998000000003</v>
      </c>
      <c r="G36">
        <v>42086100</v>
      </c>
      <c r="H36">
        <f t="shared" si="0"/>
        <v>-1.7400019999999969</v>
      </c>
      <c r="J36">
        <v>35</v>
      </c>
      <c r="K36">
        <f>AVERAGE(B36:F36)</f>
        <v>45.892998999999996</v>
      </c>
      <c r="L36">
        <f>STDEVP(B36:F36)</f>
        <v>1.7646246989095449</v>
      </c>
      <c r="M36">
        <f t="shared" si="1"/>
        <v>1</v>
      </c>
    </row>
    <row r="37" spans="1:13">
      <c r="A37" s="1">
        <v>44522</v>
      </c>
      <c r="B37">
        <v>44.599997999999999</v>
      </c>
      <c r="C37">
        <v>44.66</v>
      </c>
      <c r="D37">
        <v>40.93</v>
      </c>
      <c r="E37">
        <v>42.799999</v>
      </c>
      <c r="F37">
        <v>42.799999</v>
      </c>
      <c r="G37">
        <v>37733600</v>
      </c>
      <c r="H37">
        <f t="shared" si="0"/>
        <v>-1.7999989999999997</v>
      </c>
      <c r="J37">
        <v>36</v>
      </c>
      <c r="K37">
        <f>AVERAGE(B37:F37)</f>
        <v>43.157999200000006</v>
      </c>
      <c r="L37">
        <f>STDEVP(B37:F37)</f>
        <v>1.382438111743364</v>
      </c>
      <c r="M37">
        <f t="shared" si="1"/>
        <v>1</v>
      </c>
    </row>
    <row r="38" spans="1:13">
      <c r="A38" s="1">
        <v>44529</v>
      </c>
      <c r="B38">
        <v>42.869999</v>
      </c>
      <c r="C38">
        <v>43.240001999999997</v>
      </c>
      <c r="D38">
        <v>35.130001</v>
      </c>
      <c r="E38">
        <v>35.840000000000003</v>
      </c>
      <c r="F38">
        <v>35.840000000000003</v>
      </c>
      <c r="G38">
        <v>62598500</v>
      </c>
      <c r="H38">
        <f t="shared" si="0"/>
        <v>-7.0299989999999966</v>
      </c>
      <c r="J38">
        <v>37</v>
      </c>
      <c r="K38">
        <f>AVERAGE(B38:F38)</f>
        <v>38.584000400000001</v>
      </c>
      <c r="L38">
        <f>STDEVP(B38:F38)</f>
        <v>3.6616204921866258</v>
      </c>
      <c r="M38">
        <f t="shared" si="1"/>
        <v>1</v>
      </c>
    </row>
    <row r="39" spans="1:13">
      <c r="A39" s="1">
        <v>44536</v>
      </c>
      <c r="B39">
        <v>35.040000999999997</v>
      </c>
      <c r="C39">
        <v>41.23</v>
      </c>
      <c r="D39">
        <v>34.560001</v>
      </c>
      <c r="E39">
        <v>37.259998000000003</v>
      </c>
      <c r="F39">
        <v>37.259998000000003</v>
      </c>
      <c r="G39">
        <v>42227600</v>
      </c>
      <c r="H39">
        <f t="shared" si="0"/>
        <v>2.2199970000000064</v>
      </c>
      <c r="J39">
        <v>38</v>
      </c>
      <c r="K39">
        <f>AVERAGE(B39:F39)</f>
        <v>37.069999600000003</v>
      </c>
      <c r="L39">
        <f>STDEVP(B39:F39)</f>
        <v>2.3579138830758506</v>
      </c>
      <c r="M39">
        <f t="shared" si="1"/>
        <v>0</v>
      </c>
    </row>
    <row r="40" spans="1:13">
      <c r="A40" s="1">
        <v>44543</v>
      </c>
      <c r="B40">
        <v>36.990001999999997</v>
      </c>
      <c r="C40">
        <v>37.349997999999999</v>
      </c>
      <c r="D40">
        <v>34.07</v>
      </c>
      <c r="E40">
        <v>36.509998000000003</v>
      </c>
      <c r="F40">
        <v>36.509998000000003</v>
      </c>
      <c r="G40">
        <v>57051000</v>
      </c>
      <c r="H40">
        <f t="shared" si="0"/>
        <v>-0.48000399999999388</v>
      </c>
      <c r="J40">
        <v>39</v>
      </c>
      <c r="K40">
        <f>AVERAGE(B40:F40)</f>
        <v>36.285999199999999</v>
      </c>
      <c r="L40">
        <f>STDEVP(B40:F40)</f>
        <v>1.1522774638091986</v>
      </c>
      <c r="M40">
        <f t="shared" si="1"/>
        <v>1</v>
      </c>
    </row>
    <row r="41" spans="1:13">
      <c r="A41" s="1">
        <v>44550</v>
      </c>
      <c r="B41">
        <v>35.650002000000001</v>
      </c>
      <c r="C41">
        <v>38.599997999999999</v>
      </c>
      <c r="D41">
        <v>35.279998999999997</v>
      </c>
      <c r="E41">
        <v>37.419998</v>
      </c>
      <c r="F41">
        <v>37.419998</v>
      </c>
      <c r="G41">
        <v>39701300</v>
      </c>
      <c r="H41">
        <f t="shared" si="0"/>
        <v>1.769995999999999</v>
      </c>
      <c r="J41">
        <v>40</v>
      </c>
      <c r="K41">
        <f>AVERAGE(B41:F41)</f>
        <v>36.873998999999998</v>
      </c>
      <c r="L41">
        <f>STDEVP(B41:F41)</f>
        <v>1.2340427075277425</v>
      </c>
      <c r="M41">
        <f t="shared" si="1"/>
        <v>0</v>
      </c>
    </row>
    <row r="42" spans="1:13">
      <c r="A42" s="1">
        <v>44557</v>
      </c>
      <c r="B42">
        <v>37.020000000000003</v>
      </c>
      <c r="C42">
        <v>38.625</v>
      </c>
      <c r="D42">
        <v>35.049999</v>
      </c>
      <c r="E42">
        <v>36.349997999999999</v>
      </c>
      <c r="F42">
        <v>36.349997999999999</v>
      </c>
      <c r="G42">
        <v>36966400</v>
      </c>
      <c r="H42">
        <f t="shared" si="0"/>
        <v>-0.67000200000000376</v>
      </c>
      <c r="J42">
        <v>41</v>
      </c>
      <c r="K42">
        <f>AVERAGE(B42:F42)</f>
        <v>36.678999000000005</v>
      </c>
      <c r="L42">
        <f>STDEVP(B42:F42)</f>
        <v>1.1639008454334936</v>
      </c>
      <c r="M42">
        <f t="shared" si="1"/>
        <v>1</v>
      </c>
    </row>
    <row r="43" spans="1:13">
      <c r="A43" s="1">
        <v>44564</v>
      </c>
      <c r="B43">
        <v>36.799999</v>
      </c>
      <c r="C43">
        <v>36.950001</v>
      </c>
      <c r="D43">
        <v>31.610001</v>
      </c>
      <c r="E43">
        <v>32.419998</v>
      </c>
      <c r="F43">
        <v>32.419998</v>
      </c>
      <c r="G43">
        <v>65029500</v>
      </c>
      <c r="H43">
        <f t="shared" si="0"/>
        <v>-4.380001</v>
      </c>
      <c r="J43">
        <v>42</v>
      </c>
      <c r="K43">
        <f>AVERAGE(B43:F43)</f>
        <v>34.039999399999999</v>
      </c>
      <c r="L43">
        <f>STDEVP(B43:F43)</f>
        <v>2.3340697675951847</v>
      </c>
      <c r="M43">
        <f t="shared" si="1"/>
        <v>1</v>
      </c>
    </row>
    <row r="44" spans="1:13">
      <c r="A44" s="1">
        <v>44571</v>
      </c>
      <c r="B44">
        <v>31.700001</v>
      </c>
      <c r="C44">
        <v>35.040000999999997</v>
      </c>
      <c r="D44">
        <v>31.014999</v>
      </c>
      <c r="E44">
        <v>32.830002</v>
      </c>
      <c r="F44">
        <v>32.830002</v>
      </c>
      <c r="G44">
        <v>45334900</v>
      </c>
      <c r="H44">
        <f t="shared" si="0"/>
        <v>1.130001</v>
      </c>
      <c r="J44">
        <v>43</v>
      </c>
      <c r="K44">
        <f>AVERAGE(B44:F44)</f>
        <v>32.683001000000004</v>
      </c>
      <c r="L44">
        <f>STDEVP(B44:F44)</f>
        <v>1.3672737297268593</v>
      </c>
      <c r="M44">
        <f t="shared" si="1"/>
        <v>0</v>
      </c>
    </row>
    <row r="45" spans="1:13">
      <c r="A45" s="1">
        <v>44578</v>
      </c>
      <c r="B45">
        <v>32.284999999999997</v>
      </c>
      <c r="C45">
        <v>33.790000999999997</v>
      </c>
      <c r="D45">
        <v>29.190000999999999</v>
      </c>
      <c r="E45">
        <v>29.450001</v>
      </c>
      <c r="F45">
        <v>29.450001</v>
      </c>
      <c r="G45">
        <v>39444100</v>
      </c>
      <c r="H45">
        <f t="shared" si="0"/>
        <v>-2.8349989999999963</v>
      </c>
      <c r="J45">
        <v>44</v>
      </c>
      <c r="K45">
        <f>AVERAGE(B45:F45)</f>
        <v>30.833000799999997</v>
      </c>
      <c r="L45">
        <f>STDEVP(B45:F45)</f>
        <v>1.8642412449037153</v>
      </c>
      <c r="M45">
        <f t="shared" si="1"/>
        <v>1</v>
      </c>
    </row>
    <row r="46" spans="1:13">
      <c r="A46" s="1">
        <v>44585</v>
      </c>
      <c r="B46">
        <v>28.549999</v>
      </c>
      <c r="C46">
        <v>31.16</v>
      </c>
      <c r="D46">
        <v>25.969999000000001</v>
      </c>
      <c r="E46">
        <v>26.84</v>
      </c>
      <c r="F46">
        <v>26.84</v>
      </c>
      <c r="G46">
        <v>90277700</v>
      </c>
      <c r="H46">
        <f t="shared" si="0"/>
        <v>-1.7099989999999998</v>
      </c>
      <c r="J46">
        <v>45</v>
      </c>
      <c r="K46">
        <f>AVERAGE(B46:F46)</f>
        <v>27.871999599999999</v>
      </c>
      <c r="L46">
        <f>STDEVP(B46:F46)</f>
        <v>1.8449001299800052</v>
      </c>
      <c r="M46">
        <f t="shared" si="1"/>
        <v>1</v>
      </c>
    </row>
    <row r="47" spans="1:13">
      <c r="A47" s="1">
        <v>44592</v>
      </c>
      <c r="B47">
        <v>27.120000999999998</v>
      </c>
      <c r="C47">
        <v>30.268000000000001</v>
      </c>
      <c r="D47">
        <v>24.01</v>
      </c>
      <c r="E47">
        <v>27.25</v>
      </c>
      <c r="F47">
        <v>27.25</v>
      </c>
      <c r="G47">
        <v>121300800</v>
      </c>
      <c r="H47">
        <f t="shared" si="0"/>
        <v>0.12999900000000153</v>
      </c>
      <c r="J47">
        <v>46</v>
      </c>
      <c r="K47">
        <f>AVERAGE(B47:F47)</f>
        <v>27.179600200000003</v>
      </c>
      <c r="L47">
        <f>STDEVP(B47:F47)</f>
        <v>1.9798001455096821</v>
      </c>
      <c r="M47">
        <f t="shared" si="1"/>
        <v>0</v>
      </c>
    </row>
    <row r="48" spans="1:13">
      <c r="A48" s="1">
        <v>44599</v>
      </c>
      <c r="B48">
        <v>27.02</v>
      </c>
      <c r="C48">
        <v>28.07</v>
      </c>
      <c r="D48">
        <v>25.23</v>
      </c>
      <c r="E48">
        <v>25.4</v>
      </c>
      <c r="F48">
        <v>25.4</v>
      </c>
      <c r="G48">
        <v>114476400</v>
      </c>
      <c r="H48">
        <f t="shared" si="0"/>
        <v>-1.620000000000001</v>
      </c>
      <c r="J48">
        <v>47</v>
      </c>
      <c r="K48">
        <f>AVERAGE(B48:F48)</f>
        <v>26.224</v>
      </c>
      <c r="L48">
        <f>STDEVP(B48:F48)</f>
        <v>1.1302495299711479</v>
      </c>
      <c r="M48">
        <f t="shared" si="1"/>
        <v>1</v>
      </c>
    </row>
    <row r="49" spans="1:13">
      <c r="A49" s="1">
        <v>44606</v>
      </c>
      <c r="B49">
        <v>25.299999</v>
      </c>
      <c r="C49">
        <v>25.988001000000001</v>
      </c>
      <c r="D49">
        <v>23.610001</v>
      </c>
      <c r="E49">
        <v>23.860001</v>
      </c>
      <c r="F49">
        <v>23.860001</v>
      </c>
      <c r="G49">
        <v>58702700</v>
      </c>
      <c r="H49">
        <f t="shared" si="0"/>
        <v>-1.4399979999999992</v>
      </c>
      <c r="J49">
        <v>48</v>
      </c>
      <c r="K49">
        <f>AVERAGE(B49:F49)</f>
        <v>24.523600599999998</v>
      </c>
      <c r="L49">
        <f>STDEVP(B49:F49)</f>
        <v>0.94473870402383742</v>
      </c>
      <c r="M49">
        <f t="shared" si="1"/>
        <v>1</v>
      </c>
    </row>
    <row r="50" spans="1:13">
      <c r="A50" s="1">
        <v>44613</v>
      </c>
      <c r="B50">
        <v>23.48</v>
      </c>
      <c r="C50">
        <v>26.370000999999998</v>
      </c>
      <c r="D50">
        <v>22.309999000000001</v>
      </c>
      <c r="E50">
        <v>26.35</v>
      </c>
      <c r="F50">
        <v>26.35</v>
      </c>
      <c r="G50">
        <v>50241000</v>
      </c>
      <c r="H50">
        <f t="shared" si="0"/>
        <v>2.870000000000001</v>
      </c>
      <c r="J50">
        <v>49</v>
      </c>
      <c r="K50">
        <f>AVERAGE(B50:F50)</f>
        <v>24.971999999999998</v>
      </c>
      <c r="L50">
        <f>STDEVP(B50:F50)</f>
        <v>1.7357700377643344</v>
      </c>
      <c r="M50">
        <f t="shared" si="1"/>
        <v>0</v>
      </c>
    </row>
    <row r="51" spans="1:13">
      <c r="A51" s="1">
        <v>44620</v>
      </c>
      <c r="B51">
        <v>26.290001</v>
      </c>
      <c r="C51">
        <v>27.110001</v>
      </c>
      <c r="D51">
        <v>23.76</v>
      </c>
      <c r="E51">
        <v>24.18</v>
      </c>
      <c r="F51">
        <v>24.18</v>
      </c>
      <c r="G51">
        <v>51896700</v>
      </c>
      <c r="H51">
        <f t="shared" si="0"/>
        <v>-2.1100010000000005</v>
      </c>
      <c r="J51">
        <v>50</v>
      </c>
      <c r="K51">
        <f>AVERAGE(B51:F51)</f>
        <v>25.1040004</v>
      </c>
      <c r="L51">
        <f>STDEVP(B51:F51)</f>
        <v>1.337499636186956</v>
      </c>
      <c r="M51">
        <f t="shared" si="1"/>
        <v>1</v>
      </c>
    </row>
    <row r="52" spans="1:13">
      <c r="A52" s="1">
        <v>44627</v>
      </c>
      <c r="B52">
        <v>24.17</v>
      </c>
      <c r="C52">
        <v>25.469999000000001</v>
      </c>
      <c r="D52">
        <v>22.34</v>
      </c>
      <c r="E52">
        <v>23.08</v>
      </c>
      <c r="F52">
        <v>23.08</v>
      </c>
      <c r="G52">
        <v>53827200</v>
      </c>
      <c r="H52">
        <f t="shared" si="0"/>
        <v>-1.0900000000000034</v>
      </c>
      <c r="J52">
        <v>51</v>
      </c>
      <c r="K52">
        <f>AVERAGE(B52:F52)</f>
        <v>23.627999800000001</v>
      </c>
      <c r="L52">
        <f>STDEVP(B52:F52)</f>
        <v>1.0905298084876738</v>
      </c>
      <c r="M52">
        <f t="shared" si="1"/>
        <v>1</v>
      </c>
    </row>
    <row r="53" spans="1:13">
      <c r="A53" s="1">
        <v>44634</v>
      </c>
      <c r="B53">
        <v>22.690000999999999</v>
      </c>
      <c r="C53">
        <v>26.450001</v>
      </c>
      <c r="D53">
        <v>21.92</v>
      </c>
      <c r="E53">
        <v>26.32</v>
      </c>
      <c r="F53">
        <v>26.32</v>
      </c>
      <c r="G53">
        <v>56675800</v>
      </c>
      <c r="H53">
        <f t="shared" si="0"/>
        <v>3.6299990000000015</v>
      </c>
      <c r="J53">
        <v>52</v>
      </c>
      <c r="K53">
        <f>AVERAGE(B53:F53)</f>
        <v>24.740000399999996</v>
      </c>
      <c r="L53">
        <f>STDEVP(B53:F53)</f>
        <v>2.0035867498065163</v>
      </c>
      <c r="M53">
        <f t="shared" si="1"/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PINS_Y1</vt:lpstr>
      <vt:lpstr>PINS_Y2</vt:lpstr>
      <vt:lpstr>y1_knn_lb</vt:lpstr>
      <vt:lpstr>y2_knn_lb</vt:lpstr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2022-10-23T22:34:16Z</dcterms:created>
  <dcterms:modified xsi:type="dcterms:W3CDTF">2022-10-24T22:19:39Z</dcterms:modified>
</cp:coreProperties>
</file>