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90" windowWidth="14805" windowHeight="9165" tabRatio="723" activeTab="2"/>
  </bookViews>
  <sheets>
    <sheet name="2017_04" sheetId="71" r:id="rId1"/>
    <sheet name="2017_05" sheetId="72" r:id="rId2"/>
    <sheet name="2017_06" sheetId="73" r:id="rId3"/>
    <sheet name="2017_07" sheetId="74" r:id="rId4"/>
    <sheet name="2017_08" sheetId="75" r:id="rId5"/>
    <sheet name="2017_09" sheetId="76" r:id="rId6"/>
    <sheet name="2017_10" sheetId="77" r:id="rId7"/>
    <sheet name="2017_11" sheetId="78" r:id="rId8"/>
    <sheet name="2017_12" sheetId="79" r:id="rId9"/>
    <sheet name="2018_01" sheetId="80" r:id="rId10"/>
    <sheet name="2018_02" sheetId="81" r:id="rId11"/>
    <sheet name="2018_03" sheetId="82" r:id="rId12"/>
    <sheet name="入力例8F" sheetId="85" r:id="rId13"/>
  </sheets>
  <definedNames>
    <definedName name="_xlnm.Print_Area" localSheetId="0">'2017_04'!$A$1:$L$38</definedName>
    <definedName name="_xlnm.Print_Area" localSheetId="1">'2017_05'!$A$1:$L$38</definedName>
    <definedName name="_xlnm.Print_Area" localSheetId="2">'2017_06'!$A$1:$L$38</definedName>
    <definedName name="_xlnm.Print_Area" localSheetId="3">'2017_07'!$A$1:$L$38</definedName>
    <definedName name="_xlnm.Print_Area" localSheetId="4">'2017_08'!$A$1:$L$38</definedName>
    <definedName name="_xlnm.Print_Area" localSheetId="5">'2017_09'!$A$1:$L$38</definedName>
    <definedName name="_xlnm.Print_Area" localSheetId="6">'2017_10'!$A$1:$L$38</definedName>
    <definedName name="_xlnm.Print_Area" localSheetId="7">'2017_11'!$A$1:$L$38</definedName>
    <definedName name="_xlnm.Print_Area" localSheetId="8">'2017_12'!$A$1:$L$38</definedName>
    <definedName name="_xlnm.Print_Area" localSheetId="9">'2018_01'!$A$1:$L$38</definedName>
    <definedName name="_xlnm.Print_Area" localSheetId="10">'2018_02'!$A$1:$L$38</definedName>
    <definedName name="_xlnm.Print_Area" localSheetId="11">'2018_03'!$A$1:$L$38</definedName>
    <definedName name="_xlnm.Print_Area" localSheetId="12">入力例8F!$A$1:$L$37</definedName>
  </definedNames>
  <calcPr calcId="145621"/>
</workbook>
</file>

<file path=xl/calcChain.xml><?xml version="1.0" encoding="utf-8"?>
<calcChain xmlns="http://schemas.openxmlformats.org/spreadsheetml/2006/main">
  <c r="X35" i="85" l="1"/>
  <c r="W35" i="85"/>
  <c r="R35" i="85" s="1"/>
  <c r="V35" i="85"/>
  <c r="Q35" i="85" s="1"/>
  <c r="U35" i="85"/>
  <c r="T35" i="85"/>
  <c r="X34" i="85"/>
  <c r="W34" i="85"/>
  <c r="R34" i="85" s="1"/>
  <c r="P34" i="85" s="1"/>
  <c r="V34" i="85"/>
  <c r="U34" i="85"/>
  <c r="T34" i="85"/>
  <c r="S34" i="85"/>
  <c r="Q34" i="85"/>
  <c r="X33" i="85"/>
  <c r="R33" i="85" s="1"/>
  <c r="W33" i="85"/>
  <c r="V33" i="85"/>
  <c r="U33" i="85"/>
  <c r="T33" i="85"/>
  <c r="Q33" i="85"/>
  <c r="S33" i="85" s="1"/>
  <c r="P33" i="85"/>
  <c r="X32" i="85"/>
  <c r="W32" i="85"/>
  <c r="R32" i="85" s="1"/>
  <c r="V32" i="85"/>
  <c r="U32" i="85"/>
  <c r="T32" i="85"/>
  <c r="S32" i="85"/>
  <c r="Q32" i="85"/>
  <c r="P32" i="85"/>
  <c r="X31" i="85"/>
  <c r="W31" i="85"/>
  <c r="R31" i="85" s="1"/>
  <c r="V31" i="85"/>
  <c r="Q31" i="85" s="1"/>
  <c r="U31" i="85"/>
  <c r="T31" i="85"/>
  <c r="X30" i="85"/>
  <c r="W30" i="85"/>
  <c r="R30" i="85" s="1"/>
  <c r="P30" i="85" s="1"/>
  <c r="V30" i="85"/>
  <c r="U30" i="85"/>
  <c r="T30" i="85"/>
  <c r="S30" i="85"/>
  <c r="Q30" i="85"/>
  <c r="X29" i="85"/>
  <c r="W29" i="85"/>
  <c r="R29" i="85" s="1"/>
  <c r="V29" i="85"/>
  <c r="U29" i="85"/>
  <c r="T29" i="85"/>
  <c r="Q29" i="85"/>
  <c r="X28" i="85"/>
  <c r="W28" i="85"/>
  <c r="V28" i="85"/>
  <c r="Q28" i="85" s="1"/>
  <c r="U28" i="85"/>
  <c r="T28" i="85"/>
  <c r="R28" i="85"/>
  <c r="X27" i="85"/>
  <c r="W27" i="85"/>
  <c r="R27" i="85" s="1"/>
  <c r="V27" i="85"/>
  <c r="Q27" i="85" s="1"/>
  <c r="U27" i="85"/>
  <c r="T27" i="85"/>
  <c r="X26" i="85"/>
  <c r="W26" i="85"/>
  <c r="R26" i="85" s="1"/>
  <c r="V26" i="85"/>
  <c r="Q26" i="85" s="1"/>
  <c r="S26" i="85" s="1"/>
  <c r="U26" i="85"/>
  <c r="T26" i="85"/>
  <c r="P26" i="85"/>
  <c r="X25" i="85"/>
  <c r="W25" i="85"/>
  <c r="R25" i="85" s="1"/>
  <c r="V25" i="85"/>
  <c r="Q25" i="85" s="1"/>
  <c r="S25" i="85" s="1"/>
  <c r="U25" i="85"/>
  <c r="T25" i="85"/>
  <c r="P25" i="85"/>
  <c r="X24" i="85"/>
  <c r="W24" i="85"/>
  <c r="V24" i="85"/>
  <c r="Q24" i="85" s="1"/>
  <c r="U24" i="85"/>
  <c r="T24" i="85"/>
  <c r="R24" i="85"/>
  <c r="X23" i="85"/>
  <c r="W23" i="85"/>
  <c r="R23" i="85" s="1"/>
  <c r="V23" i="85"/>
  <c r="Q23" i="85" s="1"/>
  <c r="U23" i="85"/>
  <c r="T23" i="85"/>
  <c r="X22" i="85"/>
  <c r="W22" i="85"/>
  <c r="R22" i="85" s="1"/>
  <c r="V22" i="85"/>
  <c r="U22" i="85"/>
  <c r="T22" i="85"/>
  <c r="S22" i="85"/>
  <c r="Q22" i="85"/>
  <c r="P22" i="85"/>
  <c r="X21" i="85"/>
  <c r="W21" i="85"/>
  <c r="R21" i="85" s="1"/>
  <c r="V21" i="85"/>
  <c r="Q21" i="85" s="1"/>
  <c r="U21" i="85"/>
  <c r="T21" i="85"/>
  <c r="X20" i="85"/>
  <c r="W20" i="85"/>
  <c r="R20" i="85" s="1"/>
  <c r="P20" i="85" s="1"/>
  <c r="V20" i="85"/>
  <c r="U20" i="85"/>
  <c r="T20" i="85"/>
  <c r="S20" i="85"/>
  <c r="Q20" i="85"/>
  <c r="X19" i="85"/>
  <c r="R19" i="85" s="1"/>
  <c r="W19" i="85"/>
  <c r="V19" i="85"/>
  <c r="U19" i="85"/>
  <c r="Q19" i="85" s="1"/>
  <c r="S19" i="85" s="1"/>
  <c r="T19" i="85"/>
  <c r="P19" i="85"/>
  <c r="X18" i="85"/>
  <c r="W18" i="85"/>
  <c r="R18" i="85" s="1"/>
  <c r="V18" i="85"/>
  <c r="U18" i="85"/>
  <c r="T18" i="85"/>
  <c r="S18" i="85"/>
  <c r="Q18" i="85"/>
  <c r="P18" i="85"/>
  <c r="X17" i="85"/>
  <c r="W17" i="85"/>
  <c r="R17" i="85" s="1"/>
  <c r="V17" i="85"/>
  <c r="Q17" i="85" s="1"/>
  <c r="U17" i="85"/>
  <c r="T17" i="85"/>
  <c r="X16" i="85"/>
  <c r="W16" i="85"/>
  <c r="R16" i="85" s="1"/>
  <c r="P16" i="85" s="1"/>
  <c r="V16" i="85"/>
  <c r="U16" i="85"/>
  <c r="T16" i="85"/>
  <c r="S16" i="85"/>
  <c r="Q16" i="85"/>
  <c r="X15" i="85"/>
  <c r="W15" i="85"/>
  <c r="R15" i="85" s="1"/>
  <c r="V15" i="85"/>
  <c r="U15" i="85"/>
  <c r="T15" i="85"/>
  <c r="Q15" i="85"/>
  <c r="X14" i="85"/>
  <c r="W14" i="85"/>
  <c r="V14" i="85"/>
  <c r="Q14" i="85" s="1"/>
  <c r="U14" i="85"/>
  <c r="T14" i="85"/>
  <c r="R14" i="85"/>
  <c r="X13" i="85"/>
  <c r="W13" i="85"/>
  <c r="R13" i="85" s="1"/>
  <c r="V13" i="85"/>
  <c r="Q13" i="85" s="1"/>
  <c r="S13" i="85" s="1"/>
  <c r="U13" i="85"/>
  <c r="T13" i="85"/>
  <c r="P13" i="85"/>
  <c r="K13" i="85"/>
  <c r="J13" i="85"/>
  <c r="X12" i="85"/>
  <c r="W12" i="85"/>
  <c r="R12" i="85" s="1"/>
  <c r="V12" i="85"/>
  <c r="U12" i="85"/>
  <c r="T12" i="85"/>
  <c r="S12" i="85"/>
  <c r="Q12" i="85"/>
  <c r="P12" i="85"/>
  <c r="X11" i="85"/>
  <c r="W11" i="85"/>
  <c r="R11" i="85" s="1"/>
  <c r="V11" i="85"/>
  <c r="Q11" i="85" s="1"/>
  <c r="S11" i="85" s="1"/>
  <c r="U11" i="85"/>
  <c r="T11" i="85"/>
  <c r="P11" i="85"/>
  <c r="K11" i="85"/>
  <c r="J11" i="85"/>
  <c r="X10" i="85"/>
  <c r="W10" i="85"/>
  <c r="R10" i="85" s="1"/>
  <c r="V10" i="85"/>
  <c r="U10" i="85"/>
  <c r="T10" i="85"/>
  <c r="S10" i="85"/>
  <c r="Q10" i="85"/>
  <c r="P10" i="85"/>
  <c r="X9" i="85"/>
  <c r="W9" i="85"/>
  <c r="R9" i="85" s="1"/>
  <c r="V9" i="85"/>
  <c r="Q9" i="85" s="1"/>
  <c r="S9" i="85" s="1"/>
  <c r="U9" i="85"/>
  <c r="T9" i="85"/>
  <c r="P9" i="85"/>
  <c r="X8" i="85"/>
  <c r="W8" i="85"/>
  <c r="V8" i="85"/>
  <c r="Q8" i="85" s="1"/>
  <c r="S8" i="85" s="1"/>
  <c r="U8" i="85"/>
  <c r="T8" i="85"/>
  <c r="R8" i="85"/>
  <c r="P8" i="85"/>
  <c r="X7" i="85"/>
  <c r="W7" i="85"/>
  <c r="R7" i="85" s="1"/>
  <c r="V7" i="85"/>
  <c r="U7" i="85"/>
  <c r="Q7" i="85" s="1"/>
  <c r="T7" i="85"/>
  <c r="B7" i="85"/>
  <c r="A7" i="85"/>
  <c r="A8" i="85" s="1"/>
  <c r="X6" i="85"/>
  <c r="W6" i="85"/>
  <c r="V6" i="85"/>
  <c r="Q6" i="85" s="1"/>
  <c r="U6" i="85"/>
  <c r="T6" i="85"/>
  <c r="R6" i="85"/>
  <c r="B6" i="85"/>
  <c r="A6" i="85"/>
  <c r="T5" i="85"/>
  <c r="S5" i="85"/>
  <c r="R5" i="85"/>
  <c r="Q5" i="85"/>
  <c r="P7" i="85" l="1"/>
  <c r="S7" i="85"/>
  <c r="P14" i="85"/>
  <c r="S14" i="85"/>
  <c r="P6" i="85"/>
  <c r="S6" i="85"/>
  <c r="K16" i="85"/>
  <c r="J16" i="85"/>
  <c r="P17" i="85"/>
  <c r="S17" i="85"/>
  <c r="P28" i="85"/>
  <c r="S28" i="85"/>
  <c r="S24" i="85"/>
  <c r="P24" i="85" s="1"/>
  <c r="K34" i="85"/>
  <c r="J34" i="85"/>
  <c r="S35" i="85"/>
  <c r="P35" i="85" s="1"/>
  <c r="K20" i="85"/>
  <c r="J20" i="85"/>
  <c r="P21" i="85"/>
  <c r="S21" i="85"/>
  <c r="S27" i="85"/>
  <c r="P27" i="85" s="1"/>
  <c r="K30" i="85"/>
  <c r="J30" i="85"/>
  <c r="S31" i="85"/>
  <c r="P31" i="85" s="1"/>
  <c r="A9" i="85"/>
  <c r="B8" i="85"/>
  <c r="S23" i="85"/>
  <c r="P23" i="85" s="1"/>
  <c r="S15" i="85"/>
  <c r="P15" i="85" s="1"/>
  <c r="S29" i="85"/>
  <c r="P29" i="85" s="1"/>
  <c r="K15" i="78"/>
  <c r="K7" i="71"/>
  <c r="K11" i="72"/>
  <c r="X36" i="82"/>
  <c r="W36" i="82"/>
  <c r="R36" i="82"/>
  <c r="V36" i="82"/>
  <c r="Q36" i="82"/>
  <c r="S36" i="82"/>
  <c r="U36" i="82"/>
  <c r="T36" i="82"/>
  <c r="P36" i="82"/>
  <c r="X35" i="82"/>
  <c r="W35" i="82"/>
  <c r="V35" i="82"/>
  <c r="U35" i="82"/>
  <c r="Q35" i="82"/>
  <c r="S35" i="82"/>
  <c r="T35" i="82"/>
  <c r="P35" i="82"/>
  <c r="X34" i="82"/>
  <c r="W34" i="82"/>
  <c r="V34" i="82"/>
  <c r="U34" i="82"/>
  <c r="T34" i="82"/>
  <c r="R34" i="82"/>
  <c r="P34" i="82"/>
  <c r="X33" i="82"/>
  <c r="W33" i="82"/>
  <c r="R33" i="82"/>
  <c r="V33" i="82"/>
  <c r="Q33" i="82"/>
  <c r="S33" i="82"/>
  <c r="U33" i="82"/>
  <c r="T33" i="82"/>
  <c r="P33" i="82"/>
  <c r="X32" i="82"/>
  <c r="W32" i="82"/>
  <c r="V32" i="82"/>
  <c r="U32" i="82"/>
  <c r="T32" i="82"/>
  <c r="P32" i="82"/>
  <c r="X31" i="82"/>
  <c r="W31" i="82"/>
  <c r="R31" i="82"/>
  <c r="V31" i="82"/>
  <c r="Q31" i="82"/>
  <c r="S31" i="82"/>
  <c r="U31" i="82"/>
  <c r="T31" i="82"/>
  <c r="P31" i="82"/>
  <c r="X30" i="82"/>
  <c r="W30" i="82"/>
  <c r="V30" i="82"/>
  <c r="U30" i="82"/>
  <c r="T30" i="82"/>
  <c r="R30" i="82"/>
  <c r="P30" i="82"/>
  <c r="X29" i="82"/>
  <c r="W29" i="82"/>
  <c r="V29" i="82"/>
  <c r="U29" i="82"/>
  <c r="T29" i="82"/>
  <c r="P29" i="82"/>
  <c r="X28" i="82"/>
  <c r="W28" i="82"/>
  <c r="R28" i="82"/>
  <c r="V28" i="82"/>
  <c r="Q28" i="82"/>
  <c r="S28" i="82"/>
  <c r="U28" i="82"/>
  <c r="T28" i="82"/>
  <c r="P28" i="82"/>
  <c r="X27" i="82"/>
  <c r="W27" i="82"/>
  <c r="V27" i="82"/>
  <c r="U27" i="82"/>
  <c r="Q27" i="82"/>
  <c r="S27" i="82"/>
  <c r="T27" i="82"/>
  <c r="P27" i="82"/>
  <c r="X26" i="82"/>
  <c r="W26" i="82"/>
  <c r="V26" i="82"/>
  <c r="U26" i="82"/>
  <c r="T26" i="82"/>
  <c r="R26" i="82"/>
  <c r="P26" i="82"/>
  <c r="X25" i="82"/>
  <c r="W25" i="82"/>
  <c r="R25" i="82"/>
  <c r="V25" i="82"/>
  <c r="Q25" i="82"/>
  <c r="S25" i="82"/>
  <c r="U25" i="82"/>
  <c r="T25" i="82"/>
  <c r="P25" i="82"/>
  <c r="X24" i="82"/>
  <c r="W24" i="82"/>
  <c r="V24" i="82"/>
  <c r="U24" i="82"/>
  <c r="T24" i="82"/>
  <c r="P24" i="82"/>
  <c r="X23" i="82"/>
  <c r="W23" i="82"/>
  <c r="R23" i="82"/>
  <c r="V23" i="82"/>
  <c r="Q23" i="82"/>
  <c r="S23" i="82"/>
  <c r="U23" i="82"/>
  <c r="T23" i="82"/>
  <c r="P23" i="82"/>
  <c r="X22" i="82"/>
  <c r="W22" i="82"/>
  <c r="V22" i="82"/>
  <c r="U22" i="82"/>
  <c r="T22" i="82"/>
  <c r="R22" i="82"/>
  <c r="P22" i="82"/>
  <c r="X21" i="82"/>
  <c r="W21" i="82"/>
  <c r="V21" i="82"/>
  <c r="U21" i="82"/>
  <c r="T21" i="82"/>
  <c r="P21" i="82"/>
  <c r="X20" i="82"/>
  <c r="W20" i="82"/>
  <c r="R20" i="82"/>
  <c r="V20" i="82"/>
  <c r="Q20" i="82"/>
  <c r="S20" i="82"/>
  <c r="U20" i="82"/>
  <c r="T20" i="82"/>
  <c r="P20" i="82"/>
  <c r="X19" i="82"/>
  <c r="W19" i="82"/>
  <c r="V19" i="82"/>
  <c r="U19" i="82"/>
  <c r="Q19" i="82"/>
  <c r="S19" i="82"/>
  <c r="T19" i="82"/>
  <c r="P19" i="82"/>
  <c r="X18" i="82"/>
  <c r="W18" i="82"/>
  <c r="V18" i="82"/>
  <c r="U18" i="82"/>
  <c r="T18" i="82"/>
  <c r="R18" i="82"/>
  <c r="P18" i="82"/>
  <c r="X17" i="82"/>
  <c r="W17" i="82"/>
  <c r="R17" i="82"/>
  <c r="V17" i="82"/>
  <c r="Q17" i="82"/>
  <c r="S17" i="82"/>
  <c r="U17" i="82"/>
  <c r="T17" i="82"/>
  <c r="P17" i="82"/>
  <c r="X16" i="82"/>
  <c r="W16" i="82"/>
  <c r="V16" i="82"/>
  <c r="U16" i="82"/>
  <c r="T16" i="82"/>
  <c r="P16" i="82"/>
  <c r="X15" i="82"/>
  <c r="W15" i="82"/>
  <c r="R15" i="82"/>
  <c r="V15" i="82"/>
  <c r="Q15" i="82"/>
  <c r="S15" i="82"/>
  <c r="U15" i="82"/>
  <c r="T15" i="82"/>
  <c r="P15" i="82"/>
  <c r="X14" i="82"/>
  <c r="W14" i="82"/>
  <c r="V14" i="82"/>
  <c r="U14" i="82"/>
  <c r="T14" i="82"/>
  <c r="R14" i="82"/>
  <c r="P14" i="82"/>
  <c r="X13" i="82"/>
  <c r="W13" i="82"/>
  <c r="V13" i="82"/>
  <c r="U13" i="82"/>
  <c r="T13" i="82"/>
  <c r="P13" i="82"/>
  <c r="X12" i="82"/>
  <c r="W12" i="82"/>
  <c r="R12" i="82"/>
  <c r="V12" i="82"/>
  <c r="Q12" i="82"/>
  <c r="S12" i="82"/>
  <c r="U12" i="82"/>
  <c r="T12" i="82"/>
  <c r="P12" i="82"/>
  <c r="X11" i="82"/>
  <c r="W11" i="82"/>
  <c r="R11" i="82"/>
  <c r="V11" i="82"/>
  <c r="U11" i="82"/>
  <c r="T11" i="82"/>
  <c r="X10" i="82"/>
  <c r="W10" i="82"/>
  <c r="V10" i="82"/>
  <c r="U10" i="82"/>
  <c r="T10" i="82"/>
  <c r="R10" i="82"/>
  <c r="P10" i="82"/>
  <c r="X9" i="82"/>
  <c r="W9" i="82"/>
  <c r="R9" i="82"/>
  <c r="V9" i="82"/>
  <c r="Q9" i="82"/>
  <c r="S9" i="82"/>
  <c r="U9" i="82"/>
  <c r="T9" i="82"/>
  <c r="P9" i="82"/>
  <c r="X8" i="82"/>
  <c r="W8" i="82"/>
  <c r="V8" i="82"/>
  <c r="U8" i="82"/>
  <c r="T8" i="82"/>
  <c r="P8" i="82"/>
  <c r="X7" i="82"/>
  <c r="W7" i="82"/>
  <c r="R7" i="82"/>
  <c r="V7" i="82"/>
  <c r="Q7" i="82"/>
  <c r="S7" i="82"/>
  <c r="U7" i="82"/>
  <c r="T7" i="82"/>
  <c r="P7" i="82"/>
  <c r="X6" i="82"/>
  <c r="W6" i="82"/>
  <c r="V6" i="82"/>
  <c r="U6" i="82"/>
  <c r="T6" i="82"/>
  <c r="R6" i="82"/>
  <c r="P6" i="82"/>
  <c r="X36" i="81"/>
  <c r="W36" i="81"/>
  <c r="V36" i="81"/>
  <c r="U36" i="81"/>
  <c r="T36" i="81"/>
  <c r="P36" i="81"/>
  <c r="X35" i="81"/>
  <c r="W35" i="81"/>
  <c r="R35" i="81"/>
  <c r="V35" i="81"/>
  <c r="U35" i="81"/>
  <c r="T35" i="81"/>
  <c r="S35" i="81"/>
  <c r="Q35" i="81"/>
  <c r="P35" i="81"/>
  <c r="X34" i="81"/>
  <c r="W34" i="81"/>
  <c r="V34" i="81"/>
  <c r="U34" i="81"/>
  <c r="T34" i="81"/>
  <c r="Q34" i="81"/>
  <c r="S34" i="81"/>
  <c r="P34" i="81"/>
  <c r="X33" i="81"/>
  <c r="W33" i="81"/>
  <c r="V33" i="81"/>
  <c r="Q33" i="81"/>
  <c r="S33" i="81"/>
  <c r="U33" i="81"/>
  <c r="T33" i="81"/>
  <c r="R33" i="81"/>
  <c r="P33" i="81"/>
  <c r="X32" i="81"/>
  <c r="W32" i="81"/>
  <c r="V32" i="81"/>
  <c r="U32" i="81"/>
  <c r="T32" i="81"/>
  <c r="P32" i="81"/>
  <c r="X31" i="81"/>
  <c r="W31" i="81"/>
  <c r="R31" i="81"/>
  <c r="V31" i="81"/>
  <c r="U31" i="81"/>
  <c r="T31" i="81"/>
  <c r="S31" i="81"/>
  <c r="Q31" i="81"/>
  <c r="P31" i="81"/>
  <c r="X30" i="81"/>
  <c r="W30" i="81"/>
  <c r="V30" i="81"/>
  <c r="U30" i="81"/>
  <c r="T30" i="81"/>
  <c r="Q30" i="81"/>
  <c r="S30" i="81"/>
  <c r="P30" i="81"/>
  <c r="X29" i="81"/>
  <c r="W29" i="81"/>
  <c r="V29" i="81"/>
  <c r="Q29" i="81"/>
  <c r="S29" i="81"/>
  <c r="U29" i="81"/>
  <c r="T29" i="81"/>
  <c r="R29" i="81"/>
  <c r="P29" i="81"/>
  <c r="X28" i="81"/>
  <c r="W28" i="81"/>
  <c r="V28" i="81"/>
  <c r="U28" i="81"/>
  <c r="T28" i="81"/>
  <c r="P28" i="81"/>
  <c r="X27" i="81"/>
  <c r="W27" i="81"/>
  <c r="R27" i="81"/>
  <c r="V27" i="81"/>
  <c r="U27" i="81"/>
  <c r="T27" i="81"/>
  <c r="S27" i="81"/>
  <c r="Q27" i="81"/>
  <c r="P27" i="81"/>
  <c r="X26" i="81"/>
  <c r="W26" i="81"/>
  <c r="V26" i="81"/>
  <c r="U26" i="81"/>
  <c r="T26" i="81"/>
  <c r="Q26" i="81"/>
  <c r="S26" i="81"/>
  <c r="P26" i="81"/>
  <c r="X25" i="81"/>
  <c r="W25" i="81"/>
  <c r="V25" i="81"/>
  <c r="Q25" i="81"/>
  <c r="S25" i="81"/>
  <c r="U25" i="81"/>
  <c r="T25" i="81"/>
  <c r="R25" i="81"/>
  <c r="P25" i="81"/>
  <c r="X24" i="81"/>
  <c r="W24" i="81"/>
  <c r="V24" i="81"/>
  <c r="U24" i="81"/>
  <c r="T24" i="81"/>
  <c r="P24" i="81"/>
  <c r="X23" i="81"/>
  <c r="W23" i="81"/>
  <c r="R23" i="81"/>
  <c r="V23" i="81"/>
  <c r="U23" i="81"/>
  <c r="T23" i="81"/>
  <c r="S23" i="81"/>
  <c r="Q23" i="81"/>
  <c r="P23" i="81"/>
  <c r="X22" i="81"/>
  <c r="W22" i="81"/>
  <c r="V22" i="81"/>
  <c r="U22" i="81"/>
  <c r="T22" i="81"/>
  <c r="Q22" i="81"/>
  <c r="S22" i="81"/>
  <c r="P22" i="81"/>
  <c r="X21" i="81"/>
  <c r="W21" i="81"/>
  <c r="V21" i="81"/>
  <c r="Q21" i="81"/>
  <c r="S21" i="81"/>
  <c r="U21" i="81"/>
  <c r="T21" i="81"/>
  <c r="R21" i="81"/>
  <c r="P21" i="81"/>
  <c r="X20" i="81"/>
  <c r="W20" i="81"/>
  <c r="V20" i="81"/>
  <c r="U20" i="81"/>
  <c r="T20" i="81"/>
  <c r="P20" i="81"/>
  <c r="X19" i="81"/>
  <c r="W19" i="81"/>
  <c r="R19" i="81"/>
  <c r="V19" i="81"/>
  <c r="U19" i="81"/>
  <c r="T19" i="81"/>
  <c r="S19" i="81"/>
  <c r="Q19" i="81"/>
  <c r="P19" i="81"/>
  <c r="X18" i="81"/>
  <c r="W18" i="81"/>
  <c r="V18" i="81"/>
  <c r="U18" i="81"/>
  <c r="T18" i="81"/>
  <c r="Q18" i="81"/>
  <c r="S18" i="81"/>
  <c r="P18" i="81"/>
  <c r="X17" i="81"/>
  <c r="W17" i="81"/>
  <c r="V17" i="81"/>
  <c r="Q17" i="81"/>
  <c r="S17" i="81"/>
  <c r="U17" i="81"/>
  <c r="T17" i="81"/>
  <c r="R17" i="81"/>
  <c r="P17" i="81"/>
  <c r="X16" i="81"/>
  <c r="W16" i="81"/>
  <c r="V16" i="81"/>
  <c r="U16" i="81"/>
  <c r="T16" i="81"/>
  <c r="P16" i="81"/>
  <c r="X15" i="81"/>
  <c r="W15" i="81"/>
  <c r="R15" i="81"/>
  <c r="V15" i="81"/>
  <c r="U15" i="81"/>
  <c r="T15" i="81"/>
  <c r="S15" i="81"/>
  <c r="Q15" i="81"/>
  <c r="P15" i="81"/>
  <c r="X14" i="81"/>
  <c r="W14" i="81"/>
  <c r="V14" i="81"/>
  <c r="U14" i="81"/>
  <c r="T14" i="81"/>
  <c r="Q14" i="81"/>
  <c r="S14" i="81"/>
  <c r="P14" i="81"/>
  <c r="X13" i="81"/>
  <c r="W13" i="81"/>
  <c r="V13" i="81"/>
  <c r="Q13" i="81"/>
  <c r="S13" i="81"/>
  <c r="U13" i="81"/>
  <c r="T13" i="81"/>
  <c r="R13" i="81"/>
  <c r="P13" i="81"/>
  <c r="X12" i="81"/>
  <c r="W12" i="81"/>
  <c r="V12" i="81"/>
  <c r="U12" i="81"/>
  <c r="T12" i="81"/>
  <c r="P12" i="81"/>
  <c r="X11" i="81"/>
  <c r="W11" i="81"/>
  <c r="R11" i="81"/>
  <c r="V11" i="81"/>
  <c r="U11" i="81"/>
  <c r="T11" i="81"/>
  <c r="S11" i="81"/>
  <c r="Q11" i="81"/>
  <c r="P11" i="81"/>
  <c r="X10" i="81"/>
  <c r="W10" i="81"/>
  <c r="V10" i="81"/>
  <c r="U10" i="81"/>
  <c r="T10" i="81"/>
  <c r="Q10" i="81"/>
  <c r="S10" i="81"/>
  <c r="P10" i="81"/>
  <c r="X9" i="81"/>
  <c r="W9" i="81"/>
  <c r="V9" i="81"/>
  <c r="Q9" i="81"/>
  <c r="S9" i="81"/>
  <c r="U9" i="81"/>
  <c r="T9" i="81"/>
  <c r="R9" i="81"/>
  <c r="P9" i="81"/>
  <c r="K9" i="81"/>
  <c r="X8" i="81"/>
  <c r="W8" i="81"/>
  <c r="V8" i="81"/>
  <c r="U8" i="81"/>
  <c r="T8" i="81"/>
  <c r="P8" i="81"/>
  <c r="X7" i="81"/>
  <c r="W7" i="81"/>
  <c r="R7" i="81"/>
  <c r="V7" i="81"/>
  <c r="U7" i="81"/>
  <c r="T7" i="81"/>
  <c r="S7" i="81"/>
  <c r="Q7" i="81"/>
  <c r="P7" i="81"/>
  <c r="X6" i="81"/>
  <c r="W6" i="81"/>
  <c r="V6" i="81"/>
  <c r="U6" i="81"/>
  <c r="T6" i="81"/>
  <c r="Q6" i="81"/>
  <c r="S6" i="81"/>
  <c r="P6" i="81"/>
  <c r="X36" i="80"/>
  <c r="W36" i="80"/>
  <c r="R36" i="80"/>
  <c r="V36" i="80"/>
  <c r="Q36" i="80"/>
  <c r="S36" i="80"/>
  <c r="U36" i="80"/>
  <c r="T36" i="80"/>
  <c r="P36" i="80"/>
  <c r="X35" i="80"/>
  <c r="W35" i="80"/>
  <c r="V35" i="80"/>
  <c r="U35" i="80"/>
  <c r="Q35" i="80"/>
  <c r="S35" i="80"/>
  <c r="T35" i="80"/>
  <c r="P35" i="80"/>
  <c r="X34" i="80"/>
  <c r="R34" i="80"/>
  <c r="W34" i="80"/>
  <c r="V34" i="80"/>
  <c r="U34" i="80"/>
  <c r="Q34" i="80"/>
  <c r="S34" i="80"/>
  <c r="T34" i="80"/>
  <c r="P34" i="80"/>
  <c r="X33" i="80"/>
  <c r="W33" i="80"/>
  <c r="V33" i="80"/>
  <c r="Q33" i="80"/>
  <c r="S33" i="80"/>
  <c r="U33" i="80"/>
  <c r="T33" i="80"/>
  <c r="R33" i="80"/>
  <c r="P33" i="80"/>
  <c r="X32" i="80"/>
  <c r="W32" i="80"/>
  <c r="R32" i="80"/>
  <c r="V32" i="80"/>
  <c r="Q32" i="80"/>
  <c r="S32" i="80"/>
  <c r="U32" i="80"/>
  <c r="T32" i="80"/>
  <c r="P32" i="80"/>
  <c r="X31" i="80"/>
  <c r="W31" i="80"/>
  <c r="V31" i="80"/>
  <c r="U31" i="80"/>
  <c r="Q31" i="80"/>
  <c r="S31" i="80"/>
  <c r="T31" i="80"/>
  <c r="P31" i="80"/>
  <c r="X30" i="80"/>
  <c r="R30" i="80"/>
  <c r="W30" i="80"/>
  <c r="V30" i="80"/>
  <c r="U30" i="80"/>
  <c r="T30" i="80"/>
  <c r="Q30" i="80"/>
  <c r="S30" i="80"/>
  <c r="P30" i="80"/>
  <c r="X29" i="80"/>
  <c r="W29" i="80"/>
  <c r="V29" i="80"/>
  <c r="Q29" i="80"/>
  <c r="S29" i="80"/>
  <c r="U29" i="80"/>
  <c r="T29" i="80"/>
  <c r="R29" i="80"/>
  <c r="P29" i="80"/>
  <c r="X28" i="80"/>
  <c r="W28" i="80"/>
  <c r="R28" i="80"/>
  <c r="V28" i="80"/>
  <c r="Q28" i="80"/>
  <c r="S28" i="80"/>
  <c r="U28" i="80"/>
  <c r="T28" i="80"/>
  <c r="P28" i="80"/>
  <c r="X27" i="80"/>
  <c r="W27" i="80"/>
  <c r="V27" i="80"/>
  <c r="U27" i="80"/>
  <c r="Q27" i="80"/>
  <c r="S27" i="80"/>
  <c r="T27" i="80"/>
  <c r="P27" i="80"/>
  <c r="X26" i="80"/>
  <c r="R26" i="80"/>
  <c r="W26" i="80"/>
  <c r="V26" i="80"/>
  <c r="U26" i="80"/>
  <c r="T26" i="80"/>
  <c r="Q26" i="80"/>
  <c r="S26" i="80"/>
  <c r="P26" i="80"/>
  <c r="X25" i="80"/>
  <c r="W25" i="80"/>
  <c r="V25" i="80"/>
  <c r="Q25" i="80"/>
  <c r="S25" i="80"/>
  <c r="U25" i="80"/>
  <c r="T25" i="80"/>
  <c r="R25" i="80"/>
  <c r="P25" i="80"/>
  <c r="X24" i="80"/>
  <c r="W24" i="80"/>
  <c r="R24" i="80"/>
  <c r="V24" i="80"/>
  <c r="Q24" i="80"/>
  <c r="S24" i="80"/>
  <c r="U24" i="80"/>
  <c r="T24" i="80"/>
  <c r="P24" i="80"/>
  <c r="X23" i="80"/>
  <c r="W23" i="80"/>
  <c r="V23" i="80"/>
  <c r="U23" i="80"/>
  <c r="Q23" i="80"/>
  <c r="S23" i="80"/>
  <c r="T23" i="80"/>
  <c r="P23" i="80"/>
  <c r="X22" i="80"/>
  <c r="R22" i="80"/>
  <c r="W22" i="80"/>
  <c r="V22" i="80"/>
  <c r="U22" i="80"/>
  <c r="T22" i="80"/>
  <c r="Q22" i="80"/>
  <c r="S22" i="80"/>
  <c r="P22" i="80"/>
  <c r="X21" i="80"/>
  <c r="W21" i="80"/>
  <c r="V21" i="80"/>
  <c r="Q21" i="80"/>
  <c r="S21" i="80"/>
  <c r="U21" i="80"/>
  <c r="T21" i="80"/>
  <c r="R21" i="80"/>
  <c r="P21" i="80"/>
  <c r="X20" i="80"/>
  <c r="W20" i="80"/>
  <c r="R20" i="80"/>
  <c r="V20" i="80"/>
  <c r="Q20" i="80"/>
  <c r="S20" i="80"/>
  <c r="U20" i="80"/>
  <c r="T20" i="80"/>
  <c r="P20" i="80"/>
  <c r="X19" i="80"/>
  <c r="W19" i="80"/>
  <c r="V19" i="80"/>
  <c r="U19" i="80"/>
  <c r="Q19" i="80"/>
  <c r="S19" i="80"/>
  <c r="T19" i="80"/>
  <c r="P19" i="80"/>
  <c r="X18" i="80"/>
  <c r="R18" i="80"/>
  <c r="W18" i="80"/>
  <c r="V18" i="80"/>
  <c r="U18" i="80"/>
  <c r="T18" i="80"/>
  <c r="Q18" i="80"/>
  <c r="S18" i="80"/>
  <c r="P18" i="80"/>
  <c r="X17" i="80"/>
  <c r="W17" i="80"/>
  <c r="V17" i="80"/>
  <c r="Q17" i="80"/>
  <c r="S17" i="80"/>
  <c r="U17" i="80"/>
  <c r="T17" i="80"/>
  <c r="R17" i="80"/>
  <c r="P17" i="80"/>
  <c r="X16" i="80"/>
  <c r="W16" i="80"/>
  <c r="R16" i="80"/>
  <c r="V16" i="80"/>
  <c r="Q16" i="80"/>
  <c r="S16" i="80"/>
  <c r="U16" i="80"/>
  <c r="T16" i="80"/>
  <c r="P16" i="80"/>
  <c r="X15" i="80"/>
  <c r="W15" i="80"/>
  <c r="V15" i="80"/>
  <c r="U15" i="80"/>
  <c r="Q15" i="80"/>
  <c r="S15" i="80"/>
  <c r="T15" i="80"/>
  <c r="P15" i="80"/>
  <c r="X14" i="80"/>
  <c r="R14" i="80"/>
  <c r="W14" i="80"/>
  <c r="V14" i="80"/>
  <c r="U14" i="80"/>
  <c r="T14" i="80"/>
  <c r="Q14" i="80"/>
  <c r="S14" i="80"/>
  <c r="P14" i="80"/>
  <c r="X13" i="80"/>
  <c r="W13" i="80"/>
  <c r="V13" i="80"/>
  <c r="Q13" i="80"/>
  <c r="S13" i="80"/>
  <c r="U13" i="80"/>
  <c r="T13" i="80"/>
  <c r="R13" i="80"/>
  <c r="P13" i="80"/>
  <c r="X12" i="80"/>
  <c r="W12" i="80"/>
  <c r="R12" i="80"/>
  <c r="V12" i="80"/>
  <c r="Q12" i="80"/>
  <c r="S12" i="80"/>
  <c r="U12" i="80"/>
  <c r="T12" i="80"/>
  <c r="P12" i="80"/>
  <c r="X11" i="80"/>
  <c r="W11" i="80"/>
  <c r="V11" i="80"/>
  <c r="U11" i="80"/>
  <c r="Q11" i="80"/>
  <c r="S11" i="80"/>
  <c r="T11" i="80"/>
  <c r="P11" i="80"/>
  <c r="X10" i="80"/>
  <c r="R10" i="80"/>
  <c r="W10" i="80"/>
  <c r="V10" i="80"/>
  <c r="U10" i="80"/>
  <c r="T10" i="80"/>
  <c r="Q10" i="80"/>
  <c r="S10" i="80"/>
  <c r="P10" i="80"/>
  <c r="X9" i="80"/>
  <c r="W9" i="80"/>
  <c r="V9" i="80"/>
  <c r="Q9" i="80"/>
  <c r="S9" i="80"/>
  <c r="U9" i="80"/>
  <c r="T9" i="80"/>
  <c r="R9" i="80"/>
  <c r="P9" i="80"/>
  <c r="X8" i="80"/>
  <c r="W8" i="80"/>
  <c r="R8" i="80"/>
  <c r="V8" i="80"/>
  <c r="Q8" i="80"/>
  <c r="S8" i="80"/>
  <c r="U8" i="80"/>
  <c r="T8" i="80"/>
  <c r="P8" i="80"/>
  <c r="X7" i="80"/>
  <c r="W7" i="80"/>
  <c r="V7" i="80"/>
  <c r="U7" i="80"/>
  <c r="Q7" i="80"/>
  <c r="S7" i="80"/>
  <c r="T7" i="80"/>
  <c r="P7" i="80"/>
  <c r="X6" i="80"/>
  <c r="R6" i="80"/>
  <c r="W6" i="80"/>
  <c r="V6" i="80"/>
  <c r="U6" i="80"/>
  <c r="T6" i="80"/>
  <c r="Q6" i="80"/>
  <c r="S6" i="80"/>
  <c r="P6" i="80"/>
  <c r="X36" i="79"/>
  <c r="W36" i="79"/>
  <c r="R36" i="79"/>
  <c r="V36" i="79"/>
  <c r="Q36" i="79"/>
  <c r="S36" i="79"/>
  <c r="U36" i="79"/>
  <c r="T36" i="79"/>
  <c r="P36" i="79"/>
  <c r="X35" i="79"/>
  <c r="W35" i="79"/>
  <c r="V35" i="79"/>
  <c r="U35" i="79"/>
  <c r="Q35" i="79"/>
  <c r="S35" i="79"/>
  <c r="T35" i="79"/>
  <c r="P35" i="79"/>
  <c r="X34" i="79"/>
  <c r="R34" i="79"/>
  <c r="W34" i="79"/>
  <c r="V34" i="79"/>
  <c r="U34" i="79"/>
  <c r="Q34" i="79"/>
  <c r="S34" i="79"/>
  <c r="T34" i="79"/>
  <c r="P34" i="79"/>
  <c r="X33" i="79"/>
  <c r="W33" i="79"/>
  <c r="V33" i="79"/>
  <c r="U33" i="79"/>
  <c r="T33" i="79"/>
  <c r="R33" i="79"/>
  <c r="P33" i="79"/>
  <c r="X32" i="79"/>
  <c r="W32" i="79"/>
  <c r="R32" i="79"/>
  <c r="V32" i="79"/>
  <c r="Q32" i="79"/>
  <c r="S32" i="79"/>
  <c r="U32" i="79"/>
  <c r="T32" i="79"/>
  <c r="P32" i="79"/>
  <c r="X31" i="79"/>
  <c r="W31" i="79"/>
  <c r="V31" i="79"/>
  <c r="U31" i="79"/>
  <c r="Q31" i="79"/>
  <c r="S31" i="79"/>
  <c r="T31" i="79"/>
  <c r="P31" i="79"/>
  <c r="X30" i="79"/>
  <c r="R30" i="79"/>
  <c r="W30" i="79"/>
  <c r="V30" i="79"/>
  <c r="U30" i="79"/>
  <c r="Q30" i="79"/>
  <c r="S30" i="79"/>
  <c r="T30" i="79"/>
  <c r="P30" i="79"/>
  <c r="X29" i="79"/>
  <c r="W29" i="79"/>
  <c r="V29" i="79"/>
  <c r="U29" i="79"/>
  <c r="T29" i="79"/>
  <c r="R29" i="79"/>
  <c r="P29" i="79"/>
  <c r="X28" i="79"/>
  <c r="W28" i="79"/>
  <c r="R28" i="79"/>
  <c r="V28" i="79"/>
  <c r="Q28" i="79"/>
  <c r="S28" i="79"/>
  <c r="U28" i="79"/>
  <c r="T28" i="79"/>
  <c r="P28" i="79"/>
  <c r="X27" i="79"/>
  <c r="W27" i="79"/>
  <c r="V27" i="79"/>
  <c r="U27" i="79"/>
  <c r="Q27" i="79"/>
  <c r="S27" i="79"/>
  <c r="T27" i="79"/>
  <c r="P27" i="79"/>
  <c r="X26" i="79"/>
  <c r="R26" i="79"/>
  <c r="W26" i="79"/>
  <c r="V26" i="79"/>
  <c r="U26" i="79"/>
  <c r="Q26" i="79"/>
  <c r="S26" i="79"/>
  <c r="T26" i="79"/>
  <c r="P26" i="79"/>
  <c r="X25" i="79"/>
  <c r="W25" i="79"/>
  <c r="V25" i="79"/>
  <c r="U25" i="79"/>
  <c r="T25" i="79"/>
  <c r="R25" i="79"/>
  <c r="P25" i="79"/>
  <c r="X24" i="79"/>
  <c r="W24" i="79"/>
  <c r="R24" i="79"/>
  <c r="V24" i="79"/>
  <c r="Q24" i="79"/>
  <c r="S24" i="79"/>
  <c r="U24" i="79"/>
  <c r="T24" i="79"/>
  <c r="P24" i="79"/>
  <c r="X23" i="79"/>
  <c r="W23" i="79"/>
  <c r="V23" i="79"/>
  <c r="U23" i="79"/>
  <c r="Q23" i="79"/>
  <c r="S23" i="79"/>
  <c r="T23" i="79"/>
  <c r="P23" i="79"/>
  <c r="X22" i="79"/>
  <c r="R22" i="79"/>
  <c r="W22" i="79"/>
  <c r="V22" i="79"/>
  <c r="U22" i="79"/>
  <c r="Q22" i="79"/>
  <c r="S22" i="79"/>
  <c r="T22" i="79"/>
  <c r="P22" i="79"/>
  <c r="X21" i="79"/>
  <c r="W21" i="79"/>
  <c r="V21" i="79"/>
  <c r="U21" i="79"/>
  <c r="T21" i="79"/>
  <c r="R21" i="79"/>
  <c r="P21" i="79"/>
  <c r="X20" i="79"/>
  <c r="W20" i="79"/>
  <c r="R20" i="79"/>
  <c r="V20" i="79"/>
  <c r="Q20" i="79"/>
  <c r="S20" i="79"/>
  <c r="U20" i="79"/>
  <c r="T20" i="79"/>
  <c r="P20" i="79"/>
  <c r="X19" i="79"/>
  <c r="W19" i="79"/>
  <c r="V19" i="79"/>
  <c r="U19" i="79"/>
  <c r="Q19" i="79"/>
  <c r="S19" i="79"/>
  <c r="T19" i="79"/>
  <c r="P19" i="79"/>
  <c r="X18" i="79"/>
  <c r="R18" i="79"/>
  <c r="W18" i="79"/>
  <c r="V18" i="79"/>
  <c r="U18" i="79"/>
  <c r="Q18" i="79"/>
  <c r="S18" i="79"/>
  <c r="T18" i="79"/>
  <c r="P18" i="79"/>
  <c r="X17" i="79"/>
  <c r="W17" i="79"/>
  <c r="V17" i="79"/>
  <c r="U17" i="79"/>
  <c r="T17" i="79"/>
  <c r="R17" i="79"/>
  <c r="P17" i="79"/>
  <c r="X16" i="79"/>
  <c r="W16" i="79"/>
  <c r="R16" i="79"/>
  <c r="V16" i="79"/>
  <c r="Q16" i="79"/>
  <c r="S16" i="79"/>
  <c r="U16" i="79"/>
  <c r="T16" i="79"/>
  <c r="P16" i="79"/>
  <c r="X15" i="79"/>
  <c r="W15" i="79"/>
  <c r="V15" i="79"/>
  <c r="U15" i="79"/>
  <c r="Q15" i="79"/>
  <c r="S15" i="79"/>
  <c r="T15" i="79"/>
  <c r="P15" i="79"/>
  <c r="X14" i="79"/>
  <c r="R14" i="79"/>
  <c r="W14" i="79"/>
  <c r="V14" i="79"/>
  <c r="U14" i="79"/>
  <c r="Q14" i="79"/>
  <c r="S14" i="79"/>
  <c r="T14" i="79"/>
  <c r="P14" i="79"/>
  <c r="X13" i="79"/>
  <c r="W13" i="79"/>
  <c r="V13" i="79"/>
  <c r="U13" i="79"/>
  <c r="T13" i="79"/>
  <c r="R13" i="79"/>
  <c r="P13" i="79"/>
  <c r="X12" i="79"/>
  <c r="W12" i="79"/>
  <c r="R12" i="79"/>
  <c r="V12" i="79"/>
  <c r="Q12" i="79"/>
  <c r="S12" i="79"/>
  <c r="U12" i="79"/>
  <c r="T12" i="79"/>
  <c r="P12" i="79"/>
  <c r="X11" i="79"/>
  <c r="W11" i="79"/>
  <c r="V11" i="79"/>
  <c r="U11" i="79"/>
  <c r="Q11" i="79"/>
  <c r="S11" i="79"/>
  <c r="T11" i="79"/>
  <c r="P11" i="79"/>
  <c r="X10" i="79"/>
  <c r="R10" i="79"/>
  <c r="W10" i="79"/>
  <c r="V10" i="79"/>
  <c r="U10" i="79"/>
  <c r="Q10" i="79"/>
  <c r="S10" i="79"/>
  <c r="T10" i="79"/>
  <c r="P10" i="79"/>
  <c r="X9" i="79"/>
  <c r="W9" i="79"/>
  <c r="V9" i="79"/>
  <c r="U9" i="79"/>
  <c r="T9" i="79"/>
  <c r="R9" i="79"/>
  <c r="P9" i="79"/>
  <c r="X8" i="79"/>
  <c r="W8" i="79"/>
  <c r="R8" i="79"/>
  <c r="V8" i="79"/>
  <c r="Q8" i="79"/>
  <c r="S8" i="79"/>
  <c r="U8" i="79"/>
  <c r="T8" i="79"/>
  <c r="P8" i="79"/>
  <c r="X7" i="79"/>
  <c r="W7" i="79"/>
  <c r="V7" i="79"/>
  <c r="U7" i="79"/>
  <c r="Q7" i="79"/>
  <c r="S7" i="79"/>
  <c r="T7" i="79"/>
  <c r="P7" i="79"/>
  <c r="X6" i="79"/>
  <c r="R6" i="79"/>
  <c r="W6" i="79"/>
  <c r="V6" i="79"/>
  <c r="U6" i="79"/>
  <c r="Q6" i="79"/>
  <c r="S6" i="79"/>
  <c r="T6" i="79"/>
  <c r="P6" i="79"/>
  <c r="X36" i="78"/>
  <c r="W36" i="78"/>
  <c r="V36" i="78"/>
  <c r="U36" i="78"/>
  <c r="T36" i="78"/>
  <c r="P36" i="78"/>
  <c r="X35" i="78"/>
  <c r="W35" i="78"/>
  <c r="R35" i="78"/>
  <c r="V35" i="78"/>
  <c r="U35" i="78"/>
  <c r="Q35" i="78"/>
  <c r="S35" i="78"/>
  <c r="T35" i="78"/>
  <c r="P35" i="78"/>
  <c r="X34" i="78"/>
  <c r="W34" i="78"/>
  <c r="V34" i="78"/>
  <c r="U34" i="78"/>
  <c r="Q34" i="78"/>
  <c r="S34" i="78"/>
  <c r="T34" i="78"/>
  <c r="P34" i="78"/>
  <c r="X33" i="78"/>
  <c r="R33" i="78"/>
  <c r="W33" i="78"/>
  <c r="V33" i="78"/>
  <c r="U33" i="78"/>
  <c r="T33" i="78"/>
  <c r="P33" i="78"/>
  <c r="X32" i="78"/>
  <c r="W32" i="78"/>
  <c r="R32" i="78"/>
  <c r="V32" i="78"/>
  <c r="U32" i="78"/>
  <c r="T32" i="78"/>
  <c r="P32" i="78"/>
  <c r="X31" i="78"/>
  <c r="W31" i="78"/>
  <c r="R31" i="78"/>
  <c r="V31" i="78"/>
  <c r="U31" i="78"/>
  <c r="Q31" i="78"/>
  <c r="S31" i="78"/>
  <c r="T31" i="78"/>
  <c r="P31" i="78"/>
  <c r="X30" i="78"/>
  <c r="W30" i="78"/>
  <c r="V30" i="78"/>
  <c r="U30" i="78"/>
  <c r="Q30" i="78"/>
  <c r="S30" i="78"/>
  <c r="T30" i="78"/>
  <c r="P30" i="78"/>
  <c r="X29" i="78"/>
  <c r="R29" i="78"/>
  <c r="W29" i="78"/>
  <c r="V29" i="78"/>
  <c r="U29" i="78"/>
  <c r="T29" i="78"/>
  <c r="P29" i="78"/>
  <c r="X28" i="78"/>
  <c r="W28" i="78"/>
  <c r="R28" i="78"/>
  <c r="V28" i="78"/>
  <c r="U28" i="78"/>
  <c r="T28" i="78"/>
  <c r="P28" i="78"/>
  <c r="X27" i="78"/>
  <c r="W27" i="78"/>
  <c r="R27" i="78"/>
  <c r="V27" i="78"/>
  <c r="U27" i="78"/>
  <c r="Q27" i="78"/>
  <c r="S27" i="78"/>
  <c r="T27" i="78"/>
  <c r="P27" i="78"/>
  <c r="X26" i="78"/>
  <c r="W26" i="78"/>
  <c r="V26" i="78"/>
  <c r="U26" i="78"/>
  <c r="Q26" i="78"/>
  <c r="S26" i="78"/>
  <c r="T26" i="78"/>
  <c r="P26" i="78"/>
  <c r="X25" i="78"/>
  <c r="R25" i="78"/>
  <c r="W25" i="78"/>
  <c r="V25" i="78"/>
  <c r="U25" i="78"/>
  <c r="T25" i="78"/>
  <c r="P25" i="78"/>
  <c r="X24" i="78"/>
  <c r="W24" i="78"/>
  <c r="R24" i="78"/>
  <c r="V24" i="78"/>
  <c r="U24" i="78"/>
  <c r="T24" i="78"/>
  <c r="P24" i="78"/>
  <c r="X23" i="78"/>
  <c r="W23" i="78"/>
  <c r="R23" i="78"/>
  <c r="V23" i="78"/>
  <c r="U23" i="78"/>
  <c r="Q23" i="78"/>
  <c r="S23" i="78"/>
  <c r="T23" i="78"/>
  <c r="P23" i="78"/>
  <c r="X22" i="78"/>
  <c r="W22" i="78"/>
  <c r="V22" i="78"/>
  <c r="U22" i="78"/>
  <c r="Q22" i="78"/>
  <c r="S22" i="78"/>
  <c r="T22" i="78"/>
  <c r="P22" i="78"/>
  <c r="X21" i="78"/>
  <c r="R21" i="78"/>
  <c r="W21" i="78"/>
  <c r="V21" i="78"/>
  <c r="U21" i="78"/>
  <c r="T21" i="78"/>
  <c r="P21" i="78"/>
  <c r="X20" i="78"/>
  <c r="W20" i="78"/>
  <c r="R20" i="78"/>
  <c r="V20" i="78"/>
  <c r="U20" i="78"/>
  <c r="T20" i="78"/>
  <c r="P20" i="78"/>
  <c r="X19" i="78"/>
  <c r="W19" i="78"/>
  <c r="R19" i="78"/>
  <c r="V19" i="78"/>
  <c r="U19" i="78"/>
  <c r="Q19" i="78"/>
  <c r="S19" i="78"/>
  <c r="T19" i="78"/>
  <c r="P19" i="78"/>
  <c r="X18" i="78"/>
  <c r="W18" i="78"/>
  <c r="V18" i="78"/>
  <c r="U18" i="78"/>
  <c r="Q18" i="78"/>
  <c r="S18" i="78"/>
  <c r="T18" i="78"/>
  <c r="P18" i="78"/>
  <c r="X17" i="78"/>
  <c r="R17" i="78"/>
  <c r="W17" i="78"/>
  <c r="V17" i="78"/>
  <c r="Q17" i="78"/>
  <c r="S17" i="78"/>
  <c r="U17" i="78"/>
  <c r="T17" i="78"/>
  <c r="P17" i="78"/>
  <c r="X16" i="78"/>
  <c r="W16" i="78"/>
  <c r="R16" i="78"/>
  <c r="V16" i="78"/>
  <c r="U16" i="78"/>
  <c r="T16" i="78"/>
  <c r="P16" i="78"/>
  <c r="X15" i="78"/>
  <c r="W15" i="78"/>
  <c r="R15" i="78"/>
  <c r="V15" i="78"/>
  <c r="U15" i="78"/>
  <c r="Q15" i="78"/>
  <c r="S15" i="78"/>
  <c r="T15" i="78"/>
  <c r="P15" i="78"/>
  <c r="X14" i="78"/>
  <c r="W14" i="78"/>
  <c r="V14" i="78"/>
  <c r="U14" i="78"/>
  <c r="T14" i="78"/>
  <c r="Q14" i="78"/>
  <c r="S14" i="78"/>
  <c r="P14" i="78"/>
  <c r="X13" i="78"/>
  <c r="R13" i="78"/>
  <c r="W13" i="78"/>
  <c r="V13" i="78"/>
  <c r="Q13" i="78"/>
  <c r="S13" i="78"/>
  <c r="U13" i="78"/>
  <c r="T13" i="78"/>
  <c r="P13" i="78"/>
  <c r="X12" i="78"/>
  <c r="W12" i="78"/>
  <c r="R12" i="78"/>
  <c r="V12" i="78"/>
  <c r="U12" i="78"/>
  <c r="T12" i="78"/>
  <c r="P12" i="78"/>
  <c r="X11" i="78"/>
  <c r="W11" i="78"/>
  <c r="R11" i="78"/>
  <c r="V11" i="78"/>
  <c r="U11" i="78"/>
  <c r="Q11" i="78"/>
  <c r="S11" i="78"/>
  <c r="T11" i="78"/>
  <c r="P11" i="78"/>
  <c r="X10" i="78"/>
  <c r="W10" i="78"/>
  <c r="V10" i="78"/>
  <c r="U10" i="78"/>
  <c r="T10" i="78"/>
  <c r="Q10" i="78"/>
  <c r="S10" i="78"/>
  <c r="P10" i="78"/>
  <c r="X9" i="78"/>
  <c r="R9" i="78"/>
  <c r="W9" i="78"/>
  <c r="V9" i="78"/>
  <c r="Q9" i="78"/>
  <c r="S9" i="78"/>
  <c r="U9" i="78"/>
  <c r="T9" i="78"/>
  <c r="P9" i="78"/>
  <c r="X8" i="78"/>
  <c r="W8" i="78"/>
  <c r="R8" i="78"/>
  <c r="V8" i="78"/>
  <c r="U8" i="78"/>
  <c r="T8" i="78"/>
  <c r="P8" i="78"/>
  <c r="X7" i="78"/>
  <c r="W7" i="78"/>
  <c r="R7" i="78"/>
  <c r="V7" i="78"/>
  <c r="U7" i="78"/>
  <c r="Q7" i="78"/>
  <c r="S7" i="78"/>
  <c r="T7" i="78"/>
  <c r="P7" i="78"/>
  <c r="X6" i="78"/>
  <c r="W6" i="78"/>
  <c r="V6" i="78"/>
  <c r="U6" i="78"/>
  <c r="T6" i="78"/>
  <c r="Q6" i="78"/>
  <c r="S6" i="78"/>
  <c r="P6" i="78"/>
  <c r="X36" i="77"/>
  <c r="W36" i="77"/>
  <c r="V36" i="77"/>
  <c r="Q36" i="77"/>
  <c r="S36" i="77"/>
  <c r="U36" i="77"/>
  <c r="T36" i="77"/>
  <c r="P36" i="77"/>
  <c r="X35" i="77"/>
  <c r="W35" i="77"/>
  <c r="V35" i="77"/>
  <c r="U35" i="77"/>
  <c r="T35" i="77"/>
  <c r="Q35" i="77"/>
  <c r="S35" i="77"/>
  <c r="P35" i="77"/>
  <c r="X34" i="77"/>
  <c r="W34" i="77"/>
  <c r="V34" i="77"/>
  <c r="Q34" i="77"/>
  <c r="S34" i="77"/>
  <c r="U34" i="77"/>
  <c r="T34" i="77"/>
  <c r="R34" i="77"/>
  <c r="P34" i="77"/>
  <c r="X33" i="77"/>
  <c r="W33" i="77"/>
  <c r="V33" i="77"/>
  <c r="Q33" i="77"/>
  <c r="S33" i="77"/>
  <c r="U33" i="77"/>
  <c r="T33" i="77"/>
  <c r="P33" i="77"/>
  <c r="X32" i="77"/>
  <c r="W32" i="77"/>
  <c r="V32" i="77"/>
  <c r="Q32" i="77"/>
  <c r="S32" i="77"/>
  <c r="U32" i="77"/>
  <c r="T32" i="77"/>
  <c r="P32" i="77"/>
  <c r="X31" i="77"/>
  <c r="W31" i="77"/>
  <c r="V31" i="77"/>
  <c r="U31" i="77"/>
  <c r="Q31" i="77"/>
  <c r="S31" i="77"/>
  <c r="T31" i="77"/>
  <c r="P31" i="77"/>
  <c r="X30" i="77"/>
  <c r="R30" i="77"/>
  <c r="W30" i="77"/>
  <c r="V30" i="77"/>
  <c r="U30" i="77"/>
  <c r="T30" i="77"/>
  <c r="P30" i="77"/>
  <c r="X29" i="77"/>
  <c r="W29" i="77"/>
  <c r="V29" i="77"/>
  <c r="Q29" i="77"/>
  <c r="S29" i="77"/>
  <c r="U29" i="77"/>
  <c r="T29" i="77"/>
  <c r="P29" i="77"/>
  <c r="X28" i="77"/>
  <c r="W28" i="77"/>
  <c r="V28" i="77"/>
  <c r="Q28" i="77"/>
  <c r="S28" i="77"/>
  <c r="U28" i="77"/>
  <c r="T28" i="77"/>
  <c r="P28" i="77"/>
  <c r="X27" i="77"/>
  <c r="W27" i="77"/>
  <c r="V27" i="77"/>
  <c r="Q27" i="77"/>
  <c r="S27" i="77"/>
  <c r="U27" i="77"/>
  <c r="T27" i="77"/>
  <c r="P27" i="77"/>
  <c r="X26" i="77"/>
  <c r="W26" i="77"/>
  <c r="V26" i="77"/>
  <c r="U26" i="77"/>
  <c r="T26" i="77"/>
  <c r="R26" i="77"/>
  <c r="P26" i="77"/>
  <c r="X25" i="77"/>
  <c r="W25" i="77"/>
  <c r="V25" i="77"/>
  <c r="Q25" i="77"/>
  <c r="S25" i="77"/>
  <c r="U25" i="77"/>
  <c r="T25" i="77"/>
  <c r="P25" i="77"/>
  <c r="X24" i="77"/>
  <c r="W24" i="77"/>
  <c r="V24" i="77"/>
  <c r="Q24" i="77"/>
  <c r="S24" i="77"/>
  <c r="U24" i="77"/>
  <c r="T24" i="77"/>
  <c r="P24" i="77"/>
  <c r="X23" i="77"/>
  <c r="W23" i="77"/>
  <c r="V23" i="77"/>
  <c r="U23" i="77"/>
  <c r="Q23" i="77"/>
  <c r="S23" i="77"/>
  <c r="T23" i="77"/>
  <c r="P23" i="77"/>
  <c r="X22" i="77"/>
  <c r="W22" i="77"/>
  <c r="V22" i="77"/>
  <c r="U22" i="77"/>
  <c r="T22" i="77"/>
  <c r="R22" i="77"/>
  <c r="P22" i="77"/>
  <c r="X21" i="77"/>
  <c r="W21" i="77"/>
  <c r="V21" i="77"/>
  <c r="Q21" i="77"/>
  <c r="S21" i="77"/>
  <c r="U21" i="77"/>
  <c r="T21" i="77"/>
  <c r="P21" i="77"/>
  <c r="X20" i="77"/>
  <c r="W20" i="77"/>
  <c r="V20" i="77"/>
  <c r="Q20" i="77"/>
  <c r="S20" i="77"/>
  <c r="U20" i="77"/>
  <c r="T20" i="77"/>
  <c r="P20" i="77"/>
  <c r="X19" i="77"/>
  <c r="W19" i="77"/>
  <c r="V19" i="77"/>
  <c r="Q19" i="77"/>
  <c r="S19" i="77"/>
  <c r="U19" i="77"/>
  <c r="T19" i="77"/>
  <c r="P19" i="77"/>
  <c r="X18" i="77"/>
  <c r="W18" i="77"/>
  <c r="V18" i="77"/>
  <c r="U18" i="77"/>
  <c r="T18" i="77"/>
  <c r="R18" i="77"/>
  <c r="P18" i="77"/>
  <c r="X17" i="77"/>
  <c r="W17" i="77"/>
  <c r="V17" i="77"/>
  <c r="Q17" i="77"/>
  <c r="S17" i="77"/>
  <c r="U17" i="77"/>
  <c r="T17" i="77"/>
  <c r="P17" i="77"/>
  <c r="X16" i="77"/>
  <c r="W16" i="77"/>
  <c r="V16" i="77"/>
  <c r="Q16" i="77"/>
  <c r="S16" i="77"/>
  <c r="U16" i="77"/>
  <c r="T16" i="77"/>
  <c r="P16" i="77"/>
  <c r="X15" i="77"/>
  <c r="W15" i="77"/>
  <c r="V15" i="77"/>
  <c r="U15" i="77"/>
  <c r="Q15" i="77"/>
  <c r="S15" i="77"/>
  <c r="T15" i="77"/>
  <c r="P15" i="77"/>
  <c r="X14" i="77"/>
  <c r="W14" i="77"/>
  <c r="V14" i="77"/>
  <c r="U14" i="77"/>
  <c r="T14" i="77"/>
  <c r="R14" i="77"/>
  <c r="P14" i="77"/>
  <c r="X13" i="77"/>
  <c r="W13" i="77"/>
  <c r="V13" i="77"/>
  <c r="Q13" i="77"/>
  <c r="S13" i="77"/>
  <c r="U13" i="77"/>
  <c r="T13" i="77"/>
  <c r="P13" i="77"/>
  <c r="X12" i="77"/>
  <c r="W12" i="77"/>
  <c r="V12" i="77"/>
  <c r="Q12" i="77"/>
  <c r="S12" i="77"/>
  <c r="U12" i="77"/>
  <c r="T12" i="77"/>
  <c r="P12" i="77"/>
  <c r="X11" i="77"/>
  <c r="W11" i="77"/>
  <c r="V11" i="77"/>
  <c r="Q11" i="77"/>
  <c r="S11" i="77"/>
  <c r="U11" i="77"/>
  <c r="T11" i="77"/>
  <c r="P11" i="77"/>
  <c r="X10" i="77"/>
  <c r="W10" i="77"/>
  <c r="V10" i="77"/>
  <c r="U10" i="77"/>
  <c r="T10" i="77"/>
  <c r="R10" i="77"/>
  <c r="P10" i="77"/>
  <c r="X9" i="77"/>
  <c r="W9" i="77"/>
  <c r="V9" i="77"/>
  <c r="Q9" i="77"/>
  <c r="S9" i="77"/>
  <c r="U9" i="77"/>
  <c r="T9" i="77"/>
  <c r="P9" i="77"/>
  <c r="X8" i="77"/>
  <c r="W8" i="77"/>
  <c r="V8" i="77"/>
  <c r="Q8" i="77"/>
  <c r="S8" i="77"/>
  <c r="U8" i="77"/>
  <c r="T8" i="77"/>
  <c r="P8" i="77"/>
  <c r="X7" i="77"/>
  <c r="W7" i="77"/>
  <c r="V7" i="77"/>
  <c r="U7" i="77"/>
  <c r="Q7" i="77"/>
  <c r="S7" i="77"/>
  <c r="T7" i="77"/>
  <c r="P7" i="77"/>
  <c r="X6" i="77"/>
  <c r="W6" i="77"/>
  <c r="V6" i="77"/>
  <c r="U6" i="77"/>
  <c r="T6" i="77"/>
  <c r="R6" i="77"/>
  <c r="P6" i="77"/>
  <c r="X36" i="76"/>
  <c r="W36" i="76"/>
  <c r="V36" i="76"/>
  <c r="Q36" i="76"/>
  <c r="S36" i="76"/>
  <c r="U36" i="76"/>
  <c r="T36" i="76"/>
  <c r="R36" i="76"/>
  <c r="P36" i="76"/>
  <c r="X35" i="76"/>
  <c r="W35" i="76"/>
  <c r="R35" i="76"/>
  <c r="V35" i="76"/>
  <c r="U35" i="76"/>
  <c r="T35" i="76"/>
  <c r="P35" i="76"/>
  <c r="X34" i="76"/>
  <c r="W34" i="76"/>
  <c r="V34" i="76"/>
  <c r="U34" i="76"/>
  <c r="T34" i="76"/>
  <c r="P34" i="76"/>
  <c r="X33" i="76"/>
  <c r="W33" i="76"/>
  <c r="V33" i="76"/>
  <c r="U33" i="76"/>
  <c r="Q33" i="76"/>
  <c r="S33" i="76"/>
  <c r="T33" i="76"/>
  <c r="P33" i="76"/>
  <c r="X32" i="76"/>
  <c r="R32" i="76"/>
  <c r="W32" i="76"/>
  <c r="V32" i="76"/>
  <c r="Q32" i="76"/>
  <c r="S32" i="76"/>
  <c r="U32" i="76"/>
  <c r="T32" i="76"/>
  <c r="P32" i="76"/>
  <c r="X31" i="76"/>
  <c r="W31" i="76"/>
  <c r="R31" i="76"/>
  <c r="V31" i="76"/>
  <c r="U31" i="76"/>
  <c r="T31" i="76"/>
  <c r="Q31" i="76"/>
  <c r="S31" i="76"/>
  <c r="P31" i="76"/>
  <c r="X30" i="76"/>
  <c r="W30" i="76"/>
  <c r="V30" i="76"/>
  <c r="Q30" i="76"/>
  <c r="S30" i="76"/>
  <c r="U30" i="76"/>
  <c r="T30" i="76"/>
  <c r="P30" i="76"/>
  <c r="X29" i="76"/>
  <c r="W29" i="76"/>
  <c r="V29" i="76"/>
  <c r="U29" i="76"/>
  <c r="Q29" i="76"/>
  <c r="S29" i="76"/>
  <c r="T29" i="76"/>
  <c r="P29" i="76"/>
  <c r="X28" i="76"/>
  <c r="W28" i="76"/>
  <c r="V28" i="76"/>
  <c r="U28" i="76"/>
  <c r="T28" i="76"/>
  <c r="R28" i="76"/>
  <c r="P28" i="76"/>
  <c r="X27" i="76"/>
  <c r="W27" i="76"/>
  <c r="V27" i="76"/>
  <c r="Q27" i="76"/>
  <c r="S27" i="76"/>
  <c r="U27" i="76"/>
  <c r="T27" i="76"/>
  <c r="P27" i="76"/>
  <c r="X26" i="76"/>
  <c r="W26" i="76"/>
  <c r="V26" i="76"/>
  <c r="U26" i="76"/>
  <c r="T26" i="76"/>
  <c r="P26" i="76"/>
  <c r="X25" i="76"/>
  <c r="W25" i="76"/>
  <c r="V25" i="76"/>
  <c r="U25" i="76"/>
  <c r="T25" i="76"/>
  <c r="Q25" i="76"/>
  <c r="S25" i="76"/>
  <c r="P25" i="76"/>
  <c r="X24" i="76"/>
  <c r="R24" i="76"/>
  <c r="W24" i="76"/>
  <c r="V24" i="76"/>
  <c r="Q24" i="76"/>
  <c r="S24" i="76"/>
  <c r="U24" i="76"/>
  <c r="T24" i="76"/>
  <c r="P24" i="76"/>
  <c r="X23" i="76"/>
  <c r="W23" i="76"/>
  <c r="R23" i="76"/>
  <c r="V23" i="76"/>
  <c r="U23" i="76"/>
  <c r="Q23" i="76"/>
  <c r="S23" i="76"/>
  <c r="T23" i="76"/>
  <c r="P23" i="76"/>
  <c r="X22" i="76"/>
  <c r="W22" i="76"/>
  <c r="V22" i="76"/>
  <c r="Q22" i="76"/>
  <c r="S22" i="76"/>
  <c r="U22" i="76"/>
  <c r="T22" i="76"/>
  <c r="P22" i="76"/>
  <c r="X21" i="76"/>
  <c r="W21" i="76"/>
  <c r="V21" i="76"/>
  <c r="Q21" i="76"/>
  <c r="S21" i="76"/>
  <c r="U21" i="76"/>
  <c r="T21" i="76"/>
  <c r="P21" i="76"/>
  <c r="X20" i="76"/>
  <c r="W20" i="76"/>
  <c r="V20" i="76"/>
  <c r="U20" i="76"/>
  <c r="T20" i="76"/>
  <c r="R20" i="76"/>
  <c r="P20" i="76"/>
  <c r="X19" i="76"/>
  <c r="W19" i="76"/>
  <c r="V19" i="76"/>
  <c r="U19" i="76"/>
  <c r="Q19" i="76"/>
  <c r="S19" i="76"/>
  <c r="T19" i="76"/>
  <c r="P19" i="76"/>
  <c r="X18" i="76"/>
  <c r="W18" i="76"/>
  <c r="V18" i="76"/>
  <c r="U18" i="76"/>
  <c r="T18" i="76"/>
  <c r="P18" i="76"/>
  <c r="X17" i="76"/>
  <c r="W17" i="76"/>
  <c r="V17" i="76"/>
  <c r="U17" i="76"/>
  <c r="Q17" i="76"/>
  <c r="S17" i="76"/>
  <c r="T17" i="76"/>
  <c r="P17" i="76"/>
  <c r="X16" i="76"/>
  <c r="R16" i="76"/>
  <c r="W16" i="76"/>
  <c r="V16" i="76"/>
  <c r="Q16" i="76"/>
  <c r="S16" i="76"/>
  <c r="U16" i="76"/>
  <c r="T16" i="76"/>
  <c r="P16" i="76"/>
  <c r="X15" i="76"/>
  <c r="W15" i="76"/>
  <c r="R15" i="76"/>
  <c r="V15" i="76"/>
  <c r="U15" i="76"/>
  <c r="T15" i="76"/>
  <c r="Q15" i="76"/>
  <c r="S15" i="76"/>
  <c r="P15" i="76"/>
  <c r="X14" i="76"/>
  <c r="W14" i="76"/>
  <c r="V14" i="76"/>
  <c r="Q14" i="76"/>
  <c r="S14" i="76"/>
  <c r="U14" i="76"/>
  <c r="T14" i="76"/>
  <c r="P14" i="76"/>
  <c r="X13" i="76"/>
  <c r="W13" i="76"/>
  <c r="V13" i="76"/>
  <c r="U13" i="76"/>
  <c r="Q13" i="76"/>
  <c r="S13" i="76"/>
  <c r="T13" i="76"/>
  <c r="P13" i="76"/>
  <c r="X12" i="76"/>
  <c r="W12" i="76"/>
  <c r="V12" i="76"/>
  <c r="U12" i="76"/>
  <c r="T12" i="76"/>
  <c r="R12" i="76"/>
  <c r="P12" i="76"/>
  <c r="X11" i="76"/>
  <c r="W11" i="76"/>
  <c r="V11" i="76"/>
  <c r="U11" i="76"/>
  <c r="T11" i="76"/>
  <c r="P11" i="76"/>
  <c r="X10" i="76"/>
  <c r="W10" i="76"/>
  <c r="V10" i="76"/>
  <c r="U10" i="76"/>
  <c r="T10" i="76"/>
  <c r="P10" i="76"/>
  <c r="X9" i="76"/>
  <c r="W9" i="76"/>
  <c r="V9" i="76"/>
  <c r="Q9" i="76"/>
  <c r="S9" i="76"/>
  <c r="U9" i="76"/>
  <c r="T9" i="76"/>
  <c r="P9" i="76"/>
  <c r="X8" i="76"/>
  <c r="W8" i="76"/>
  <c r="V8" i="76"/>
  <c r="U8" i="76"/>
  <c r="T8" i="76"/>
  <c r="R8" i="76"/>
  <c r="P8" i="76"/>
  <c r="X7" i="76"/>
  <c r="W7" i="76"/>
  <c r="V7" i="76"/>
  <c r="U7" i="76"/>
  <c r="T7" i="76"/>
  <c r="P7" i="76"/>
  <c r="X6" i="76"/>
  <c r="R6" i="76"/>
  <c r="W6" i="76"/>
  <c r="V6" i="76"/>
  <c r="Q6" i="76"/>
  <c r="S6" i="76"/>
  <c r="U6" i="76"/>
  <c r="T6" i="76"/>
  <c r="P6" i="76"/>
  <c r="X36" i="75"/>
  <c r="W36" i="75"/>
  <c r="R36" i="75"/>
  <c r="V36" i="75"/>
  <c r="U36" i="75"/>
  <c r="T36" i="75"/>
  <c r="P36" i="75"/>
  <c r="X35" i="75"/>
  <c r="W35" i="75"/>
  <c r="R35" i="75"/>
  <c r="V35" i="75"/>
  <c r="U35" i="75"/>
  <c r="Q35" i="75"/>
  <c r="S35" i="75"/>
  <c r="T35" i="75"/>
  <c r="P35" i="75"/>
  <c r="X34" i="75"/>
  <c r="W34" i="75"/>
  <c r="V34" i="75"/>
  <c r="U34" i="75"/>
  <c r="Q34" i="75"/>
  <c r="S34" i="75"/>
  <c r="T34" i="75"/>
  <c r="P34" i="75"/>
  <c r="X33" i="75"/>
  <c r="R33" i="75"/>
  <c r="W33" i="75"/>
  <c r="V33" i="75"/>
  <c r="U33" i="75"/>
  <c r="T33" i="75"/>
  <c r="P33" i="75"/>
  <c r="X32" i="75"/>
  <c r="W32" i="75"/>
  <c r="R32" i="75"/>
  <c r="V32" i="75"/>
  <c r="U32" i="75"/>
  <c r="T32" i="75"/>
  <c r="P32" i="75"/>
  <c r="X31" i="75"/>
  <c r="W31" i="75"/>
  <c r="R31" i="75"/>
  <c r="V31" i="75"/>
  <c r="U31" i="75"/>
  <c r="Q31" i="75"/>
  <c r="S31" i="75"/>
  <c r="T31" i="75"/>
  <c r="P31" i="75"/>
  <c r="X30" i="75"/>
  <c r="W30" i="75"/>
  <c r="V30" i="75"/>
  <c r="U30" i="75"/>
  <c r="Q30" i="75"/>
  <c r="S30" i="75"/>
  <c r="T30" i="75"/>
  <c r="P30" i="75"/>
  <c r="X29" i="75"/>
  <c r="R29" i="75"/>
  <c r="W29" i="75"/>
  <c r="V29" i="75"/>
  <c r="U29" i="75"/>
  <c r="T29" i="75"/>
  <c r="P29" i="75"/>
  <c r="X28" i="75"/>
  <c r="W28" i="75"/>
  <c r="R28" i="75"/>
  <c r="V28" i="75"/>
  <c r="U28" i="75"/>
  <c r="T28" i="75"/>
  <c r="P28" i="75"/>
  <c r="X27" i="75"/>
  <c r="W27" i="75"/>
  <c r="R27" i="75"/>
  <c r="V27" i="75"/>
  <c r="U27" i="75"/>
  <c r="Q27" i="75"/>
  <c r="S27" i="75"/>
  <c r="T27" i="75"/>
  <c r="P27" i="75"/>
  <c r="X26" i="75"/>
  <c r="W26" i="75"/>
  <c r="V26" i="75"/>
  <c r="U26" i="75"/>
  <c r="Q26" i="75"/>
  <c r="S26" i="75"/>
  <c r="T26" i="75"/>
  <c r="P26" i="75"/>
  <c r="X25" i="75"/>
  <c r="R25" i="75"/>
  <c r="W25" i="75"/>
  <c r="V25" i="75"/>
  <c r="Q25" i="75"/>
  <c r="S25" i="75"/>
  <c r="U25" i="75"/>
  <c r="T25" i="75"/>
  <c r="P25" i="75"/>
  <c r="X24" i="75"/>
  <c r="W24" i="75"/>
  <c r="R24" i="75"/>
  <c r="V24" i="75"/>
  <c r="U24" i="75"/>
  <c r="T24" i="75"/>
  <c r="P24" i="75"/>
  <c r="X23" i="75"/>
  <c r="W23" i="75"/>
  <c r="R23" i="75"/>
  <c r="V23" i="75"/>
  <c r="U23" i="75"/>
  <c r="Q23" i="75"/>
  <c r="S23" i="75"/>
  <c r="T23" i="75"/>
  <c r="P23" i="75"/>
  <c r="X22" i="75"/>
  <c r="W22" i="75"/>
  <c r="V22" i="75"/>
  <c r="U22" i="75"/>
  <c r="T22" i="75"/>
  <c r="Q22" i="75"/>
  <c r="S22" i="75"/>
  <c r="P22" i="75"/>
  <c r="X21" i="75"/>
  <c r="R21" i="75"/>
  <c r="W21" i="75"/>
  <c r="V21" i="75"/>
  <c r="Q21" i="75"/>
  <c r="S21" i="75"/>
  <c r="U21" i="75"/>
  <c r="T21" i="75"/>
  <c r="P21" i="75"/>
  <c r="X20" i="75"/>
  <c r="W20" i="75"/>
  <c r="R20" i="75"/>
  <c r="V20" i="75"/>
  <c r="U20" i="75"/>
  <c r="T20" i="75"/>
  <c r="P20" i="75"/>
  <c r="X19" i="75"/>
  <c r="W19" i="75"/>
  <c r="R19" i="75"/>
  <c r="V19" i="75"/>
  <c r="U19" i="75"/>
  <c r="Q19" i="75"/>
  <c r="S19" i="75"/>
  <c r="T19" i="75"/>
  <c r="P19" i="75"/>
  <c r="X18" i="75"/>
  <c r="W18" i="75"/>
  <c r="V18" i="75"/>
  <c r="U18" i="75"/>
  <c r="T18" i="75"/>
  <c r="Q18" i="75"/>
  <c r="S18" i="75"/>
  <c r="P18" i="75"/>
  <c r="X17" i="75"/>
  <c r="R17" i="75"/>
  <c r="W17" i="75"/>
  <c r="V17" i="75"/>
  <c r="Q17" i="75"/>
  <c r="S17" i="75"/>
  <c r="U17" i="75"/>
  <c r="T17" i="75"/>
  <c r="P17" i="75"/>
  <c r="X16" i="75"/>
  <c r="W16" i="75"/>
  <c r="R16" i="75"/>
  <c r="V16" i="75"/>
  <c r="U16" i="75"/>
  <c r="T16" i="75"/>
  <c r="P16" i="75"/>
  <c r="X15" i="75"/>
  <c r="W15" i="75"/>
  <c r="R15" i="75"/>
  <c r="V15" i="75"/>
  <c r="U15" i="75"/>
  <c r="Q15" i="75"/>
  <c r="S15" i="75"/>
  <c r="T15" i="75"/>
  <c r="P15" i="75"/>
  <c r="X14" i="75"/>
  <c r="W14" i="75"/>
  <c r="V14" i="75"/>
  <c r="U14" i="75"/>
  <c r="T14" i="75"/>
  <c r="Q14" i="75"/>
  <c r="S14" i="75"/>
  <c r="P14" i="75"/>
  <c r="X13" i="75"/>
  <c r="R13" i="75"/>
  <c r="W13" i="75"/>
  <c r="V13" i="75"/>
  <c r="Q13" i="75"/>
  <c r="S13" i="75"/>
  <c r="U13" i="75"/>
  <c r="T13" i="75"/>
  <c r="P13" i="75"/>
  <c r="X12" i="75"/>
  <c r="W12" i="75"/>
  <c r="R12" i="75"/>
  <c r="V12" i="75"/>
  <c r="U12" i="75"/>
  <c r="T12" i="75"/>
  <c r="P12" i="75"/>
  <c r="X11" i="75"/>
  <c r="W11" i="75"/>
  <c r="R11" i="75"/>
  <c r="V11" i="75"/>
  <c r="U11" i="75"/>
  <c r="Q11" i="75"/>
  <c r="S11" i="75"/>
  <c r="T11" i="75"/>
  <c r="P11" i="75"/>
  <c r="X10" i="75"/>
  <c r="W10" i="75"/>
  <c r="V10" i="75"/>
  <c r="U10" i="75"/>
  <c r="T10" i="75"/>
  <c r="Q10" i="75"/>
  <c r="S10" i="75"/>
  <c r="P10" i="75"/>
  <c r="X9" i="75"/>
  <c r="R9" i="75"/>
  <c r="W9" i="75"/>
  <c r="V9" i="75"/>
  <c r="Q9" i="75"/>
  <c r="S9" i="75"/>
  <c r="U9" i="75"/>
  <c r="T9" i="75"/>
  <c r="P9" i="75"/>
  <c r="X8" i="75"/>
  <c r="W8" i="75"/>
  <c r="R8" i="75"/>
  <c r="V8" i="75"/>
  <c r="U8" i="75"/>
  <c r="T8" i="75"/>
  <c r="P8" i="75"/>
  <c r="X7" i="75"/>
  <c r="W7" i="75"/>
  <c r="R7" i="75"/>
  <c r="V7" i="75"/>
  <c r="U7" i="75"/>
  <c r="Q7" i="75"/>
  <c r="S7" i="75"/>
  <c r="T7" i="75"/>
  <c r="P7" i="75"/>
  <c r="X6" i="75"/>
  <c r="W6" i="75"/>
  <c r="V6" i="75"/>
  <c r="U6" i="75"/>
  <c r="T6" i="75"/>
  <c r="Q6" i="75"/>
  <c r="S6" i="75"/>
  <c r="P6" i="75"/>
  <c r="X36" i="74"/>
  <c r="W36" i="74"/>
  <c r="V36" i="74"/>
  <c r="Q36" i="74"/>
  <c r="S36" i="74"/>
  <c r="U36" i="74"/>
  <c r="T36" i="74"/>
  <c r="P36" i="74"/>
  <c r="X35" i="74"/>
  <c r="W35" i="74"/>
  <c r="V35" i="74"/>
  <c r="U35" i="74"/>
  <c r="T35" i="74"/>
  <c r="Q35" i="74"/>
  <c r="S35" i="74"/>
  <c r="P35" i="74"/>
  <c r="X34" i="74"/>
  <c r="R34" i="74"/>
  <c r="W34" i="74"/>
  <c r="V34" i="74"/>
  <c r="U34" i="74"/>
  <c r="T34" i="74"/>
  <c r="Q34" i="74"/>
  <c r="S34" i="74"/>
  <c r="P34" i="74"/>
  <c r="X33" i="74"/>
  <c r="W33" i="74"/>
  <c r="V33" i="74"/>
  <c r="Q33" i="74"/>
  <c r="S33" i="74"/>
  <c r="U33" i="74"/>
  <c r="T33" i="74"/>
  <c r="R33" i="74"/>
  <c r="P33" i="74"/>
  <c r="X32" i="74"/>
  <c r="W32" i="74"/>
  <c r="V32" i="74"/>
  <c r="Q32" i="74"/>
  <c r="S32" i="74"/>
  <c r="U32" i="74"/>
  <c r="T32" i="74"/>
  <c r="P32" i="74"/>
  <c r="X31" i="74"/>
  <c r="W31" i="74"/>
  <c r="V31" i="74"/>
  <c r="U31" i="74"/>
  <c r="T31" i="74"/>
  <c r="S31" i="74"/>
  <c r="Q31" i="74"/>
  <c r="P31" i="74"/>
  <c r="X30" i="74"/>
  <c r="R30" i="74"/>
  <c r="W30" i="74"/>
  <c r="V30" i="74"/>
  <c r="U30" i="74"/>
  <c r="T30" i="74"/>
  <c r="Q30" i="74"/>
  <c r="S30" i="74"/>
  <c r="P30" i="74"/>
  <c r="X29" i="74"/>
  <c r="W29" i="74"/>
  <c r="V29" i="74"/>
  <c r="Q29" i="74"/>
  <c r="S29" i="74"/>
  <c r="U29" i="74"/>
  <c r="T29" i="74"/>
  <c r="R29" i="74"/>
  <c r="P29" i="74"/>
  <c r="X28" i="74"/>
  <c r="W28" i="74"/>
  <c r="V28" i="74"/>
  <c r="Q28" i="74"/>
  <c r="S28" i="74"/>
  <c r="U28" i="74"/>
  <c r="T28" i="74"/>
  <c r="P28" i="74"/>
  <c r="X27" i="74"/>
  <c r="W27" i="74"/>
  <c r="V27" i="74"/>
  <c r="U27" i="74"/>
  <c r="T27" i="74"/>
  <c r="S27" i="74"/>
  <c r="Q27" i="74"/>
  <c r="P27" i="74"/>
  <c r="X26" i="74"/>
  <c r="R26" i="74"/>
  <c r="W26" i="74"/>
  <c r="V26" i="74"/>
  <c r="U26" i="74"/>
  <c r="T26" i="74"/>
  <c r="Q26" i="74"/>
  <c r="S26" i="74"/>
  <c r="P26" i="74"/>
  <c r="X25" i="74"/>
  <c r="W25" i="74"/>
  <c r="V25" i="74"/>
  <c r="Q25" i="74"/>
  <c r="S25" i="74"/>
  <c r="U25" i="74"/>
  <c r="T25" i="74"/>
  <c r="R25" i="74"/>
  <c r="P25" i="74"/>
  <c r="X24" i="74"/>
  <c r="W24" i="74"/>
  <c r="V24" i="74"/>
  <c r="Q24" i="74"/>
  <c r="S24" i="74"/>
  <c r="U24" i="74"/>
  <c r="T24" i="74"/>
  <c r="P24" i="74"/>
  <c r="X23" i="74"/>
  <c r="W23" i="74"/>
  <c r="V23" i="74"/>
  <c r="U23" i="74"/>
  <c r="T23" i="74"/>
  <c r="S23" i="74"/>
  <c r="Q23" i="74"/>
  <c r="P23" i="74"/>
  <c r="X22" i="74"/>
  <c r="R22" i="74"/>
  <c r="W22" i="74"/>
  <c r="V22" i="74"/>
  <c r="U22" i="74"/>
  <c r="T22" i="74"/>
  <c r="Q22" i="74"/>
  <c r="S22" i="74"/>
  <c r="P22" i="74"/>
  <c r="X21" i="74"/>
  <c r="W21" i="74"/>
  <c r="V21" i="74"/>
  <c r="Q21" i="74"/>
  <c r="S21" i="74"/>
  <c r="U21" i="74"/>
  <c r="T21" i="74"/>
  <c r="R21" i="74"/>
  <c r="P21" i="74"/>
  <c r="X20" i="74"/>
  <c r="W20" i="74"/>
  <c r="V20" i="74"/>
  <c r="Q20" i="74"/>
  <c r="S20" i="74"/>
  <c r="U20" i="74"/>
  <c r="T20" i="74"/>
  <c r="P20" i="74"/>
  <c r="X19" i="74"/>
  <c r="W19" i="74"/>
  <c r="V19" i="74"/>
  <c r="U19" i="74"/>
  <c r="T19" i="74"/>
  <c r="S19" i="74"/>
  <c r="Q19" i="74"/>
  <c r="P19" i="74"/>
  <c r="X18" i="74"/>
  <c r="R18" i="74"/>
  <c r="W18" i="74"/>
  <c r="V18" i="74"/>
  <c r="U18" i="74"/>
  <c r="T18" i="74"/>
  <c r="Q18" i="74"/>
  <c r="S18" i="74"/>
  <c r="P18" i="74"/>
  <c r="X17" i="74"/>
  <c r="W17" i="74"/>
  <c r="V17" i="74"/>
  <c r="Q17" i="74"/>
  <c r="S17" i="74"/>
  <c r="U17" i="74"/>
  <c r="T17" i="74"/>
  <c r="R17" i="74"/>
  <c r="P17" i="74"/>
  <c r="X16" i="74"/>
  <c r="W16" i="74"/>
  <c r="V16" i="74"/>
  <c r="Q16" i="74"/>
  <c r="S16" i="74"/>
  <c r="U16" i="74"/>
  <c r="T16" i="74"/>
  <c r="P16" i="74"/>
  <c r="X15" i="74"/>
  <c r="W15" i="74"/>
  <c r="V15" i="74"/>
  <c r="U15" i="74"/>
  <c r="T15" i="74"/>
  <c r="S15" i="74"/>
  <c r="Q15" i="74"/>
  <c r="P15" i="74"/>
  <c r="X14" i="74"/>
  <c r="R14" i="74"/>
  <c r="W14" i="74"/>
  <c r="V14" i="74"/>
  <c r="U14" i="74"/>
  <c r="T14" i="74"/>
  <c r="Q14" i="74"/>
  <c r="S14" i="74"/>
  <c r="P14" i="74"/>
  <c r="X13" i="74"/>
  <c r="W13" i="74"/>
  <c r="V13" i="74"/>
  <c r="Q13" i="74"/>
  <c r="S13" i="74"/>
  <c r="U13" i="74"/>
  <c r="T13" i="74"/>
  <c r="R13" i="74"/>
  <c r="P13" i="74"/>
  <c r="X12" i="74"/>
  <c r="W12" i="74"/>
  <c r="V12" i="74"/>
  <c r="Q12" i="74"/>
  <c r="S12" i="74"/>
  <c r="U12" i="74"/>
  <c r="T12" i="74"/>
  <c r="P12" i="74"/>
  <c r="X11" i="74"/>
  <c r="W11" i="74"/>
  <c r="V11" i="74"/>
  <c r="U11" i="74"/>
  <c r="T11" i="74"/>
  <c r="S11" i="74"/>
  <c r="Q11" i="74"/>
  <c r="P11" i="74"/>
  <c r="X10" i="74"/>
  <c r="R10" i="74"/>
  <c r="W10" i="74"/>
  <c r="V10" i="74"/>
  <c r="U10" i="74"/>
  <c r="T10" i="74"/>
  <c r="Q10" i="74"/>
  <c r="S10" i="74"/>
  <c r="P10" i="74"/>
  <c r="X9" i="74"/>
  <c r="W9" i="74"/>
  <c r="V9" i="74"/>
  <c r="Q9" i="74"/>
  <c r="S9" i="74"/>
  <c r="U9" i="74"/>
  <c r="T9" i="74"/>
  <c r="R9" i="74"/>
  <c r="P9" i="74"/>
  <c r="X8" i="74"/>
  <c r="W8" i="74"/>
  <c r="V8" i="74"/>
  <c r="Q8" i="74"/>
  <c r="S8" i="74"/>
  <c r="U8" i="74"/>
  <c r="T8" i="74"/>
  <c r="P8" i="74"/>
  <c r="X7" i="74"/>
  <c r="W7" i="74"/>
  <c r="V7" i="74"/>
  <c r="U7" i="74"/>
  <c r="T7" i="74"/>
  <c r="S7" i="74"/>
  <c r="Q7" i="74"/>
  <c r="P7" i="74"/>
  <c r="X6" i="74"/>
  <c r="R6" i="74"/>
  <c r="W6" i="74"/>
  <c r="V6" i="74"/>
  <c r="U6" i="74"/>
  <c r="T6" i="74"/>
  <c r="Q6" i="74"/>
  <c r="S6" i="74"/>
  <c r="P6" i="74"/>
  <c r="X36" i="73"/>
  <c r="W36" i="73"/>
  <c r="R36" i="73"/>
  <c r="V36" i="73"/>
  <c r="Q36" i="73"/>
  <c r="S36" i="73"/>
  <c r="U36" i="73"/>
  <c r="T36" i="73"/>
  <c r="P36" i="73"/>
  <c r="X35" i="73"/>
  <c r="W35" i="73"/>
  <c r="R35" i="73" s="1"/>
  <c r="P35" i="73" s="1"/>
  <c r="V35" i="73"/>
  <c r="U35" i="73"/>
  <c r="Q35" i="73" s="1"/>
  <c r="S35" i="73" s="1"/>
  <c r="T35" i="73"/>
  <c r="X34" i="73"/>
  <c r="W34" i="73"/>
  <c r="V34" i="73"/>
  <c r="Q34" i="73" s="1"/>
  <c r="S34" i="73" s="1"/>
  <c r="U34" i="73"/>
  <c r="T34" i="73"/>
  <c r="R34" i="73"/>
  <c r="X33" i="73"/>
  <c r="W33" i="73"/>
  <c r="R33" i="73" s="1"/>
  <c r="V33" i="73"/>
  <c r="U33" i="73"/>
  <c r="Q33" i="73" s="1"/>
  <c r="S33" i="73" s="1"/>
  <c r="T33" i="73"/>
  <c r="X32" i="73"/>
  <c r="W32" i="73"/>
  <c r="R32" i="73" s="1"/>
  <c r="V32" i="73"/>
  <c r="Q32" i="73" s="1"/>
  <c r="S32" i="73" s="1"/>
  <c r="U32" i="73"/>
  <c r="T32" i="73"/>
  <c r="X31" i="73"/>
  <c r="W31" i="73"/>
  <c r="R31" i="73" s="1"/>
  <c r="V31" i="73"/>
  <c r="U31" i="73"/>
  <c r="Q31" i="73" s="1"/>
  <c r="S31" i="73" s="1"/>
  <c r="T31" i="73"/>
  <c r="X30" i="73"/>
  <c r="R30" i="73"/>
  <c r="W30" i="73"/>
  <c r="V30" i="73"/>
  <c r="U30" i="73"/>
  <c r="T30" i="73"/>
  <c r="P30" i="73"/>
  <c r="X29" i="73"/>
  <c r="W29" i="73"/>
  <c r="V29" i="73"/>
  <c r="U29" i="73"/>
  <c r="T29" i="73"/>
  <c r="P29" i="73"/>
  <c r="X28" i="73"/>
  <c r="W28" i="73"/>
  <c r="R28" i="73" s="1"/>
  <c r="P28" i="73" s="1"/>
  <c r="V28" i="73"/>
  <c r="U28" i="73"/>
  <c r="Q28" i="73" s="1"/>
  <c r="S28" i="73" s="1"/>
  <c r="T28" i="73"/>
  <c r="X27" i="73"/>
  <c r="W27" i="73"/>
  <c r="R27" i="73" s="1"/>
  <c r="P27" i="73" s="1"/>
  <c r="V27" i="73"/>
  <c r="U27" i="73"/>
  <c r="Q27" i="73" s="1"/>
  <c r="S27" i="73" s="1"/>
  <c r="T27" i="73"/>
  <c r="X26" i="73"/>
  <c r="W26" i="73"/>
  <c r="V26" i="73"/>
  <c r="U26" i="73"/>
  <c r="Q26" i="73" s="1"/>
  <c r="S26" i="73" s="1"/>
  <c r="T26" i="73"/>
  <c r="R26" i="73"/>
  <c r="P26" i="73" s="1"/>
  <c r="X25" i="73"/>
  <c r="W25" i="73"/>
  <c r="R25" i="73"/>
  <c r="V25" i="73"/>
  <c r="Q25" i="73"/>
  <c r="S25" i="73"/>
  <c r="U25" i="73"/>
  <c r="T25" i="73"/>
  <c r="P25" i="73"/>
  <c r="X24" i="73"/>
  <c r="W24" i="73"/>
  <c r="R24" i="73" s="1"/>
  <c r="P24" i="73" s="1"/>
  <c r="V24" i="73"/>
  <c r="U24" i="73"/>
  <c r="T24" i="73"/>
  <c r="X23" i="73"/>
  <c r="W23" i="73"/>
  <c r="R23" i="73"/>
  <c r="V23" i="73"/>
  <c r="U23" i="73"/>
  <c r="Q23" i="73"/>
  <c r="S23" i="73"/>
  <c r="T23" i="73"/>
  <c r="P23" i="73"/>
  <c r="X22" i="73"/>
  <c r="R22" i="73"/>
  <c r="W22" i="73"/>
  <c r="V22" i="73"/>
  <c r="U22" i="73"/>
  <c r="T22" i="73"/>
  <c r="P22" i="73"/>
  <c r="X21" i="73"/>
  <c r="W21" i="73"/>
  <c r="R21" i="73" s="1"/>
  <c r="V21" i="73"/>
  <c r="U21" i="73"/>
  <c r="T21" i="73"/>
  <c r="X20" i="73"/>
  <c r="W20" i="73"/>
  <c r="R20" i="73" s="1"/>
  <c r="P20" i="73" s="1"/>
  <c r="V20" i="73"/>
  <c r="U20" i="73"/>
  <c r="Q20" i="73" s="1"/>
  <c r="S20" i="73" s="1"/>
  <c r="T20" i="73"/>
  <c r="X19" i="73"/>
  <c r="W19" i="73"/>
  <c r="V19" i="73"/>
  <c r="U19" i="73"/>
  <c r="Q19" i="73" s="1"/>
  <c r="S19" i="73" s="1"/>
  <c r="T19" i="73"/>
  <c r="X18" i="73"/>
  <c r="W18" i="73"/>
  <c r="V18" i="73"/>
  <c r="U18" i="73"/>
  <c r="Q18" i="73" s="1"/>
  <c r="S18" i="73" s="1"/>
  <c r="P18" i="73" s="1"/>
  <c r="K18" i="73" s="1"/>
  <c r="T18" i="73"/>
  <c r="R18" i="73"/>
  <c r="X17" i="73"/>
  <c r="W17" i="73"/>
  <c r="R17" i="73" s="1"/>
  <c r="V17" i="73"/>
  <c r="U17" i="73"/>
  <c r="T17" i="73"/>
  <c r="X16" i="73"/>
  <c r="W16" i="73"/>
  <c r="V16" i="73"/>
  <c r="U16" i="73"/>
  <c r="T16" i="73"/>
  <c r="P16" i="73"/>
  <c r="X15" i="73"/>
  <c r="W15" i="73"/>
  <c r="R15" i="73"/>
  <c r="V15" i="73"/>
  <c r="U15" i="73"/>
  <c r="Q15" i="73"/>
  <c r="S15" i="73"/>
  <c r="T15" i="73"/>
  <c r="P15" i="73"/>
  <c r="X14" i="73"/>
  <c r="W14" i="73"/>
  <c r="R14" i="73" s="1"/>
  <c r="V14" i="73"/>
  <c r="U14" i="73"/>
  <c r="T14" i="73"/>
  <c r="X13" i="73"/>
  <c r="W13" i="73"/>
  <c r="R13" i="73" s="1"/>
  <c r="P13" i="73" s="1"/>
  <c r="V13" i="73"/>
  <c r="U13" i="73"/>
  <c r="T13" i="73"/>
  <c r="X12" i="73"/>
  <c r="W12" i="73"/>
  <c r="R12" i="73"/>
  <c r="V12" i="73"/>
  <c r="U12" i="73"/>
  <c r="Q12" i="73" s="1"/>
  <c r="S12" i="73" s="1"/>
  <c r="T12" i="73"/>
  <c r="X11" i="73"/>
  <c r="W11" i="73"/>
  <c r="R11" i="73" s="1"/>
  <c r="P11" i="73" s="1"/>
  <c r="V11" i="73"/>
  <c r="U11" i="73"/>
  <c r="Q11" i="73" s="1"/>
  <c r="S11" i="73" s="1"/>
  <c r="T11" i="73"/>
  <c r="X10" i="73"/>
  <c r="W10" i="73"/>
  <c r="R10" i="73" s="1"/>
  <c r="V10" i="73"/>
  <c r="Q10" i="73"/>
  <c r="S10" i="73" s="1"/>
  <c r="U10" i="73"/>
  <c r="T10" i="73"/>
  <c r="X9" i="73"/>
  <c r="W9" i="73"/>
  <c r="R9" i="73"/>
  <c r="V9" i="73"/>
  <c r="Q9" i="73"/>
  <c r="S9" i="73"/>
  <c r="U9" i="73"/>
  <c r="T9" i="73"/>
  <c r="P9" i="73"/>
  <c r="X8" i="73"/>
  <c r="W8" i="73"/>
  <c r="V8" i="73"/>
  <c r="U8" i="73"/>
  <c r="T8" i="73"/>
  <c r="P8" i="73"/>
  <c r="X7" i="73"/>
  <c r="W7" i="73"/>
  <c r="R7" i="73" s="1"/>
  <c r="P7" i="73" s="1"/>
  <c r="V7" i="73"/>
  <c r="U7" i="73"/>
  <c r="Q7" i="73" s="1"/>
  <c r="S7" i="73" s="1"/>
  <c r="T7" i="73"/>
  <c r="X6" i="73"/>
  <c r="W6" i="73"/>
  <c r="R6" i="73" s="1"/>
  <c r="P6" i="73" s="1"/>
  <c r="V6" i="73"/>
  <c r="U6" i="73"/>
  <c r="T6" i="73"/>
  <c r="X36" i="72"/>
  <c r="W36" i="72"/>
  <c r="R36" i="72" s="1"/>
  <c r="P36" i="72" s="1"/>
  <c r="V36" i="72"/>
  <c r="U36" i="72"/>
  <c r="T36" i="72"/>
  <c r="X35" i="72"/>
  <c r="W35" i="72"/>
  <c r="R35" i="72" s="1"/>
  <c r="V35" i="72"/>
  <c r="U35" i="72"/>
  <c r="Q35" i="72" s="1"/>
  <c r="S35" i="72" s="1"/>
  <c r="T35" i="72"/>
  <c r="X34" i="72"/>
  <c r="W34" i="72"/>
  <c r="R34" i="72" s="1"/>
  <c r="P34" i="72" s="1"/>
  <c r="V34" i="72"/>
  <c r="U34" i="72"/>
  <c r="Q34" i="72" s="1"/>
  <c r="S34" i="72" s="1"/>
  <c r="T34" i="72"/>
  <c r="X33" i="72"/>
  <c r="R33" i="72"/>
  <c r="W33" i="72"/>
  <c r="V33" i="72"/>
  <c r="U33" i="72"/>
  <c r="T33" i="72"/>
  <c r="P33" i="72"/>
  <c r="X32" i="72"/>
  <c r="W32" i="72"/>
  <c r="R32" i="72"/>
  <c r="V32" i="72"/>
  <c r="U32" i="72"/>
  <c r="T32" i="72"/>
  <c r="P32" i="72"/>
  <c r="X31" i="72"/>
  <c r="W31" i="72"/>
  <c r="R31" i="72" s="1"/>
  <c r="V31" i="72"/>
  <c r="U31" i="72"/>
  <c r="T31" i="72"/>
  <c r="X30" i="72"/>
  <c r="W30" i="72"/>
  <c r="V30" i="72"/>
  <c r="U30" i="72"/>
  <c r="T30" i="72"/>
  <c r="X29" i="72"/>
  <c r="W29" i="72"/>
  <c r="V29" i="72"/>
  <c r="U29" i="72"/>
  <c r="Q29" i="72" s="1"/>
  <c r="S29" i="72" s="1"/>
  <c r="T29" i="72"/>
  <c r="X28" i="72"/>
  <c r="W28" i="72"/>
  <c r="V28" i="72"/>
  <c r="U28" i="72"/>
  <c r="T28" i="72"/>
  <c r="X27" i="72"/>
  <c r="W27" i="72"/>
  <c r="R27" i="72" s="1"/>
  <c r="V27" i="72"/>
  <c r="U27" i="72"/>
  <c r="T27" i="72"/>
  <c r="X26" i="72"/>
  <c r="W26" i="72"/>
  <c r="V26" i="72"/>
  <c r="U26" i="72"/>
  <c r="T26" i="72"/>
  <c r="Q26" i="72"/>
  <c r="S26" i="72" s="1"/>
  <c r="P26" i="72"/>
  <c r="X25" i="72"/>
  <c r="R25" i="72" s="1"/>
  <c r="W25" i="72"/>
  <c r="V25" i="72"/>
  <c r="Q25" i="72"/>
  <c r="S25" i="72" s="1"/>
  <c r="U25" i="72"/>
  <c r="T25" i="72"/>
  <c r="P25" i="72"/>
  <c r="X24" i="72"/>
  <c r="W24" i="72"/>
  <c r="V24" i="72"/>
  <c r="U24" i="72"/>
  <c r="T24" i="72"/>
  <c r="X23" i="72"/>
  <c r="W23" i="72"/>
  <c r="V23" i="72"/>
  <c r="U23" i="72"/>
  <c r="T23" i="72"/>
  <c r="X22" i="72"/>
  <c r="W22" i="72"/>
  <c r="R22" i="72" s="1"/>
  <c r="V22" i="72"/>
  <c r="U22" i="72"/>
  <c r="T22" i="72"/>
  <c r="X21" i="72"/>
  <c r="W21" i="72"/>
  <c r="V21" i="72"/>
  <c r="U21" i="72"/>
  <c r="T21" i="72"/>
  <c r="X20" i="72"/>
  <c r="W20" i="72"/>
  <c r="V20" i="72"/>
  <c r="U20" i="72"/>
  <c r="T20" i="72"/>
  <c r="X19" i="72"/>
  <c r="W19" i="72"/>
  <c r="V19" i="72"/>
  <c r="U19" i="72"/>
  <c r="Q19" i="72" s="1"/>
  <c r="S19" i="72" s="1"/>
  <c r="T19" i="72"/>
  <c r="X18" i="72"/>
  <c r="W18" i="72"/>
  <c r="V18" i="72"/>
  <c r="U18" i="72"/>
  <c r="T18" i="72"/>
  <c r="X17" i="72"/>
  <c r="W17" i="72"/>
  <c r="V17" i="72"/>
  <c r="U17" i="72"/>
  <c r="T17" i="72"/>
  <c r="X16" i="72"/>
  <c r="W16" i="72"/>
  <c r="R16" i="72" s="1"/>
  <c r="V16" i="72"/>
  <c r="U16" i="72"/>
  <c r="Q16" i="72" s="1"/>
  <c r="S16" i="72" s="1"/>
  <c r="T16" i="72"/>
  <c r="X15" i="72"/>
  <c r="W15" i="72"/>
  <c r="V15" i="72"/>
  <c r="U15" i="72"/>
  <c r="T15" i="72"/>
  <c r="X14" i="72"/>
  <c r="W14" i="72"/>
  <c r="R14" i="72" s="1"/>
  <c r="P14" i="72" s="1"/>
  <c r="V14" i="72"/>
  <c r="U14" i="72"/>
  <c r="Q14" i="72" s="1"/>
  <c r="S14" i="72" s="1"/>
  <c r="T14" i="72"/>
  <c r="X13" i="72"/>
  <c r="W13" i="72"/>
  <c r="V13" i="72"/>
  <c r="U13" i="72"/>
  <c r="T13" i="72"/>
  <c r="X12" i="72"/>
  <c r="W12" i="72"/>
  <c r="R12" i="72"/>
  <c r="V12" i="72"/>
  <c r="U12" i="72"/>
  <c r="T12" i="72"/>
  <c r="P12" i="72"/>
  <c r="X11" i="72"/>
  <c r="W11" i="72"/>
  <c r="R11" i="72"/>
  <c r="V11" i="72"/>
  <c r="U11" i="72"/>
  <c r="Q11" i="72"/>
  <c r="S11" i="72"/>
  <c r="T11" i="72"/>
  <c r="P11" i="72"/>
  <c r="X10" i="72"/>
  <c r="W10" i="72"/>
  <c r="V10" i="72"/>
  <c r="U10" i="72"/>
  <c r="T10" i="72"/>
  <c r="Q10" i="72"/>
  <c r="S10" i="72"/>
  <c r="P10" i="72"/>
  <c r="X9" i="72"/>
  <c r="R9" i="72"/>
  <c r="W9" i="72"/>
  <c r="V9" i="72"/>
  <c r="Q9" i="72"/>
  <c r="S9" i="72"/>
  <c r="U9" i="72"/>
  <c r="T9" i="72"/>
  <c r="P9" i="72"/>
  <c r="X8" i="72"/>
  <c r="W8" i="72"/>
  <c r="R8" i="72"/>
  <c r="V8" i="72"/>
  <c r="U8" i="72"/>
  <c r="T8" i="72"/>
  <c r="P8" i="72"/>
  <c r="X7" i="72"/>
  <c r="W7" i="72"/>
  <c r="R7" i="72" s="1"/>
  <c r="P7" i="72" s="1"/>
  <c r="V7" i="72"/>
  <c r="U7" i="72"/>
  <c r="Q7" i="72" s="1"/>
  <c r="S7" i="72" s="1"/>
  <c r="T7" i="72"/>
  <c r="X6" i="72"/>
  <c r="W6" i="72"/>
  <c r="R6" i="72" s="1"/>
  <c r="P6" i="72" s="1"/>
  <c r="V6" i="72"/>
  <c r="U6" i="72"/>
  <c r="Q6" i="72" s="1"/>
  <c r="S6" i="72" s="1"/>
  <c r="T6" i="72"/>
  <c r="R36" i="71"/>
  <c r="W7" i="71"/>
  <c r="R7" i="71"/>
  <c r="W8" i="71"/>
  <c r="R8" i="71" s="1"/>
  <c r="P8" i="71" s="1"/>
  <c r="W9" i="71"/>
  <c r="R9" i="71" s="1"/>
  <c r="P9" i="71" s="1"/>
  <c r="J9" i="71" s="1"/>
  <c r="W10" i="71"/>
  <c r="R10" i="71" s="1"/>
  <c r="W11" i="71"/>
  <c r="R11" i="71" s="1"/>
  <c r="W12" i="71"/>
  <c r="R12" i="71" s="1"/>
  <c r="W13" i="71"/>
  <c r="R13" i="71"/>
  <c r="W14" i="71"/>
  <c r="R14" i="71"/>
  <c r="W15" i="71"/>
  <c r="W16" i="71"/>
  <c r="R16" i="71" s="1"/>
  <c r="P16" i="71" s="1"/>
  <c r="W17" i="71"/>
  <c r="W18" i="71"/>
  <c r="W19" i="71"/>
  <c r="R19" i="71" s="1"/>
  <c r="P19" i="71" s="1"/>
  <c r="W20" i="71"/>
  <c r="W21" i="71"/>
  <c r="W22" i="71"/>
  <c r="R22" i="71" s="1"/>
  <c r="W23" i="71"/>
  <c r="R23" i="71" s="1"/>
  <c r="W24" i="71"/>
  <c r="R24" i="71" s="1"/>
  <c r="W25" i="71"/>
  <c r="W26" i="71"/>
  <c r="R26" i="71" s="1"/>
  <c r="W27" i="71"/>
  <c r="R27" i="71"/>
  <c r="W28" i="71"/>
  <c r="R28" i="71"/>
  <c r="W29" i="71"/>
  <c r="R29" i="71" s="1"/>
  <c r="P29" i="71" s="1"/>
  <c r="W30" i="71"/>
  <c r="W31" i="71"/>
  <c r="R31" i="71" s="1"/>
  <c r="W32" i="71"/>
  <c r="R32" i="71" s="1"/>
  <c r="W33" i="71"/>
  <c r="R33" i="71" s="1"/>
  <c r="W34" i="71"/>
  <c r="W35" i="71"/>
  <c r="R35" i="71"/>
  <c r="W36" i="71"/>
  <c r="W6" i="71"/>
  <c r="R6" i="71"/>
  <c r="U6" i="71"/>
  <c r="A6" i="72"/>
  <c r="B6" i="72" s="1"/>
  <c r="Q5" i="82"/>
  <c r="R5" i="82"/>
  <c r="S5" i="82"/>
  <c r="T5" i="82"/>
  <c r="A6" i="82"/>
  <c r="A7" i="82" s="1"/>
  <c r="J7" i="82"/>
  <c r="K7" i="82"/>
  <c r="J8" i="82"/>
  <c r="K8" i="82"/>
  <c r="J10" i="82"/>
  <c r="J12" i="82"/>
  <c r="K12" i="82"/>
  <c r="K14" i="82"/>
  <c r="J14" i="82"/>
  <c r="J15" i="82"/>
  <c r="K15" i="82"/>
  <c r="J16" i="82"/>
  <c r="K16" i="82"/>
  <c r="K18" i="82"/>
  <c r="J18" i="82"/>
  <c r="J19" i="82"/>
  <c r="K19" i="82"/>
  <c r="J20" i="82"/>
  <c r="K20" i="82"/>
  <c r="J23" i="82"/>
  <c r="K23" i="82"/>
  <c r="J24" i="82"/>
  <c r="K24" i="82"/>
  <c r="J26" i="82"/>
  <c r="J27" i="82"/>
  <c r="K27" i="82"/>
  <c r="J28" i="82"/>
  <c r="K28" i="82"/>
  <c r="K30" i="82"/>
  <c r="J30" i="82"/>
  <c r="J31" i="82"/>
  <c r="K31" i="82"/>
  <c r="J32" i="82"/>
  <c r="K32" i="82"/>
  <c r="J34" i="82"/>
  <c r="J35" i="82"/>
  <c r="K35" i="82"/>
  <c r="J36" i="82"/>
  <c r="K36" i="82"/>
  <c r="Q5" i="81"/>
  <c r="R5" i="81"/>
  <c r="S5" i="81"/>
  <c r="T5" i="81"/>
  <c r="A6" i="81"/>
  <c r="B6" i="81" s="1"/>
  <c r="J6" i="81"/>
  <c r="K6" i="81"/>
  <c r="K8" i="81"/>
  <c r="J8" i="81"/>
  <c r="J9" i="81"/>
  <c r="J10" i="81"/>
  <c r="K10" i="81"/>
  <c r="K11" i="81"/>
  <c r="J13" i="81"/>
  <c r="K13" i="81"/>
  <c r="J14" i="81"/>
  <c r="K14" i="81"/>
  <c r="J15" i="81"/>
  <c r="K15" i="81"/>
  <c r="K16" i="81"/>
  <c r="J16" i="81"/>
  <c r="J17" i="81"/>
  <c r="K17" i="81"/>
  <c r="J18" i="81"/>
  <c r="K18" i="81"/>
  <c r="J19" i="81"/>
  <c r="K19" i="81"/>
  <c r="J20" i="81"/>
  <c r="K20" i="81"/>
  <c r="J21" i="81"/>
  <c r="K21" i="81"/>
  <c r="J23" i="81"/>
  <c r="K23" i="81"/>
  <c r="J24" i="81"/>
  <c r="K24" i="81"/>
  <c r="J25" i="81"/>
  <c r="K25" i="81"/>
  <c r="K26" i="81"/>
  <c r="J26" i="81"/>
  <c r="K27" i="81"/>
  <c r="J28" i="81"/>
  <c r="K28" i="81"/>
  <c r="J29" i="81"/>
  <c r="K29" i="81"/>
  <c r="K30" i="81"/>
  <c r="J30" i="81"/>
  <c r="K31" i="81"/>
  <c r="J31" i="81"/>
  <c r="J32" i="81"/>
  <c r="K32" i="81"/>
  <c r="J35" i="81"/>
  <c r="K35" i="81"/>
  <c r="J36" i="81"/>
  <c r="K36" i="81"/>
  <c r="Q5" i="80"/>
  <c r="R5" i="80"/>
  <c r="S5" i="80"/>
  <c r="T5" i="80"/>
  <c r="A6" i="80"/>
  <c r="J6" i="80"/>
  <c r="K6" i="80"/>
  <c r="J7" i="80"/>
  <c r="K7" i="80"/>
  <c r="K8" i="80"/>
  <c r="J8" i="80"/>
  <c r="J9" i="80"/>
  <c r="K9" i="80"/>
  <c r="J10" i="80"/>
  <c r="K10" i="80"/>
  <c r="J11" i="80"/>
  <c r="K11" i="80"/>
  <c r="J12" i="80"/>
  <c r="J13" i="80"/>
  <c r="K13" i="80"/>
  <c r="J14" i="80"/>
  <c r="K14" i="80"/>
  <c r="J15" i="80"/>
  <c r="K15" i="80"/>
  <c r="J16" i="80"/>
  <c r="J17" i="80"/>
  <c r="K17" i="80"/>
  <c r="J18" i="80"/>
  <c r="K18" i="80"/>
  <c r="J19" i="80"/>
  <c r="K19" i="80"/>
  <c r="K20" i="80"/>
  <c r="J20" i="80"/>
  <c r="K21" i="80"/>
  <c r="J22" i="80"/>
  <c r="K22" i="80"/>
  <c r="J23" i="80"/>
  <c r="K23" i="80"/>
  <c r="K24" i="80"/>
  <c r="J24" i="80"/>
  <c r="K25" i="80"/>
  <c r="J25" i="80"/>
  <c r="J26" i="80"/>
  <c r="K26" i="80"/>
  <c r="K27" i="80"/>
  <c r="K28" i="80"/>
  <c r="J28" i="80"/>
  <c r="J29" i="80"/>
  <c r="K29" i="80"/>
  <c r="J30" i="80"/>
  <c r="K30" i="80"/>
  <c r="J31" i="80"/>
  <c r="K31" i="80"/>
  <c r="J32" i="80"/>
  <c r="J33" i="80"/>
  <c r="K33" i="80"/>
  <c r="K34" i="80"/>
  <c r="K35" i="80"/>
  <c r="J35" i="80"/>
  <c r="J36" i="80"/>
  <c r="K36" i="80"/>
  <c r="Q5" i="79"/>
  <c r="R5" i="79"/>
  <c r="S5" i="79"/>
  <c r="T5" i="79"/>
  <c r="A6" i="79"/>
  <c r="A7" i="79" s="1"/>
  <c r="B7" i="79" s="1"/>
  <c r="J6" i="79"/>
  <c r="K6" i="79"/>
  <c r="J7" i="79"/>
  <c r="K7" i="79"/>
  <c r="K8" i="79"/>
  <c r="K9" i="79"/>
  <c r="J9" i="79"/>
  <c r="J10" i="79"/>
  <c r="K10" i="79"/>
  <c r="J11" i="79"/>
  <c r="K11" i="79"/>
  <c r="K12" i="79"/>
  <c r="K13" i="79"/>
  <c r="J13" i="79"/>
  <c r="J14" i="79"/>
  <c r="K14" i="79"/>
  <c r="J15" i="79"/>
  <c r="K15" i="79"/>
  <c r="K16" i="79"/>
  <c r="K17" i="79"/>
  <c r="J17" i="79"/>
  <c r="J18" i="79"/>
  <c r="K18" i="79"/>
  <c r="J19" i="79"/>
  <c r="K19" i="79"/>
  <c r="K20" i="79"/>
  <c r="K21" i="79"/>
  <c r="J21" i="79"/>
  <c r="J22" i="79"/>
  <c r="K22" i="79"/>
  <c r="J23" i="79"/>
  <c r="K23" i="79"/>
  <c r="K25" i="79"/>
  <c r="J25" i="79"/>
  <c r="J26" i="79"/>
  <c r="K26" i="79"/>
  <c r="J27" i="79"/>
  <c r="K27" i="79"/>
  <c r="J29" i="79"/>
  <c r="J30" i="79"/>
  <c r="K30" i="79"/>
  <c r="J31" i="79"/>
  <c r="K31" i="79"/>
  <c r="K33" i="79"/>
  <c r="J33" i="79"/>
  <c r="J34" i="79"/>
  <c r="K34" i="79"/>
  <c r="J35" i="79"/>
  <c r="K35" i="79"/>
  <c r="Q5" i="78"/>
  <c r="R5" i="78"/>
  <c r="S5" i="78"/>
  <c r="T5" i="78"/>
  <c r="A6" i="78"/>
  <c r="A7" i="78" s="1"/>
  <c r="K7" i="78"/>
  <c r="J7" i="78"/>
  <c r="J8" i="78"/>
  <c r="K8" i="78"/>
  <c r="J9" i="78"/>
  <c r="K9" i="78"/>
  <c r="J11" i="78"/>
  <c r="J12" i="78"/>
  <c r="K12" i="78"/>
  <c r="J13" i="78"/>
  <c r="K13" i="78"/>
  <c r="J15" i="78"/>
  <c r="J16" i="78"/>
  <c r="K16" i="78"/>
  <c r="J17" i="78"/>
  <c r="K17" i="78"/>
  <c r="J19" i="78"/>
  <c r="J20" i="78"/>
  <c r="K20" i="78"/>
  <c r="J21" i="78"/>
  <c r="K21" i="78"/>
  <c r="K23" i="78"/>
  <c r="J23" i="78"/>
  <c r="J24" i="78"/>
  <c r="K24" i="78"/>
  <c r="J25" i="78"/>
  <c r="K25" i="78"/>
  <c r="J26" i="78"/>
  <c r="K26" i="78"/>
  <c r="J27" i="78"/>
  <c r="J28" i="78"/>
  <c r="K28" i="78"/>
  <c r="J29" i="78"/>
  <c r="K29" i="78"/>
  <c r="K30" i="78"/>
  <c r="K31" i="78"/>
  <c r="J31" i="78"/>
  <c r="J32" i="78"/>
  <c r="K32" i="78"/>
  <c r="J33" i="78"/>
  <c r="K33" i="78"/>
  <c r="J34" i="78"/>
  <c r="K34" i="78"/>
  <c r="K36" i="78"/>
  <c r="J36" i="78"/>
  <c r="Q5" i="77"/>
  <c r="R5" i="77"/>
  <c r="S5" i="77"/>
  <c r="T5" i="77"/>
  <c r="A6" i="77"/>
  <c r="B6" i="77" s="1"/>
  <c r="J6" i="77"/>
  <c r="K6" i="77"/>
  <c r="J7" i="77"/>
  <c r="K7" i="77"/>
  <c r="J9" i="77"/>
  <c r="K9" i="77"/>
  <c r="J10" i="77"/>
  <c r="K10" i="77"/>
  <c r="K11" i="77"/>
  <c r="J11" i="77"/>
  <c r="J13" i="77"/>
  <c r="K13" i="77"/>
  <c r="J14" i="77"/>
  <c r="K14" i="77"/>
  <c r="K15" i="77"/>
  <c r="J15" i="77"/>
  <c r="J17" i="77"/>
  <c r="K17" i="77"/>
  <c r="J18" i="77"/>
  <c r="K18" i="77"/>
  <c r="K19" i="77"/>
  <c r="J19" i="77"/>
  <c r="J21" i="77"/>
  <c r="K21" i="77"/>
  <c r="J22" i="77"/>
  <c r="K22" i="77"/>
  <c r="K23" i="77"/>
  <c r="J23" i="77"/>
  <c r="J25" i="77"/>
  <c r="K25" i="77"/>
  <c r="J26" i="77"/>
  <c r="K26" i="77"/>
  <c r="K27" i="77"/>
  <c r="J27" i="77"/>
  <c r="J29" i="77"/>
  <c r="K29" i="77"/>
  <c r="J30" i="77"/>
  <c r="K30" i="77"/>
  <c r="K31" i="77"/>
  <c r="J31" i="77"/>
  <c r="J33" i="77"/>
  <c r="K33" i="77"/>
  <c r="K34" i="77"/>
  <c r="K35" i="77"/>
  <c r="J35" i="77"/>
  <c r="J36" i="77"/>
  <c r="K36" i="77"/>
  <c r="Q5" i="76"/>
  <c r="R5" i="76"/>
  <c r="S5" i="76"/>
  <c r="T5" i="76"/>
  <c r="A6" i="76"/>
  <c r="A7" i="76" s="1"/>
  <c r="J6" i="76"/>
  <c r="J7" i="76"/>
  <c r="K7" i="76"/>
  <c r="J8" i="76"/>
  <c r="K8" i="76"/>
  <c r="K9" i="76"/>
  <c r="J9" i="76"/>
  <c r="K10" i="76"/>
  <c r="J10" i="76"/>
  <c r="J11" i="76"/>
  <c r="K11" i="76"/>
  <c r="K12" i="76"/>
  <c r="K13" i="76"/>
  <c r="J13" i="76"/>
  <c r="J14" i="76"/>
  <c r="K14" i="76"/>
  <c r="J15" i="76"/>
  <c r="K15" i="76"/>
  <c r="J16" i="76"/>
  <c r="K16" i="76"/>
  <c r="J17" i="76"/>
  <c r="J18" i="76"/>
  <c r="K18" i="76"/>
  <c r="J19" i="76"/>
  <c r="K19" i="76"/>
  <c r="J20" i="76"/>
  <c r="K20" i="76"/>
  <c r="K21" i="76"/>
  <c r="J21" i="76"/>
  <c r="J22" i="76"/>
  <c r="J23" i="76"/>
  <c r="K23" i="76"/>
  <c r="J24" i="76"/>
  <c r="K24" i="76"/>
  <c r="K25" i="76"/>
  <c r="J25" i="76"/>
  <c r="K26" i="76"/>
  <c r="J26" i="76"/>
  <c r="J27" i="76"/>
  <c r="K27" i="76"/>
  <c r="K28" i="76"/>
  <c r="K29" i="76"/>
  <c r="J29" i="76"/>
  <c r="J30" i="76"/>
  <c r="K30" i="76"/>
  <c r="J31" i="76"/>
  <c r="K31" i="76"/>
  <c r="J32" i="76"/>
  <c r="K32" i="76"/>
  <c r="J33" i="76"/>
  <c r="J34" i="76"/>
  <c r="K34" i="76"/>
  <c r="J35" i="76"/>
  <c r="K35" i="76"/>
  <c r="J36" i="76"/>
  <c r="K36" i="76"/>
  <c r="Q5" i="75"/>
  <c r="R5" i="75"/>
  <c r="S5" i="75"/>
  <c r="T5" i="75"/>
  <c r="A6" i="75"/>
  <c r="B6" i="75" s="1"/>
  <c r="K6" i="75"/>
  <c r="K7" i="75"/>
  <c r="J7" i="75"/>
  <c r="J8" i="75"/>
  <c r="K8" i="75"/>
  <c r="J9" i="75"/>
  <c r="K9" i="75"/>
  <c r="J10" i="75"/>
  <c r="K10" i="75"/>
  <c r="J11" i="75"/>
  <c r="J12" i="75"/>
  <c r="K12" i="75"/>
  <c r="J13" i="75"/>
  <c r="K13" i="75"/>
  <c r="J14" i="75"/>
  <c r="K14" i="75"/>
  <c r="K15" i="75"/>
  <c r="J15" i="75"/>
  <c r="J16" i="75"/>
  <c r="J17" i="75"/>
  <c r="K17" i="75"/>
  <c r="J18" i="75"/>
  <c r="K19" i="75"/>
  <c r="J19" i="75"/>
  <c r="J20" i="75"/>
  <c r="K20" i="75"/>
  <c r="J21" i="75"/>
  <c r="K21" i="75"/>
  <c r="J22" i="75"/>
  <c r="K23" i="75"/>
  <c r="J23" i="75"/>
  <c r="J24" i="75"/>
  <c r="K24" i="75"/>
  <c r="J25" i="75"/>
  <c r="K25" i="75"/>
  <c r="J26" i="75"/>
  <c r="K27" i="75"/>
  <c r="J27" i="75"/>
  <c r="J28" i="75"/>
  <c r="K28" i="75"/>
  <c r="J29" i="75"/>
  <c r="K29" i="75"/>
  <c r="J30" i="75"/>
  <c r="K31" i="75"/>
  <c r="J31" i="75"/>
  <c r="J32" i="75"/>
  <c r="K32" i="75"/>
  <c r="J33" i="75"/>
  <c r="K33" i="75"/>
  <c r="J34" i="75"/>
  <c r="K35" i="75"/>
  <c r="J35" i="75"/>
  <c r="J36" i="75"/>
  <c r="K36" i="75"/>
  <c r="Q5" i="74"/>
  <c r="R5" i="74"/>
  <c r="S5" i="74"/>
  <c r="T5" i="74"/>
  <c r="A6" i="74"/>
  <c r="A7" i="74" s="1"/>
  <c r="J6" i="74"/>
  <c r="K6" i="74"/>
  <c r="J7" i="74"/>
  <c r="K7" i="74"/>
  <c r="J8" i="74"/>
  <c r="K9" i="74"/>
  <c r="J9" i="74"/>
  <c r="J10" i="74"/>
  <c r="K10" i="74"/>
  <c r="J11" i="74"/>
  <c r="K11" i="74"/>
  <c r="J12" i="74"/>
  <c r="K13" i="74"/>
  <c r="J13" i="74"/>
  <c r="J14" i="74"/>
  <c r="K14" i="74"/>
  <c r="J15" i="74"/>
  <c r="K15" i="74"/>
  <c r="J16" i="74"/>
  <c r="K17" i="74"/>
  <c r="J17" i="74"/>
  <c r="J18" i="74"/>
  <c r="K18" i="74"/>
  <c r="J19" i="74"/>
  <c r="K19" i="74"/>
  <c r="J21" i="74"/>
  <c r="K21" i="74"/>
  <c r="J23" i="74"/>
  <c r="J24" i="74"/>
  <c r="K24" i="74"/>
  <c r="K25" i="74"/>
  <c r="J25" i="74"/>
  <c r="J26" i="74"/>
  <c r="K26" i="74"/>
  <c r="J27" i="74"/>
  <c r="K27" i="74"/>
  <c r="K29" i="74"/>
  <c r="J29" i="74"/>
  <c r="J30" i="74"/>
  <c r="K30" i="74"/>
  <c r="J31" i="74"/>
  <c r="K31" i="74"/>
  <c r="K33" i="74"/>
  <c r="J33" i="74"/>
  <c r="J34" i="74"/>
  <c r="K34" i="74"/>
  <c r="J35" i="74"/>
  <c r="K35" i="74"/>
  <c r="Q5" i="73"/>
  <c r="R5" i="73"/>
  <c r="S5" i="73"/>
  <c r="T5" i="73"/>
  <c r="A6" i="73"/>
  <c r="B6" i="73" s="1"/>
  <c r="J8" i="73"/>
  <c r="K8" i="73"/>
  <c r="J9" i="73"/>
  <c r="K9" i="73"/>
  <c r="J15" i="73"/>
  <c r="J16" i="73"/>
  <c r="K16" i="73"/>
  <c r="K23" i="73"/>
  <c r="J23" i="73"/>
  <c r="J25" i="73"/>
  <c r="K25" i="73"/>
  <c r="J29" i="73"/>
  <c r="K29" i="73"/>
  <c r="J36" i="73"/>
  <c r="Q5" i="72"/>
  <c r="R5" i="72"/>
  <c r="S5" i="72"/>
  <c r="T5" i="72"/>
  <c r="J8" i="72"/>
  <c r="J9" i="72"/>
  <c r="J10" i="72"/>
  <c r="J11" i="72"/>
  <c r="J12" i="72"/>
  <c r="J25" i="72"/>
  <c r="J26" i="72"/>
  <c r="J32" i="72"/>
  <c r="J33" i="72"/>
  <c r="A6" i="71"/>
  <c r="A36" i="71" s="1"/>
  <c r="B36" i="71" s="1"/>
  <c r="X7" i="71"/>
  <c r="X8" i="71"/>
  <c r="X9" i="71"/>
  <c r="X10" i="71"/>
  <c r="X11" i="71"/>
  <c r="X12" i="71"/>
  <c r="X13" i="71"/>
  <c r="X14" i="71"/>
  <c r="X15" i="71"/>
  <c r="X16" i="71"/>
  <c r="X17" i="71"/>
  <c r="X18" i="71"/>
  <c r="X19" i="71"/>
  <c r="X20" i="71"/>
  <c r="R20" i="71"/>
  <c r="X21" i="71"/>
  <c r="R21" i="71"/>
  <c r="X22" i="71"/>
  <c r="X23" i="71"/>
  <c r="X24" i="71"/>
  <c r="X25" i="71"/>
  <c r="X26" i="71"/>
  <c r="X27" i="71"/>
  <c r="X28" i="71"/>
  <c r="X29" i="71"/>
  <c r="X30" i="71"/>
  <c r="R30" i="71"/>
  <c r="P30" i="71" s="1"/>
  <c r="X31" i="71"/>
  <c r="X32" i="71"/>
  <c r="X33" i="71"/>
  <c r="X34" i="71"/>
  <c r="R34" i="71"/>
  <c r="X35" i="71"/>
  <c r="X36" i="71"/>
  <c r="X6" i="71"/>
  <c r="U26" i="71"/>
  <c r="V26" i="71"/>
  <c r="U27" i="71"/>
  <c r="Q27" i="71"/>
  <c r="S27" i="71"/>
  <c r="V27" i="71"/>
  <c r="U28" i="71"/>
  <c r="V28" i="71"/>
  <c r="U29" i="71"/>
  <c r="V29" i="71"/>
  <c r="Q29" i="71"/>
  <c r="S29" i="71" s="1"/>
  <c r="U30" i="71"/>
  <c r="V30" i="71"/>
  <c r="U31" i="71"/>
  <c r="Q31" i="71" s="1"/>
  <c r="S31" i="71" s="1"/>
  <c r="V31" i="71"/>
  <c r="U32" i="71"/>
  <c r="V32" i="71"/>
  <c r="U33" i="71"/>
  <c r="Q33" i="71" s="1"/>
  <c r="S33" i="71" s="1"/>
  <c r="V33" i="71"/>
  <c r="U34" i="71"/>
  <c r="V34" i="71"/>
  <c r="U35" i="71"/>
  <c r="Q35" i="71"/>
  <c r="V35" i="71"/>
  <c r="S35" i="71"/>
  <c r="U7" i="71"/>
  <c r="V7" i="71"/>
  <c r="Q7" i="71"/>
  <c r="S7" i="71"/>
  <c r="U8" i="71"/>
  <c r="Q8" i="71" s="1"/>
  <c r="S8" i="71" s="1"/>
  <c r="V8" i="71"/>
  <c r="U9" i="71"/>
  <c r="V9" i="71"/>
  <c r="Q9" i="71"/>
  <c r="S9" i="71" s="1"/>
  <c r="U10" i="71"/>
  <c r="Q10" i="71" s="1"/>
  <c r="S10" i="71" s="1"/>
  <c r="V10" i="71"/>
  <c r="U11" i="71"/>
  <c r="Q11" i="71" s="1"/>
  <c r="S11" i="71" s="1"/>
  <c r="V11" i="71"/>
  <c r="U12" i="71"/>
  <c r="Q12" i="71" s="1"/>
  <c r="S12" i="71" s="1"/>
  <c r="V12" i="71"/>
  <c r="U13" i="71"/>
  <c r="V13" i="71"/>
  <c r="Q13" i="71"/>
  <c r="S13" i="71"/>
  <c r="U14" i="71"/>
  <c r="V14" i="71"/>
  <c r="Q14" i="71"/>
  <c r="U15" i="71"/>
  <c r="Q15" i="71" s="1"/>
  <c r="S15" i="71" s="1"/>
  <c r="V15" i="71"/>
  <c r="U16" i="71"/>
  <c r="Q16" i="71" s="1"/>
  <c r="S16" i="71" s="1"/>
  <c r="V16" i="71"/>
  <c r="U17" i="71"/>
  <c r="Q17" i="71" s="1"/>
  <c r="S17" i="71" s="1"/>
  <c r="V17" i="71"/>
  <c r="U18" i="71"/>
  <c r="Q18" i="71" s="1"/>
  <c r="S18" i="71" s="1"/>
  <c r="V18" i="71"/>
  <c r="U19" i="71"/>
  <c r="Q19" i="71" s="1"/>
  <c r="S19" i="71" s="1"/>
  <c r="V19" i="71"/>
  <c r="U20" i="71"/>
  <c r="V20" i="71"/>
  <c r="Q20" i="71"/>
  <c r="S20" i="71"/>
  <c r="U21" i="71"/>
  <c r="V21" i="71"/>
  <c r="Q21" i="71"/>
  <c r="U22" i="71"/>
  <c r="Q22" i="71" s="1"/>
  <c r="S22" i="71" s="1"/>
  <c r="V22" i="71"/>
  <c r="U23" i="71"/>
  <c r="Q23" i="71" s="1"/>
  <c r="S23" i="71" s="1"/>
  <c r="V23" i="71"/>
  <c r="U24" i="71"/>
  <c r="Q24" i="71" s="1"/>
  <c r="S24" i="71" s="1"/>
  <c r="V24" i="71"/>
  <c r="U25" i="71"/>
  <c r="V25" i="71"/>
  <c r="V6" i="71"/>
  <c r="Q6" i="71"/>
  <c r="S6" i="71" s="1"/>
  <c r="V3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19" i="71"/>
  <c r="T20" i="71"/>
  <c r="T21" i="71"/>
  <c r="T22" i="71"/>
  <c r="T23" i="71"/>
  <c r="T24" i="71"/>
  <c r="T25" i="71"/>
  <c r="T26" i="71"/>
  <c r="T27" i="71"/>
  <c r="T28" i="71"/>
  <c r="T29" i="71"/>
  <c r="T30" i="71"/>
  <c r="T31" i="71"/>
  <c r="T32" i="71"/>
  <c r="T33" i="71"/>
  <c r="T34" i="71"/>
  <c r="T35" i="71"/>
  <c r="T36" i="71"/>
  <c r="T6" i="71"/>
  <c r="P36" i="71"/>
  <c r="K36" i="71"/>
  <c r="P35" i="71"/>
  <c r="J35" i="71"/>
  <c r="P34" i="71"/>
  <c r="K34" i="71"/>
  <c r="P28" i="71"/>
  <c r="K28" i="71"/>
  <c r="P27" i="71"/>
  <c r="K27" i="71"/>
  <c r="P20" i="71"/>
  <c r="K20" i="71"/>
  <c r="P13" i="71"/>
  <c r="J13" i="71"/>
  <c r="J36" i="71"/>
  <c r="U36" i="71"/>
  <c r="Q36" i="71"/>
  <c r="S36" i="71"/>
  <c r="K35" i="71"/>
  <c r="T5" i="71"/>
  <c r="S5" i="71"/>
  <c r="R5" i="71"/>
  <c r="Q5" i="71"/>
  <c r="R8" i="82"/>
  <c r="Q10" i="82"/>
  <c r="S10" i="82"/>
  <c r="R13" i="82"/>
  <c r="R16" i="82"/>
  <c r="Q18" i="82"/>
  <c r="S18" i="82"/>
  <c r="R19" i="82"/>
  <c r="R21" i="82"/>
  <c r="R24" i="82"/>
  <c r="Q26" i="82"/>
  <c r="S26" i="82"/>
  <c r="R27" i="82"/>
  <c r="R29" i="82"/>
  <c r="R32" i="82"/>
  <c r="Q34" i="82"/>
  <c r="S34" i="82"/>
  <c r="R35" i="82"/>
  <c r="Q6" i="82"/>
  <c r="S6" i="82"/>
  <c r="Q14" i="82"/>
  <c r="S14" i="82"/>
  <c r="Q22" i="82"/>
  <c r="S22" i="82"/>
  <c r="Q30" i="82"/>
  <c r="S30" i="82"/>
  <c r="Q8" i="82"/>
  <c r="S8" i="82"/>
  <c r="Q13" i="82"/>
  <c r="S13" i="82"/>
  <c r="Q16" i="82"/>
  <c r="S16" i="82"/>
  <c r="Q21" i="82"/>
  <c r="S21" i="82"/>
  <c r="Q24" i="82"/>
  <c r="S24" i="82"/>
  <c r="Q29" i="82"/>
  <c r="S29" i="82"/>
  <c r="Q32" i="82"/>
  <c r="S32" i="82"/>
  <c r="R8" i="81"/>
  <c r="R12" i="81"/>
  <c r="R16" i="81"/>
  <c r="R20" i="81"/>
  <c r="R24" i="81"/>
  <c r="R28" i="81"/>
  <c r="R32" i="81"/>
  <c r="R36" i="81"/>
  <c r="R6" i="81"/>
  <c r="Q8" i="81"/>
  <c r="S8" i="81"/>
  <c r="R10" i="81"/>
  <c r="Q12" i="81"/>
  <c r="S12" i="81"/>
  <c r="R14" i="81"/>
  <c r="Q16" i="81"/>
  <c r="S16" i="81"/>
  <c r="R18" i="81"/>
  <c r="Q20" i="81"/>
  <c r="S20" i="81"/>
  <c r="R22" i="81"/>
  <c r="Q24" i="81"/>
  <c r="S24" i="81"/>
  <c r="R26" i="81"/>
  <c r="Q28" i="81"/>
  <c r="S28" i="81"/>
  <c r="R30" i="81"/>
  <c r="Q32" i="81"/>
  <c r="S32" i="81"/>
  <c r="R34" i="81"/>
  <c r="Q36" i="81"/>
  <c r="S36" i="81"/>
  <c r="R7" i="80"/>
  <c r="R11" i="80"/>
  <c r="R15" i="80"/>
  <c r="R19" i="80"/>
  <c r="R23" i="80"/>
  <c r="R27" i="80"/>
  <c r="R31" i="80"/>
  <c r="R35" i="80"/>
  <c r="R7" i="79"/>
  <c r="Q9" i="79"/>
  <c r="S9" i="79"/>
  <c r="R11" i="79"/>
  <c r="Q13" i="79"/>
  <c r="S13" i="79"/>
  <c r="R15" i="79"/>
  <c r="Q17" i="79"/>
  <c r="S17" i="79"/>
  <c r="R19" i="79"/>
  <c r="Q21" i="79"/>
  <c r="S21" i="79"/>
  <c r="R23" i="79"/>
  <c r="Q25" i="79"/>
  <c r="S25" i="79"/>
  <c r="R27" i="79"/>
  <c r="Q29" i="79"/>
  <c r="S29" i="79"/>
  <c r="R31" i="79"/>
  <c r="Q33" i="79"/>
  <c r="S33" i="79"/>
  <c r="R35" i="79"/>
  <c r="R6" i="78"/>
  <c r="Q8" i="78"/>
  <c r="S8" i="78"/>
  <c r="R10" i="78"/>
  <c r="Q12" i="78"/>
  <c r="S12" i="78"/>
  <c r="R14" i="78"/>
  <c r="Q16" i="78"/>
  <c r="S16" i="78"/>
  <c r="R18" i="78"/>
  <c r="Q20" i="78"/>
  <c r="S20" i="78"/>
  <c r="R22" i="78"/>
  <c r="Q24" i="78"/>
  <c r="S24" i="78"/>
  <c r="R26" i="78"/>
  <c r="Q28" i="78"/>
  <c r="S28" i="78"/>
  <c r="R30" i="78"/>
  <c r="Q32" i="78"/>
  <c r="S32" i="78"/>
  <c r="R34" i="78"/>
  <c r="Q36" i="78"/>
  <c r="S36" i="78"/>
  <c r="R36" i="78"/>
  <c r="Q21" i="78"/>
  <c r="S21" i="78"/>
  <c r="Q25" i="78"/>
  <c r="S25" i="78"/>
  <c r="Q29" i="78"/>
  <c r="S29" i="78"/>
  <c r="Q33" i="78"/>
  <c r="S33" i="78"/>
  <c r="Q6" i="77"/>
  <c r="S6" i="77"/>
  <c r="R7" i="77"/>
  <c r="R9" i="77"/>
  <c r="R12" i="77"/>
  <c r="Q14" i="77"/>
  <c r="S14" i="77"/>
  <c r="R15" i="77"/>
  <c r="R17" i="77"/>
  <c r="R20" i="77"/>
  <c r="Q22" i="77"/>
  <c r="S22" i="77"/>
  <c r="R23" i="77"/>
  <c r="R25" i="77"/>
  <c r="R28" i="77"/>
  <c r="Q30" i="77"/>
  <c r="S30" i="77"/>
  <c r="R31" i="77"/>
  <c r="R33" i="77"/>
  <c r="R36" i="77"/>
  <c r="R8" i="77"/>
  <c r="Q10" i="77"/>
  <c r="S10" i="77"/>
  <c r="R11" i="77"/>
  <c r="R13" i="77"/>
  <c r="R16" i="77"/>
  <c r="Q18" i="77"/>
  <c r="S18" i="77"/>
  <c r="R19" i="77"/>
  <c r="R21" i="77"/>
  <c r="R24" i="77"/>
  <c r="Q26" i="77"/>
  <c r="S26" i="77"/>
  <c r="R27" i="77"/>
  <c r="R29" i="77"/>
  <c r="R32" i="77"/>
  <c r="R35" i="77"/>
  <c r="R7" i="76"/>
  <c r="Q11" i="76"/>
  <c r="S11" i="76"/>
  <c r="Q12" i="76"/>
  <c r="S12" i="76"/>
  <c r="Q18" i="76"/>
  <c r="S18" i="76"/>
  <c r="R19" i="76"/>
  <c r="Q28" i="76"/>
  <c r="S28" i="76"/>
  <c r="Q34" i="76"/>
  <c r="S34" i="76"/>
  <c r="Q35" i="76"/>
  <c r="S35" i="76"/>
  <c r="Q7" i="76"/>
  <c r="S7" i="76"/>
  <c r="Q8" i="76"/>
  <c r="S8" i="76"/>
  <c r="R9" i="76"/>
  <c r="R11" i="76"/>
  <c r="Q20" i="76"/>
  <c r="S20" i="76"/>
  <c r="Q26" i="76"/>
  <c r="S26" i="76"/>
  <c r="R27" i="76"/>
  <c r="R10" i="76"/>
  <c r="R14" i="76"/>
  <c r="R18" i="76"/>
  <c r="R22" i="76"/>
  <c r="R26" i="76"/>
  <c r="R30" i="76"/>
  <c r="R34" i="76"/>
  <c r="R13" i="76"/>
  <c r="R17" i="76"/>
  <c r="R21" i="76"/>
  <c r="R25" i="76"/>
  <c r="R29" i="76"/>
  <c r="R33" i="76"/>
  <c r="Q10" i="76"/>
  <c r="S10" i="76"/>
  <c r="R6" i="75"/>
  <c r="Q8" i="75"/>
  <c r="S8" i="75"/>
  <c r="R10" i="75"/>
  <c r="Q12" i="75"/>
  <c r="S12" i="75"/>
  <c r="R14" i="75"/>
  <c r="Q16" i="75"/>
  <c r="S16" i="75"/>
  <c r="R18" i="75"/>
  <c r="Q20" i="75"/>
  <c r="S20" i="75"/>
  <c r="R22" i="75"/>
  <c r="Q24" i="75"/>
  <c r="S24" i="75"/>
  <c r="R26" i="75"/>
  <c r="Q28" i="75"/>
  <c r="S28" i="75"/>
  <c r="R30" i="75"/>
  <c r="Q32" i="75"/>
  <c r="S32" i="75"/>
  <c r="R34" i="75"/>
  <c r="Q36" i="75"/>
  <c r="S36" i="75"/>
  <c r="Q29" i="75"/>
  <c r="S29" i="75"/>
  <c r="Q33" i="75"/>
  <c r="S33" i="75"/>
  <c r="R8" i="74"/>
  <c r="R12" i="74"/>
  <c r="R16" i="74"/>
  <c r="R20" i="74"/>
  <c r="R24" i="74"/>
  <c r="R28" i="74"/>
  <c r="R32" i="74"/>
  <c r="R36" i="74"/>
  <c r="R7" i="74"/>
  <c r="R11" i="74"/>
  <c r="R15" i="74"/>
  <c r="R19" i="74"/>
  <c r="R23" i="74"/>
  <c r="R27" i="74"/>
  <c r="R31" i="74"/>
  <c r="R35" i="74"/>
  <c r="Q8" i="73"/>
  <c r="S8" i="73"/>
  <c r="Q13" i="73"/>
  <c r="S13" i="73" s="1"/>
  <c r="Q16" i="73"/>
  <c r="S16" i="73"/>
  <c r="Q21" i="73"/>
  <c r="S21" i="73" s="1"/>
  <c r="Q24" i="73"/>
  <c r="S24" i="73" s="1"/>
  <c r="Q29" i="73"/>
  <c r="S29" i="73"/>
  <c r="R8" i="73"/>
  <c r="R16" i="73"/>
  <c r="R19" i="73"/>
  <c r="P19" i="73" s="1"/>
  <c r="R29" i="73"/>
  <c r="Q6" i="73"/>
  <c r="S6" i="73" s="1"/>
  <c r="Q14" i="73"/>
  <c r="S14" i="73" s="1"/>
  <c r="Q22" i="73"/>
  <c r="S22" i="73"/>
  <c r="Q30" i="73"/>
  <c r="S30" i="73"/>
  <c r="Q8" i="72"/>
  <c r="S8" i="72"/>
  <c r="R10" i="72"/>
  <c r="Q12" i="72"/>
  <c r="S12" i="72"/>
  <c r="R18" i="72"/>
  <c r="P18" i="72"/>
  <c r="K18" i="72" s="1"/>
  <c r="Q20" i="72"/>
  <c r="S20" i="72" s="1"/>
  <c r="Q24" i="72"/>
  <c r="S24" i="72" s="1"/>
  <c r="R26" i="72"/>
  <c r="Q28" i="72"/>
  <c r="S28" i="72" s="1"/>
  <c r="Q32" i="72"/>
  <c r="S32" i="72"/>
  <c r="Q36" i="72"/>
  <c r="S36" i="72"/>
  <c r="Q33" i="72"/>
  <c r="S33" i="72"/>
  <c r="R18" i="71"/>
  <c r="R15" i="71"/>
  <c r="Q32" i="71"/>
  <c r="S32" i="71" s="1"/>
  <c r="Q28" i="71"/>
  <c r="S28" i="71"/>
  <c r="K32" i="72"/>
  <c r="K26" i="72"/>
  <c r="K9" i="72"/>
  <c r="J22" i="73"/>
  <c r="K22" i="73"/>
  <c r="J32" i="74"/>
  <c r="K32" i="74"/>
  <c r="J28" i="74"/>
  <c r="K28" i="74"/>
  <c r="Q34" i="71"/>
  <c r="S34" i="71"/>
  <c r="Q30" i="71"/>
  <c r="S30" i="71" s="1"/>
  <c r="Q26" i="71"/>
  <c r="S26" i="71" s="1"/>
  <c r="K33" i="72"/>
  <c r="K25" i="72"/>
  <c r="K12" i="72"/>
  <c r="K10" i="72"/>
  <c r="K8" i="72"/>
  <c r="K36" i="73"/>
  <c r="J36" i="74"/>
  <c r="K36" i="74"/>
  <c r="J20" i="74"/>
  <c r="K20" i="74"/>
  <c r="J30" i="73"/>
  <c r="K30" i="73"/>
  <c r="K15" i="73"/>
  <c r="J22" i="74"/>
  <c r="K22" i="74"/>
  <c r="K23" i="74"/>
  <c r="K16" i="74"/>
  <c r="K12" i="74"/>
  <c r="K8" i="74"/>
  <c r="K34" i="75"/>
  <c r="K30" i="75"/>
  <c r="K26" i="75"/>
  <c r="K22" i="75"/>
  <c r="K18" i="75"/>
  <c r="K16" i="75"/>
  <c r="K11" i="75"/>
  <c r="J6" i="75"/>
  <c r="J37" i="75"/>
  <c r="K33" i="76"/>
  <c r="J28" i="76"/>
  <c r="K22" i="76"/>
  <c r="K17" i="76"/>
  <c r="J12" i="76"/>
  <c r="K6" i="76"/>
  <c r="J34" i="77"/>
  <c r="J24" i="77"/>
  <c r="K24" i="77"/>
  <c r="K8" i="77"/>
  <c r="J8" i="77"/>
  <c r="J20" i="77"/>
  <c r="K20" i="77"/>
  <c r="J32" i="77"/>
  <c r="K32" i="77"/>
  <c r="J16" i="77"/>
  <c r="K16" i="77"/>
  <c r="J35" i="78"/>
  <c r="K35" i="78"/>
  <c r="J28" i="77"/>
  <c r="K28" i="77"/>
  <c r="J12" i="77"/>
  <c r="K12" i="77"/>
  <c r="A7" i="77"/>
  <c r="A8" i="77" s="1"/>
  <c r="K27" i="78"/>
  <c r="K11" i="78"/>
  <c r="K10" i="78"/>
  <c r="J10" i="78"/>
  <c r="K29" i="79"/>
  <c r="K28" i="79"/>
  <c r="J28" i="79"/>
  <c r="K24" i="79"/>
  <c r="J24" i="79"/>
  <c r="K14" i="78"/>
  <c r="J14" i="78"/>
  <c r="K32" i="79"/>
  <c r="J32" i="79"/>
  <c r="J30" i="78"/>
  <c r="K19" i="78"/>
  <c r="K18" i="78"/>
  <c r="J18" i="78"/>
  <c r="K36" i="79"/>
  <c r="J36" i="79"/>
  <c r="K22" i="78"/>
  <c r="J22" i="78"/>
  <c r="K6" i="78"/>
  <c r="J6" i="78"/>
  <c r="J20" i="79"/>
  <c r="J16" i="79"/>
  <c r="J12" i="79"/>
  <c r="J8" i="79"/>
  <c r="B6" i="79"/>
  <c r="J34" i="80"/>
  <c r="J21" i="80"/>
  <c r="J37" i="80"/>
  <c r="J34" i="81"/>
  <c r="K34" i="81"/>
  <c r="K33" i="81"/>
  <c r="J33" i="81"/>
  <c r="J12" i="81"/>
  <c r="K12" i="81"/>
  <c r="K7" i="81"/>
  <c r="J7" i="81"/>
  <c r="J33" i="82"/>
  <c r="K33" i="82"/>
  <c r="K32" i="80"/>
  <c r="J27" i="80"/>
  <c r="K16" i="80"/>
  <c r="K12" i="80"/>
  <c r="B6" i="80"/>
  <c r="A7" i="80"/>
  <c r="B7" i="80" s="1"/>
  <c r="J27" i="81"/>
  <c r="J22" i="81"/>
  <c r="K22" i="81"/>
  <c r="J11" i="81"/>
  <c r="K34" i="82"/>
  <c r="J29" i="82"/>
  <c r="K29" i="82"/>
  <c r="J22" i="82"/>
  <c r="K22" i="82"/>
  <c r="J17" i="82"/>
  <c r="K17" i="82"/>
  <c r="J6" i="82"/>
  <c r="K6" i="82"/>
  <c r="J13" i="82"/>
  <c r="K13" i="82"/>
  <c r="J21" i="82"/>
  <c r="K21" i="82"/>
  <c r="K26" i="82"/>
  <c r="J25" i="82"/>
  <c r="K25" i="82"/>
  <c r="K10" i="82"/>
  <c r="J9" i="82"/>
  <c r="K9" i="82"/>
  <c r="K37" i="75"/>
  <c r="K37" i="80"/>
  <c r="K37" i="79"/>
  <c r="J37" i="77"/>
  <c r="J37" i="76"/>
  <c r="K37" i="76"/>
  <c r="J37" i="81"/>
  <c r="K37" i="81"/>
  <c r="J37" i="78"/>
  <c r="K37" i="74"/>
  <c r="J37" i="79"/>
  <c r="K37" i="78"/>
  <c r="K37" i="77"/>
  <c r="J37" i="74"/>
  <c r="Q17" i="73"/>
  <c r="S17" i="73"/>
  <c r="J28" i="71"/>
  <c r="S14" i="71"/>
  <c r="P14" i="71"/>
  <c r="J14" i="71"/>
  <c r="P7" i="71"/>
  <c r="J7" i="71"/>
  <c r="S21" i="71"/>
  <c r="P21" i="71"/>
  <c r="K21" i="71"/>
  <c r="J21" i="71"/>
  <c r="Q18" i="72"/>
  <c r="S18" i="72"/>
  <c r="R19" i="72"/>
  <c r="P19" i="72"/>
  <c r="K19" i="72" s="1"/>
  <c r="R21" i="72"/>
  <c r="Q23" i="72"/>
  <c r="S23" i="72" s="1"/>
  <c r="J19" i="72"/>
  <c r="Q11" i="82"/>
  <c r="S11" i="82"/>
  <c r="P11" i="82"/>
  <c r="K11" i="82"/>
  <c r="K37" i="82"/>
  <c r="A7" i="72"/>
  <c r="A8" i="72" s="1"/>
  <c r="A36" i="78"/>
  <c r="B36" i="78" s="1"/>
  <c r="B6" i="82"/>
  <c r="J11" i="82"/>
  <c r="J37" i="82"/>
  <c r="K13" i="71"/>
  <c r="J20" i="71"/>
  <c r="K14" i="71"/>
  <c r="J27" i="71"/>
  <c r="J34" i="71"/>
  <c r="P6" i="71"/>
  <c r="K6" i="71" s="1"/>
  <c r="J6" i="71"/>
  <c r="P34" i="73" l="1"/>
  <c r="J34" i="73" s="1"/>
  <c r="P33" i="73"/>
  <c r="P32" i="73"/>
  <c r="J32" i="73" s="1"/>
  <c r="J35" i="73"/>
  <c r="K35" i="73"/>
  <c r="P31" i="73"/>
  <c r="J31" i="73" s="1"/>
  <c r="J28" i="73"/>
  <c r="K28" i="73"/>
  <c r="K27" i="73"/>
  <c r="J27" i="73"/>
  <c r="J26" i="73"/>
  <c r="K26" i="73"/>
  <c r="K24" i="73"/>
  <c r="J24" i="73"/>
  <c r="P21" i="73"/>
  <c r="K21" i="73" s="1"/>
  <c r="K20" i="73"/>
  <c r="J20" i="73"/>
  <c r="J19" i="73"/>
  <c r="K19" i="73"/>
  <c r="J18" i="73"/>
  <c r="P17" i="73"/>
  <c r="K17" i="73" s="1"/>
  <c r="P14" i="73"/>
  <c r="J14" i="73" s="1"/>
  <c r="K13" i="73"/>
  <c r="J13" i="73"/>
  <c r="P12" i="73"/>
  <c r="K12" i="73" s="1"/>
  <c r="J11" i="73"/>
  <c r="K11" i="73"/>
  <c r="P10" i="73"/>
  <c r="J10" i="73" s="1"/>
  <c r="J7" i="73"/>
  <c r="K7" i="73"/>
  <c r="J6" i="73"/>
  <c r="K6" i="73"/>
  <c r="P35" i="72"/>
  <c r="K35" i="72" s="1"/>
  <c r="Q31" i="72"/>
  <c r="S31" i="72" s="1"/>
  <c r="J18" i="72"/>
  <c r="Q13" i="72"/>
  <c r="S13" i="72" s="1"/>
  <c r="R15" i="72"/>
  <c r="Q17" i="72"/>
  <c r="S17" i="72" s="1"/>
  <c r="R30" i="72"/>
  <c r="P16" i="72"/>
  <c r="J16" i="72" s="1"/>
  <c r="R13" i="72"/>
  <c r="P13" i="72" s="1"/>
  <c r="K13" i="72" s="1"/>
  <c r="R17" i="72"/>
  <c r="P17" i="72" s="1"/>
  <c r="K17" i="72" s="1"/>
  <c r="Q21" i="72"/>
  <c r="S21" i="72" s="1"/>
  <c r="R23" i="72"/>
  <c r="P23" i="72" s="1"/>
  <c r="R28" i="72"/>
  <c r="P28" i="72" s="1"/>
  <c r="J28" i="72" s="1"/>
  <c r="Q30" i="72"/>
  <c r="S30" i="72" s="1"/>
  <c r="R20" i="72"/>
  <c r="P20" i="72" s="1"/>
  <c r="K20" i="72" s="1"/>
  <c r="Q22" i="72"/>
  <c r="S22" i="72" s="1"/>
  <c r="R24" i="72"/>
  <c r="P24" i="72" s="1"/>
  <c r="K24" i="72" s="1"/>
  <c r="Q27" i="72"/>
  <c r="S27" i="72" s="1"/>
  <c r="R29" i="72"/>
  <c r="P29" i="72" s="1"/>
  <c r="K29" i="72" s="1"/>
  <c r="Q15" i="72"/>
  <c r="S15" i="72" s="1"/>
  <c r="J14" i="72"/>
  <c r="K14" i="72"/>
  <c r="J36" i="72"/>
  <c r="K36" i="72"/>
  <c r="K34" i="72"/>
  <c r="J34" i="72"/>
  <c r="J23" i="72"/>
  <c r="K23" i="72"/>
  <c r="J17" i="72"/>
  <c r="K16" i="72"/>
  <c r="J13" i="72"/>
  <c r="K7" i="72"/>
  <c r="J7" i="72"/>
  <c r="J6" i="72"/>
  <c r="K6" i="72"/>
  <c r="P32" i="71"/>
  <c r="J32" i="71" s="1"/>
  <c r="P33" i="71"/>
  <c r="K33" i="71" s="1"/>
  <c r="R25" i="71"/>
  <c r="P25" i="71" s="1"/>
  <c r="J25" i="71" s="1"/>
  <c r="Q25" i="71"/>
  <c r="S25" i="71" s="1"/>
  <c r="P31" i="71"/>
  <c r="K31" i="71" s="1"/>
  <c r="P23" i="71"/>
  <c r="P26" i="71"/>
  <c r="P22" i="71"/>
  <c r="P24" i="71"/>
  <c r="K24" i="71" s="1"/>
  <c r="P15" i="71"/>
  <c r="K15" i="71" s="1"/>
  <c r="P18" i="71"/>
  <c r="K18" i="71" s="1"/>
  <c r="P12" i="71"/>
  <c r="K12" i="71" s="1"/>
  <c r="P11" i="71"/>
  <c r="K11" i="71" s="1"/>
  <c r="P10" i="71"/>
  <c r="K10" i="71" s="1"/>
  <c r="K30" i="71"/>
  <c r="J30" i="71"/>
  <c r="J29" i="71"/>
  <c r="K29" i="71"/>
  <c r="J26" i="71"/>
  <c r="K26" i="71"/>
  <c r="J24" i="71"/>
  <c r="K23" i="71"/>
  <c r="J23" i="71"/>
  <c r="K22" i="71"/>
  <c r="J22" i="71"/>
  <c r="K19" i="71"/>
  <c r="J19" i="71"/>
  <c r="R17" i="71"/>
  <c r="P17" i="71" s="1"/>
  <c r="K17" i="71" s="1"/>
  <c r="K16" i="71"/>
  <c r="J16" i="71"/>
  <c r="J12" i="71"/>
  <c r="K9" i="71"/>
  <c r="J8" i="71"/>
  <c r="K8" i="71"/>
  <c r="K15" i="85"/>
  <c r="J15" i="85"/>
  <c r="J31" i="85"/>
  <c r="K31" i="85"/>
  <c r="J35" i="85"/>
  <c r="K35" i="85"/>
  <c r="J23" i="85"/>
  <c r="K23" i="85"/>
  <c r="K29" i="85"/>
  <c r="J29" i="85"/>
  <c r="J27" i="85"/>
  <c r="K27" i="85"/>
  <c r="K24" i="85"/>
  <c r="J24" i="85"/>
  <c r="A10" i="85"/>
  <c r="B9" i="85"/>
  <c r="K28" i="85"/>
  <c r="J28" i="85"/>
  <c r="K14" i="85"/>
  <c r="J14" i="85"/>
  <c r="J21" i="85"/>
  <c r="K21" i="85"/>
  <c r="J17" i="85"/>
  <c r="K17" i="85"/>
  <c r="J6" i="85"/>
  <c r="K6" i="85"/>
  <c r="K7" i="85"/>
  <c r="J7" i="85"/>
  <c r="B6" i="74"/>
  <c r="B6" i="76"/>
  <c r="A7" i="81"/>
  <c r="A35" i="81"/>
  <c r="B35" i="81" s="1"/>
  <c r="A36" i="81"/>
  <c r="B36" i="81" s="1"/>
  <c r="B7" i="72"/>
  <c r="A36" i="73"/>
  <c r="B36" i="73" s="1"/>
  <c r="A7" i="73"/>
  <c r="A8" i="73" s="1"/>
  <c r="A9" i="73" s="1"/>
  <c r="A36" i="76"/>
  <c r="B36" i="76" s="1"/>
  <c r="A7" i="75"/>
  <c r="A8" i="75" s="1"/>
  <c r="B8" i="75" s="1"/>
  <c r="B6" i="78"/>
  <c r="B7" i="82"/>
  <c r="A8" i="82"/>
  <c r="A8" i="80"/>
  <c r="A8" i="79"/>
  <c r="A8" i="78"/>
  <c r="B7" i="78"/>
  <c r="A9" i="77"/>
  <c r="B8" i="77"/>
  <c r="B7" i="77"/>
  <c r="A8" i="76"/>
  <c r="B7" i="76"/>
  <c r="A9" i="75"/>
  <c r="B7" i="74"/>
  <c r="A8" i="74"/>
  <c r="B7" i="73"/>
  <c r="B8" i="72"/>
  <c r="A9" i="72"/>
  <c r="B6" i="71"/>
  <c r="A7" i="71"/>
  <c r="K34" i="73" l="1"/>
  <c r="J33" i="73"/>
  <c r="K33" i="73"/>
  <c r="K32" i="73"/>
  <c r="K31" i="73"/>
  <c r="J21" i="73"/>
  <c r="J17" i="73"/>
  <c r="K14" i="73"/>
  <c r="J12" i="73"/>
  <c r="K10" i="73"/>
  <c r="J35" i="72"/>
  <c r="P31" i="72"/>
  <c r="J29" i="72"/>
  <c r="J24" i="72"/>
  <c r="P27" i="72"/>
  <c r="J27" i="72" s="1"/>
  <c r="P22" i="72"/>
  <c r="P30" i="72"/>
  <c r="P21" i="72"/>
  <c r="P15" i="72"/>
  <c r="K28" i="72"/>
  <c r="J20" i="72"/>
  <c r="K32" i="71"/>
  <c r="J33" i="71"/>
  <c r="J31" i="71"/>
  <c r="K25" i="71"/>
  <c r="J18" i="71"/>
  <c r="J15" i="71"/>
  <c r="J11" i="71"/>
  <c r="J10" i="71"/>
  <c r="J17" i="71"/>
  <c r="K36" i="85"/>
  <c r="B10" i="85"/>
  <c r="A11" i="85"/>
  <c r="J36" i="85"/>
  <c r="B7" i="75"/>
  <c r="B7" i="81"/>
  <c r="A8" i="81"/>
  <c r="B8" i="73"/>
  <c r="A9" i="82"/>
  <c r="B8" i="82"/>
  <c r="B8" i="80"/>
  <c r="A9" i="80"/>
  <c r="B8" i="79"/>
  <c r="A9" i="79"/>
  <c r="B8" i="78"/>
  <c r="A9" i="78"/>
  <c r="B9" i="77"/>
  <c r="A10" i="77"/>
  <c r="A9" i="76"/>
  <c r="B8" i="76"/>
  <c r="B9" i="75"/>
  <c r="A10" i="75"/>
  <c r="B8" i="74"/>
  <c r="A9" i="74"/>
  <c r="B9" i="73"/>
  <c r="A10" i="73"/>
  <c r="A10" i="72"/>
  <c r="B9" i="72"/>
  <c r="B7" i="71"/>
  <c r="A8" i="71"/>
  <c r="J37" i="73" l="1"/>
  <c r="K37" i="73"/>
  <c r="J31" i="72"/>
  <c r="K31" i="72"/>
  <c r="J21" i="72"/>
  <c r="K21" i="72"/>
  <c r="K30" i="72"/>
  <c r="J30" i="72"/>
  <c r="K27" i="72"/>
  <c r="K22" i="72"/>
  <c r="J22" i="72"/>
  <c r="J15" i="72"/>
  <c r="K15" i="72"/>
  <c r="K37" i="71"/>
  <c r="J37" i="71"/>
  <c r="A12" i="85"/>
  <c r="B11" i="85"/>
  <c r="B8" i="81"/>
  <c r="A9" i="81"/>
  <c r="A10" i="82"/>
  <c r="B9" i="82"/>
  <c r="A10" i="80"/>
  <c r="B9" i="80"/>
  <c r="B9" i="79"/>
  <c r="A10" i="79"/>
  <c r="A10" i="78"/>
  <c r="B9" i="78"/>
  <c r="B10" i="77"/>
  <c r="A11" i="77"/>
  <c r="A10" i="76"/>
  <c r="B9" i="76"/>
  <c r="B10" i="75"/>
  <c r="A11" i="75"/>
  <c r="A10" i="74"/>
  <c r="B9" i="74"/>
  <c r="A11" i="73"/>
  <c r="B10" i="73"/>
  <c r="B10" i="72"/>
  <c r="A11" i="72"/>
  <c r="B8" i="71"/>
  <c r="A9" i="71"/>
  <c r="J37" i="72" l="1"/>
  <c r="K37" i="72"/>
  <c r="B12" i="85"/>
  <c r="A13" i="85"/>
  <c r="B9" i="81"/>
  <c r="A10" i="81"/>
  <c r="B10" i="82"/>
  <c r="A11" i="82"/>
  <c r="A11" i="80"/>
  <c r="B10" i="80"/>
  <c r="A11" i="79"/>
  <c r="B10" i="79"/>
  <c r="B10" i="78"/>
  <c r="A11" i="78"/>
  <c r="A12" i="77"/>
  <c r="B11" i="77"/>
  <c r="B10" i="76"/>
  <c r="A11" i="76"/>
  <c r="B11" i="75"/>
  <c r="A12" i="75"/>
  <c r="B10" i="74"/>
  <c r="A11" i="74"/>
  <c r="A12" i="73"/>
  <c r="B11" i="73"/>
  <c r="B11" i="72"/>
  <c r="A12" i="72"/>
  <c r="A10" i="71"/>
  <c r="B9" i="71"/>
  <c r="A14" i="85" l="1"/>
  <c r="B13" i="85"/>
  <c r="A11" i="81"/>
  <c r="B10" i="81"/>
  <c r="B11" i="82"/>
  <c r="A12" i="82"/>
  <c r="B11" i="80"/>
  <c r="A12" i="80"/>
  <c r="B11" i="79"/>
  <c r="A12" i="79"/>
  <c r="B11" i="78"/>
  <c r="A12" i="78"/>
  <c r="B12" i="77"/>
  <c r="A13" i="77"/>
  <c r="A12" i="76"/>
  <c r="B11" i="76"/>
  <c r="B12" i="75"/>
  <c r="A13" i="75"/>
  <c r="B11" i="74"/>
  <c r="A12" i="74"/>
  <c r="B12" i="73"/>
  <c r="A13" i="73"/>
  <c r="A13" i="72"/>
  <c r="B12" i="72"/>
  <c r="B10" i="71"/>
  <c r="A11" i="71"/>
  <c r="A15" i="85" l="1"/>
  <c r="B14" i="85"/>
  <c r="A12" i="81"/>
  <c r="B11" i="81"/>
  <c r="B12" i="82"/>
  <c r="A13" i="82"/>
  <c r="B12" i="80"/>
  <c r="A13" i="80"/>
  <c r="B12" i="79"/>
  <c r="A13" i="79"/>
  <c r="B12" i="78"/>
  <c r="A13" i="78"/>
  <c r="B13" i="77"/>
  <c r="A14" i="77"/>
  <c r="A13" i="76"/>
  <c r="B12" i="76"/>
  <c r="A14" i="75"/>
  <c r="B13" i="75"/>
  <c r="A13" i="74"/>
  <c r="B12" i="74"/>
  <c r="B13" i="73"/>
  <c r="A14" i="73"/>
  <c r="A14" i="72"/>
  <c r="B13" i="72"/>
  <c r="B11" i="71"/>
  <c r="A12" i="71"/>
  <c r="B15" i="85" l="1"/>
  <c r="A16" i="85"/>
  <c r="A13" i="81"/>
  <c r="B12" i="81"/>
  <c r="B13" i="82"/>
  <c r="A14" i="82"/>
  <c r="A14" i="80"/>
  <c r="B13" i="80"/>
  <c r="B13" i="79"/>
  <c r="A14" i="79"/>
  <c r="A14" i="78"/>
  <c r="B13" i="78"/>
  <c r="B14" i="77"/>
  <c r="A15" i="77"/>
  <c r="B13" i="76"/>
  <c r="A14" i="76"/>
  <c r="B14" i="75"/>
  <c r="A15" i="75"/>
  <c r="B13" i="74"/>
  <c r="A14" i="74"/>
  <c r="A15" i="73"/>
  <c r="B14" i="73"/>
  <c r="B14" i="72"/>
  <c r="A15" i="72"/>
  <c r="A13" i="71"/>
  <c r="B12" i="71"/>
  <c r="A17" i="85" l="1"/>
  <c r="B16" i="85"/>
  <c r="A14" i="81"/>
  <c r="B13" i="81"/>
  <c r="A15" i="82"/>
  <c r="B14" i="82"/>
  <c r="A15" i="80"/>
  <c r="B14" i="80"/>
  <c r="B14" i="79"/>
  <c r="A15" i="79"/>
  <c r="B14" i="78"/>
  <c r="A15" i="78"/>
  <c r="A16" i="77"/>
  <c r="B15" i="77"/>
  <c r="B14" i="76"/>
  <c r="A15" i="76"/>
  <c r="B15" i="75"/>
  <c r="A16" i="75"/>
  <c r="B14" i="74"/>
  <c r="A15" i="74"/>
  <c r="A16" i="73"/>
  <c r="B15" i="73"/>
  <c r="A16" i="72"/>
  <c r="B15" i="72"/>
  <c r="A14" i="71"/>
  <c r="B13" i="71"/>
  <c r="A18" i="85" l="1"/>
  <c r="B17" i="85"/>
  <c r="A15" i="81"/>
  <c r="B14" i="81"/>
  <c r="B15" i="82"/>
  <c r="A16" i="82"/>
  <c r="A16" i="80"/>
  <c r="B15" i="80"/>
  <c r="B15" i="79"/>
  <c r="A16" i="79"/>
  <c r="A16" i="78"/>
  <c r="B15" i="78"/>
  <c r="B16" i="77"/>
  <c r="A17" i="77"/>
  <c r="A16" i="76"/>
  <c r="B15" i="76"/>
  <c r="B16" i="75"/>
  <c r="A17" i="75"/>
  <c r="B15" i="74"/>
  <c r="A16" i="74"/>
  <c r="B16" i="73"/>
  <c r="A17" i="73"/>
  <c r="B16" i="72"/>
  <c r="A17" i="72"/>
  <c r="B14" i="71"/>
  <c r="A15" i="71"/>
  <c r="B18" i="85" l="1"/>
  <c r="A19" i="85"/>
  <c r="B15" i="81"/>
  <c r="A16" i="81"/>
  <c r="A17" i="82"/>
  <c r="B16" i="82"/>
  <c r="B16" i="80"/>
  <c r="A17" i="80"/>
  <c r="B16" i="79"/>
  <c r="A17" i="79"/>
  <c r="A17" i="78"/>
  <c r="B16" i="78"/>
  <c r="B17" i="77"/>
  <c r="A18" i="77"/>
  <c r="B16" i="76"/>
  <c r="A17" i="76"/>
  <c r="B17" i="75"/>
  <c r="A18" i="75"/>
  <c r="B16" i="74"/>
  <c r="A17" i="74"/>
  <c r="B17" i="73"/>
  <c r="A18" i="73"/>
  <c r="A18" i="72"/>
  <c r="B17" i="72"/>
  <c r="B15" i="71"/>
  <c r="A16" i="71"/>
  <c r="B19" i="85" l="1"/>
  <c r="A20" i="85"/>
  <c r="A17" i="81"/>
  <c r="B16" i="81"/>
  <c r="B17" i="82"/>
  <c r="A18" i="82"/>
  <c r="A18" i="80"/>
  <c r="B17" i="80"/>
  <c r="B17" i="79"/>
  <c r="A18" i="79"/>
  <c r="B17" i="78"/>
  <c r="A18" i="78"/>
  <c r="B18" i="77"/>
  <c r="A19" i="77"/>
  <c r="A18" i="76"/>
  <c r="B17" i="76"/>
  <c r="B18" i="75"/>
  <c r="A19" i="75"/>
  <c r="B17" i="74"/>
  <c r="A18" i="74"/>
  <c r="B18" i="73"/>
  <c r="A19" i="73"/>
  <c r="A19" i="72"/>
  <c r="B18" i="72"/>
  <c r="A17" i="71"/>
  <c r="B16" i="71"/>
  <c r="A21" i="85" l="1"/>
  <c r="B20" i="85"/>
  <c r="B17" i="81"/>
  <c r="A18" i="81"/>
  <c r="B18" i="82"/>
  <c r="A19" i="82"/>
  <c r="A19" i="80"/>
  <c r="B18" i="80"/>
  <c r="B18" i="79"/>
  <c r="A19" i="79"/>
  <c r="A19" i="78"/>
  <c r="B18" i="78"/>
  <c r="B19" i="77"/>
  <c r="A20" i="77"/>
  <c r="B18" i="76"/>
  <c r="A19" i="76"/>
  <c r="A20" i="75"/>
  <c r="B19" i="75"/>
  <c r="A19" i="74"/>
  <c r="B18" i="74"/>
  <c r="A20" i="73"/>
  <c r="B19" i="73"/>
  <c r="A20" i="72"/>
  <c r="B19" i="72"/>
  <c r="B17" i="71"/>
  <c r="A18" i="71"/>
  <c r="A22" i="85" l="1"/>
  <c r="B21" i="85"/>
  <c r="B18" i="81"/>
  <c r="A19" i="81"/>
  <c r="B19" i="82"/>
  <c r="A20" i="82"/>
  <c r="B19" i="80"/>
  <c r="A20" i="80"/>
  <c r="B19" i="79"/>
  <c r="A20" i="79"/>
  <c r="B19" i="78"/>
  <c r="A20" i="78"/>
  <c r="B20" i="77"/>
  <c r="A21" i="77"/>
  <c r="B19" i="76"/>
  <c r="A20" i="76"/>
  <c r="B20" i="75"/>
  <c r="A21" i="75"/>
  <c r="B19" i="74"/>
  <c r="A20" i="74"/>
  <c r="A21" i="73"/>
  <c r="B20" i="73"/>
  <c r="B20" i="72"/>
  <c r="A21" i="72"/>
  <c r="B18" i="71"/>
  <c r="A19" i="71"/>
  <c r="B22" i="85" l="1"/>
  <c r="A23" i="85"/>
  <c r="B19" i="81"/>
  <c r="A20" i="81"/>
  <c r="B20" i="82"/>
  <c r="A21" i="82"/>
  <c r="A21" i="80"/>
  <c r="B20" i="80"/>
  <c r="A21" i="79"/>
  <c r="B20" i="79"/>
  <c r="A21" i="78"/>
  <c r="B20" i="78"/>
  <c r="A22" i="77"/>
  <c r="B21" i="77"/>
  <c r="A21" i="76"/>
  <c r="B20" i="76"/>
  <c r="A22" i="75"/>
  <c r="B21" i="75"/>
  <c r="A21" i="74"/>
  <c r="B20" i="74"/>
  <c r="B21" i="73"/>
  <c r="A22" i="73"/>
  <c r="B21" i="72"/>
  <c r="A22" i="72"/>
  <c r="B19" i="71"/>
  <c r="A20" i="71"/>
  <c r="A24" i="85" l="1"/>
  <c r="B23" i="85"/>
  <c r="A21" i="81"/>
  <c r="B20" i="81"/>
  <c r="B21" i="82"/>
  <c r="A22" i="82"/>
  <c r="B21" i="80"/>
  <c r="A22" i="80"/>
  <c r="B21" i="79"/>
  <c r="A22" i="79"/>
  <c r="A22" i="78"/>
  <c r="B21" i="78"/>
  <c r="B22" i="77"/>
  <c r="A23" i="77"/>
  <c r="B21" i="76"/>
  <c r="A22" i="76"/>
  <c r="A23" i="75"/>
  <c r="B22" i="75"/>
  <c r="B21" i="74"/>
  <c r="A22" i="74"/>
  <c r="A23" i="73"/>
  <c r="B22" i="73"/>
  <c r="B22" i="72"/>
  <c r="A23" i="72"/>
  <c r="B20" i="71"/>
  <c r="A21" i="71"/>
  <c r="A25" i="85" l="1"/>
  <c r="B24" i="85"/>
  <c r="A22" i="81"/>
  <c r="B21" i="81"/>
  <c r="B22" i="82"/>
  <c r="A23" i="82"/>
  <c r="A23" i="80"/>
  <c r="B22" i="80"/>
  <c r="B22" i="79"/>
  <c r="A23" i="79"/>
  <c r="B22" i="78"/>
  <c r="A23" i="78"/>
  <c r="A24" i="77"/>
  <c r="B23" i="77"/>
  <c r="A23" i="76"/>
  <c r="B22" i="76"/>
  <c r="A24" i="75"/>
  <c r="B23" i="75"/>
  <c r="B22" i="74"/>
  <c r="A23" i="74"/>
  <c r="A24" i="73"/>
  <c r="B23" i="73"/>
  <c r="A24" i="72"/>
  <c r="B23" i="72"/>
  <c r="B21" i="71"/>
  <c r="A22" i="71"/>
  <c r="A26" i="85" l="1"/>
  <c r="B25" i="85"/>
  <c r="A23" i="81"/>
  <c r="B22" i="81"/>
  <c r="A24" i="82"/>
  <c r="B23" i="82"/>
  <c r="A24" i="80"/>
  <c r="B23" i="80"/>
  <c r="B23" i="79"/>
  <c r="A24" i="79"/>
  <c r="B23" i="78"/>
  <c r="A24" i="78"/>
  <c r="A25" i="77"/>
  <c r="B24" i="77"/>
  <c r="B23" i="76"/>
  <c r="A24" i="76"/>
  <c r="A25" i="75"/>
  <c r="B24" i="75"/>
  <c r="A24" i="74"/>
  <c r="B23" i="74"/>
  <c r="A25" i="73"/>
  <c r="B24" i="73"/>
  <c r="A25" i="72"/>
  <c r="B24" i="72"/>
  <c r="A23" i="71"/>
  <c r="B22" i="71"/>
  <c r="B26" i="85" l="1"/>
  <c r="A27" i="85"/>
  <c r="A24" i="81"/>
  <c r="B23" i="81"/>
  <c r="A25" i="82"/>
  <c r="B24" i="82"/>
  <c r="A25" i="80"/>
  <c r="B24" i="80"/>
  <c r="B24" i="79"/>
  <c r="A25" i="79"/>
  <c r="A25" i="78"/>
  <c r="B24" i="78"/>
  <c r="B25" i="77"/>
  <c r="A26" i="77"/>
  <c r="A25" i="76"/>
  <c r="B24" i="76"/>
  <c r="A26" i="75"/>
  <c r="B25" i="75"/>
  <c r="B24" i="74"/>
  <c r="A25" i="74"/>
  <c r="A26" i="73"/>
  <c r="B25" i="73"/>
  <c r="A26" i="72"/>
  <c r="B25" i="72"/>
  <c r="B23" i="71"/>
  <c r="A24" i="71"/>
  <c r="A28" i="85" l="1"/>
  <c r="B27" i="85"/>
  <c r="B24" i="81"/>
  <c r="A25" i="81"/>
  <c r="A26" i="82"/>
  <c r="B25" i="82"/>
  <c r="B25" i="80"/>
  <c r="A26" i="80"/>
  <c r="A26" i="79"/>
  <c r="B25" i="79"/>
  <c r="A26" i="78"/>
  <c r="B25" i="78"/>
  <c r="A27" i="77"/>
  <c r="B26" i="77"/>
  <c r="A26" i="76"/>
  <c r="B25" i="76"/>
  <c r="B26" i="75"/>
  <c r="A27" i="75"/>
  <c r="B25" i="74"/>
  <c r="A26" i="74"/>
  <c r="B26" i="73"/>
  <c r="A27" i="73"/>
  <c r="A27" i="72"/>
  <c r="B26" i="72"/>
  <c r="A25" i="71"/>
  <c r="B24" i="71"/>
  <c r="A29" i="85" l="1"/>
  <c r="B28" i="85"/>
  <c r="A26" i="81"/>
  <c r="B25" i="81"/>
  <c r="B26" i="82"/>
  <c r="A27" i="82"/>
  <c r="A27" i="80"/>
  <c r="B26" i="80"/>
  <c r="B26" i="79"/>
  <c r="A27" i="79"/>
  <c r="A27" i="78"/>
  <c r="B26" i="78"/>
  <c r="B27" i="77"/>
  <c r="A28" i="77"/>
  <c r="B26" i="76"/>
  <c r="A27" i="76"/>
  <c r="B27" i="75"/>
  <c r="A28" i="75"/>
  <c r="B26" i="74"/>
  <c r="A27" i="74"/>
  <c r="A28" i="73"/>
  <c r="B27" i="73"/>
  <c r="A28" i="72"/>
  <c r="B27" i="72"/>
  <c r="B25" i="71"/>
  <c r="A26" i="71"/>
  <c r="A30" i="85" l="1"/>
  <c r="B29" i="85"/>
  <c r="A27" i="81"/>
  <c r="B26" i="81"/>
  <c r="B27" i="82"/>
  <c r="A28" i="82"/>
  <c r="A28" i="80"/>
  <c r="B27" i="80"/>
  <c r="B27" i="79"/>
  <c r="A28" i="79"/>
  <c r="B27" i="78"/>
  <c r="A28" i="78"/>
  <c r="B28" i="77"/>
  <c r="A29" i="77"/>
  <c r="A28" i="76"/>
  <c r="B27" i="76"/>
  <c r="B28" i="75"/>
  <c r="A29" i="75"/>
  <c r="A28" i="74"/>
  <c r="B27" i="74"/>
  <c r="B28" i="73"/>
  <c r="A29" i="73"/>
  <c r="B28" i="72"/>
  <c r="A29" i="72"/>
  <c r="B26" i="71"/>
  <c r="A27" i="71"/>
  <c r="A31" i="85" l="1"/>
  <c r="B30" i="85"/>
  <c r="A28" i="81"/>
  <c r="B27" i="81"/>
  <c r="B28" i="82"/>
  <c r="A29" i="82"/>
  <c r="B28" i="80"/>
  <c r="A29" i="80"/>
  <c r="A29" i="79"/>
  <c r="B28" i="79"/>
  <c r="A29" i="78"/>
  <c r="B28" i="78"/>
  <c r="A30" i="77"/>
  <c r="B29" i="77"/>
  <c r="A29" i="76"/>
  <c r="B28" i="76"/>
  <c r="A30" i="75"/>
  <c r="B29" i="75"/>
  <c r="A29" i="74"/>
  <c r="B28" i="74"/>
  <c r="A30" i="73"/>
  <c r="B29" i="73"/>
  <c r="B29" i="72"/>
  <c r="A30" i="72"/>
  <c r="A28" i="71"/>
  <c r="B27" i="71"/>
  <c r="A32" i="85" l="1"/>
  <c r="B31" i="85"/>
  <c r="A29" i="81"/>
  <c r="B28" i="81"/>
  <c r="B29" i="82"/>
  <c r="A30" i="82"/>
  <c r="A30" i="80"/>
  <c r="B29" i="80"/>
  <c r="B29" i="79"/>
  <c r="A30" i="79"/>
  <c r="A30" i="78"/>
  <c r="B29" i="78"/>
  <c r="B30" i="77"/>
  <c r="A31" i="77"/>
  <c r="A30" i="76"/>
  <c r="B29" i="76"/>
  <c r="A31" i="75"/>
  <c r="B30" i="75"/>
  <c r="B29" i="74"/>
  <c r="A30" i="74"/>
  <c r="B30" i="73"/>
  <c r="A31" i="73"/>
  <c r="A31" i="72"/>
  <c r="B30" i="72"/>
  <c r="B28" i="71"/>
  <c r="A29" i="71"/>
  <c r="B32" i="85" l="1"/>
  <c r="A33" i="85"/>
  <c r="B29" i="81"/>
  <c r="A30" i="81"/>
  <c r="B30" i="82"/>
  <c r="A31" i="82"/>
  <c r="B30" i="80"/>
  <c r="A31" i="80"/>
  <c r="B30" i="79"/>
  <c r="A31" i="79"/>
  <c r="A31" i="78"/>
  <c r="B30" i="78"/>
  <c r="A32" i="77"/>
  <c r="B31" i="77"/>
  <c r="A31" i="76"/>
  <c r="B30" i="76"/>
  <c r="A32" i="75"/>
  <c r="B31" i="75"/>
  <c r="A31" i="74"/>
  <c r="B30" i="74"/>
  <c r="A32" i="73"/>
  <c r="B31" i="73"/>
  <c r="B31" i="72"/>
  <c r="A32" i="72"/>
  <c r="A30" i="71"/>
  <c r="B29" i="71"/>
  <c r="B33" i="85" l="1"/>
  <c r="A34" i="85"/>
  <c r="A31" i="81"/>
  <c r="B30" i="81"/>
  <c r="A32" i="82"/>
  <c r="B31" i="82"/>
  <c r="B31" i="80"/>
  <c r="A32" i="80"/>
  <c r="B31" i="79"/>
  <c r="A32" i="79"/>
  <c r="A32" i="78"/>
  <c r="B31" i="78"/>
  <c r="A33" i="77"/>
  <c r="B32" i="77"/>
  <c r="A32" i="76"/>
  <c r="B31" i="76"/>
  <c r="B32" i="75"/>
  <c r="A33" i="75"/>
  <c r="B31" i="74"/>
  <c r="A32" i="74"/>
  <c r="B32" i="73"/>
  <c r="A33" i="73"/>
  <c r="A33" i="72"/>
  <c r="B32" i="72"/>
  <c r="B30" i="71"/>
  <c r="A31" i="71"/>
  <c r="B34" i="85" l="1"/>
  <c r="A35" i="85"/>
  <c r="B35" i="85" s="1"/>
  <c r="B31" i="81"/>
  <c r="A32" i="81"/>
  <c r="A33" i="82"/>
  <c r="B32" i="82"/>
  <c r="A33" i="80"/>
  <c r="B32" i="80"/>
  <c r="B32" i="79"/>
  <c r="A33" i="79"/>
  <c r="B32" i="78"/>
  <c r="A33" i="78"/>
  <c r="B33" i="77"/>
  <c r="A34" i="77"/>
  <c r="A33" i="76"/>
  <c r="B32" i="76"/>
  <c r="B33" i="75"/>
  <c r="A34" i="75"/>
  <c r="B32" i="74"/>
  <c r="A33" i="74"/>
  <c r="B33" i="73"/>
  <c r="A34" i="73"/>
  <c r="B33" i="72"/>
  <c r="A34" i="72"/>
  <c r="A32" i="71"/>
  <c r="B31" i="71"/>
  <c r="B32" i="81" l="1"/>
  <c r="A33" i="81"/>
  <c r="B33" i="81" s="1"/>
  <c r="B33" i="82"/>
  <c r="A34" i="82"/>
  <c r="B33" i="80"/>
  <c r="A34" i="80"/>
  <c r="B33" i="79"/>
  <c r="A34" i="79"/>
  <c r="B33" i="78"/>
  <c r="A34" i="78"/>
  <c r="A35" i="77"/>
  <c r="B34" i="77"/>
  <c r="B33" i="76"/>
  <c r="A34" i="76"/>
  <c r="A35" i="75"/>
  <c r="B34" i="75"/>
  <c r="B33" i="74"/>
  <c r="A34" i="74"/>
  <c r="A35" i="73"/>
  <c r="B35" i="73" s="1"/>
  <c r="B34" i="73"/>
  <c r="B34" i="72"/>
  <c r="A35" i="72"/>
  <c r="B32" i="71"/>
  <c r="A33" i="71"/>
  <c r="A35" i="82" l="1"/>
  <c r="B34" i="82"/>
  <c r="B34" i="80"/>
  <c r="A35" i="80"/>
  <c r="B34" i="79"/>
  <c r="A35" i="79"/>
  <c r="B34" i="78"/>
  <c r="A35" i="78"/>
  <c r="B35" i="78" s="1"/>
  <c r="A36" i="77"/>
  <c r="B36" i="77" s="1"/>
  <c r="B35" i="77"/>
  <c r="B34" i="76"/>
  <c r="A35" i="76"/>
  <c r="B35" i="76" s="1"/>
  <c r="B35" i="75"/>
  <c r="A36" i="75"/>
  <c r="B36" i="75" s="1"/>
  <c r="B34" i="74"/>
  <c r="A35" i="74"/>
  <c r="B35" i="72"/>
  <c r="A36" i="72"/>
  <c r="B36" i="72" s="1"/>
  <c r="B33" i="71"/>
  <c r="A34" i="71"/>
  <c r="B35" i="82" l="1"/>
  <c r="A36" i="82"/>
  <c r="B36" i="82" s="1"/>
  <c r="B35" i="80"/>
  <c r="A36" i="80"/>
  <c r="B36" i="80" s="1"/>
  <c r="B35" i="79"/>
  <c r="A36" i="79"/>
  <c r="B36" i="79" s="1"/>
  <c r="A36" i="74"/>
  <c r="B36" i="74" s="1"/>
  <c r="B35" i="74"/>
  <c r="B34" i="71"/>
  <c r="A35" i="71"/>
  <c r="B35" i="71" s="1"/>
</calcChain>
</file>

<file path=xl/sharedStrings.xml><?xml version="1.0" encoding="utf-8"?>
<sst xmlns="http://schemas.openxmlformats.org/spreadsheetml/2006/main" count="1251" uniqueCount="89">
  <si>
    <t>勤務時間</t>
  </si>
  <si>
    <t>～</t>
  </si>
  <si>
    <t>ｈ</t>
  </si>
  <si>
    <t>会　社　名</t>
  </si>
  <si>
    <t>技術者氏名</t>
  </si>
  <si>
    <t>確　認　印</t>
  </si>
  <si>
    <t>日付</t>
  </si>
  <si>
    <t>始業</t>
  </si>
  <si>
    <t>終業</t>
  </si>
  <si>
    <t>昼食休憩</t>
  </si>
  <si>
    <t>その他</t>
  </si>
  <si>
    <t>時間外</t>
  </si>
  <si>
    <t>業務内容・備考</t>
  </si>
  <si>
    <t>始業～終業</t>
  </si>
  <si>
    <t>Hour</t>
  </si>
  <si>
    <t>Minute</t>
  </si>
  <si>
    <t>作業時間合計</t>
  </si>
  <si>
    <t>～</t>
    <phoneticPr fontId="1"/>
  </si>
  <si>
    <t>エスエイティーティー株式会社</t>
    <rPh sb="10" eb="12">
      <t>カブシキ</t>
    </rPh>
    <rPh sb="12" eb="14">
      <t>カイシャ</t>
    </rPh>
    <phoneticPr fontId="1"/>
  </si>
  <si>
    <t>休憩</t>
    <phoneticPr fontId="1"/>
  </si>
  <si>
    <t>休憩</t>
    <phoneticPr fontId="1"/>
  </si>
  <si>
    <t>～</t>
    <phoneticPr fontId="1"/>
  </si>
  <si>
    <t>休憩</t>
    <phoneticPr fontId="1"/>
  </si>
  <si>
    <t>～</t>
    <phoneticPr fontId="1"/>
  </si>
  <si>
    <t>休憩</t>
    <phoneticPr fontId="1"/>
  </si>
  <si>
    <t>休憩</t>
    <phoneticPr fontId="1"/>
  </si>
  <si>
    <t>休憩</t>
    <phoneticPr fontId="1"/>
  </si>
  <si>
    <t>休憩</t>
    <phoneticPr fontId="1"/>
  </si>
  <si>
    <t>～</t>
    <phoneticPr fontId="1"/>
  </si>
  <si>
    <t>作業時間合計</t>
    <phoneticPr fontId="1"/>
  </si>
  <si>
    <t>～</t>
    <phoneticPr fontId="1"/>
  </si>
  <si>
    <t>17/04/01～17/09/30</t>
  </si>
  <si>
    <t>17/10/01～18/3/31</t>
    <phoneticPr fontId="1"/>
  </si>
  <si>
    <t>会社の住所と会社名を入力</t>
    <rPh sb="0" eb="2">
      <t>カイシャ</t>
    </rPh>
    <rPh sb="3" eb="5">
      <t>ジュウショ</t>
    </rPh>
    <rPh sb="6" eb="9">
      <t>カイシャメイ</t>
    </rPh>
    <rPh sb="10" eb="12">
      <t>ニュウリョク</t>
    </rPh>
    <phoneticPr fontId="1"/>
  </si>
  <si>
    <t>氏名を入力</t>
    <rPh sb="0" eb="2">
      <t>シメイ</t>
    </rPh>
    <rPh sb="3" eb="5">
      <t>ニュウリョク</t>
    </rPh>
    <phoneticPr fontId="1"/>
  </si>
  <si>
    <t>0時以降は「0：00」ではなく
「24：00」と入力してください</t>
    <rPh sb="1" eb="2">
      <t>ジ</t>
    </rPh>
    <rPh sb="2" eb="4">
      <t>イコウ</t>
    </rPh>
    <rPh sb="24" eb="26">
      <t>ニュウリョク</t>
    </rPh>
    <phoneticPr fontId="1"/>
  </si>
  <si>
    <t>次の日の朝まで業務がある場合は
一旦24時で閉めて、次の日に入力してください</t>
    <rPh sb="0" eb="1">
      <t>ツギ</t>
    </rPh>
    <rPh sb="2" eb="3">
      <t>ヒ</t>
    </rPh>
    <rPh sb="4" eb="5">
      <t>アサ</t>
    </rPh>
    <rPh sb="7" eb="9">
      <t>ギョウム</t>
    </rPh>
    <rPh sb="12" eb="14">
      <t>バアイ</t>
    </rPh>
    <rPh sb="16" eb="18">
      <t>イッタン</t>
    </rPh>
    <rPh sb="20" eb="21">
      <t>ジ</t>
    </rPh>
    <rPh sb="22" eb="23">
      <t>シ</t>
    </rPh>
    <rPh sb="26" eb="27">
      <t>ツギ</t>
    </rPh>
    <rPh sb="28" eb="29">
      <t>ヒ</t>
    </rPh>
    <rPh sb="30" eb="32">
      <t>ニュウリョク</t>
    </rPh>
    <phoneticPr fontId="1"/>
  </si>
  <si>
    <r>
      <t>休暇　　</t>
    </r>
    <r>
      <rPr>
        <sz val="9"/>
        <color indexed="10"/>
        <rFont val="ＭＳ ゴシック"/>
        <family val="3"/>
        <charset val="128"/>
      </rPr>
      <t>休みを取った場合は
　　　　　「休暇」と必ず入力してください</t>
    </r>
    <rPh sb="0" eb="2">
      <t>キュウカ</t>
    </rPh>
    <rPh sb="4" eb="5">
      <t>ヤス</t>
    </rPh>
    <rPh sb="7" eb="8">
      <t>ト</t>
    </rPh>
    <rPh sb="10" eb="12">
      <t>バアイ</t>
    </rPh>
    <rPh sb="20" eb="22">
      <t>キュウカ</t>
    </rPh>
    <rPh sb="24" eb="25">
      <t>カナラ</t>
    </rPh>
    <rPh sb="26" eb="28">
      <t>ニュウリョク</t>
    </rPh>
    <phoneticPr fontId="1"/>
  </si>
  <si>
    <t>夜間シフトが続く場合は「24：00」で区切らず、時間を追加して記入して構いません。</t>
    <rPh sb="0" eb="2">
      <t>ヤカン</t>
    </rPh>
    <rPh sb="6" eb="7">
      <t>ツヅ</t>
    </rPh>
    <rPh sb="8" eb="10">
      <t>バアイ</t>
    </rPh>
    <rPh sb="19" eb="21">
      <t>クギ</t>
    </rPh>
    <rPh sb="24" eb="26">
      <t>ジカン</t>
    </rPh>
    <rPh sb="27" eb="29">
      <t>ツイカ</t>
    </rPh>
    <rPh sb="31" eb="33">
      <t>キニュウ</t>
    </rPh>
    <rPh sb="35" eb="36">
      <t>カマ</t>
    </rPh>
    <phoneticPr fontId="1"/>
  </si>
  <si>
    <r>
      <t>電車遅延　　</t>
    </r>
    <r>
      <rPr>
        <sz val="9"/>
        <color indexed="10"/>
        <rFont val="ＭＳ ゴシック"/>
        <family val="3"/>
        <charset val="128"/>
      </rPr>
      <t>電車遅延の場合も入力してくだ
　　　　　　　　さい（遅延証明は不要）</t>
    </r>
    <rPh sb="0" eb="2">
      <t>デンシャ</t>
    </rPh>
    <rPh sb="2" eb="4">
      <t>チエン</t>
    </rPh>
    <rPh sb="6" eb="8">
      <t>デンシャ</t>
    </rPh>
    <rPh sb="8" eb="10">
      <t>チエン</t>
    </rPh>
    <rPh sb="11" eb="13">
      <t>バアイ</t>
    </rPh>
    <rPh sb="14" eb="16">
      <t>ニュウリョク</t>
    </rPh>
    <rPh sb="32" eb="34">
      <t>チエン</t>
    </rPh>
    <rPh sb="34" eb="36">
      <t>ショウメイ</t>
    </rPh>
    <rPh sb="37" eb="39">
      <t>フヨウ</t>
    </rPh>
    <phoneticPr fontId="1"/>
  </si>
  <si>
    <r>
      <t>休暇　　</t>
    </r>
    <r>
      <rPr>
        <sz val="9"/>
        <color indexed="10"/>
        <rFont val="ＭＳ ゴシック"/>
        <family val="3"/>
        <charset val="128"/>
      </rPr>
      <t>出勤日の土曜日に休みを取った場合は
　　　　　「休暇」と必ず入力してください</t>
    </r>
    <rPh sb="0" eb="2">
      <t>キュウカ</t>
    </rPh>
    <rPh sb="6" eb="7">
      <t>ビ</t>
    </rPh>
    <rPh sb="8" eb="11">
      <t>ドヨウビ</t>
    </rPh>
    <rPh sb="12" eb="13">
      <t>ヤス</t>
    </rPh>
    <rPh sb="15" eb="16">
      <t>ト</t>
    </rPh>
    <rPh sb="18" eb="20">
      <t>バアイ</t>
    </rPh>
    <rPh sb="28" eb="30">
      <t>キュウカ</t>
    </rPh>
    <rPh sb="32" eb="33">
      <t>カナラ</t>
    </rPh>
    <rPh sb="34" eb="36">
      <t>ニュウリョク</t>
    </rPh>
    <phoneticPr fontId="1"/>
  </si>
  <si>
    <t>17/04/01～17/09/30</t>
    <phoneticPr fontId="1"/>
  </si>
  <si>
    <t>休憩</t>
    <phoneticPr fontId="1"/>
  </si>
  <si>
    <t>憲法記念日</t>
    <rPh sb="0" eb="2">
      <t>ケンポウ</t>
    </rPh>
    <rPh sb="2" eb="5">
      <t>キネンビ</t>
    </rPh>
    <phoneticPr fontId="1"/>
  </si>
  <si>
    <t>みどりの日</t>
    <rPh sb="4" eb="5">
      <t>ヒ</t>
    </rPh>
    <phoneticPr fontId="1"/>
  </si>
  <si>
    <t>こどもの日</t>
    <rPh sb="4" eb="5">
      <t>ヒ</t>
    </rPh>
    <phoneticPr fontId="1"/>
  </si>
  <si>
    <t>22時シフト</t>
    <rPh sb="2" eb="3">
      <t>ジ</t>
    </rPh>
    <phoneticPr fontId="1"/>
  </si>
  <si>
    <t>休暇</t>
    <rPh sb="0" eb="2">
      <t>キュウカ</t>
    </rPh>
    <phoneticPr fontId="1"/>
  </si>
  <si>
    <t>～</t>
    <phoneticPr fontId="1"/>
  </si>
  <si>
    <t xml:space="preserve">シフト出勤で8：30出社の場合は、エクセル上30分の早出がつかないので、黒川まで連絡の上、作業実績表データを送信してください。修正してお返しします。
</t>
    <rPh sb="3" eb="5">
      <t>シュッキン</t>
    </rPh>
    <rPh sb="10" eb="12">
      <t>シュッシャ</t>
    </rPh>
    <rPh sb="13" eb="15">
      <t>バアイ</t>
    </rPh>
    <rPh sb="21" eb="22">
      <t>ジョウ</t>
    </rPh>
    <rPh sb="24" eb="25">
      <t>フン</t>
    </rPh>
    <rPh sb="26" eb="28">
      <t>ハヤデ</t>
    </rPh>
    <rPh sb="36" eb="38">
      <t>クロカワ</t>
    </rPh>
    <rPh sb="43" eb="44">
      <t>ウエ</t>
    </rPh>
    <rPh sb="45" eb="47">
      <t>サギョウ</t>
    </rPh>
    <rPh sb="47" eb="49">
      <t>ジッセキ</t>
    </rPh>
    <rPh sb="49" eb="50">
      <t>ヒョウ</t>
    </rPh>
    <rPh sb="54" eb="56">
      <t>ソウシン</t>
    </rPh>
    <phoneticPr fontId="1"/>
  </si>
  <si>
    <r>
      <t>午前休　　　</t>
    </r>
    <r>
      <rPr>
        <sz val="9"/>
        <color indexed="10"/>
        <rFont val="ＭＳ ゴシック"/>
        <family val="3"/>
        <charset val="128"/>
      </rPr>
      <t>午前休の場合は
　　　　　　　　13：30までに出社</t>
    </r>
    <rPh sb="0" eb="2">
      <t>ゴゼン</t>
    </rPh>
    <rPh sb="2" eb="3">
      <t>キュウ</t>
    </rPh>
    <rPh sb="6" eb="8">
      <t>ゴゼン</t>
    </rPh>
    <rPh sb="8" eb="9">
      <t>キュウ</t>
    </rPh>
    <rPh sb="10" eb="12">
      <t>バアイ</t>
    </rPh>
    <rPh sb="30" eb="32">
      <t>シュッシャ</t>
    </rPh>
    <phoneticPr fontId="1"/>
  </si>
  <si>
    <r>
      <t>午後休　　　</t>
    </r>
    <r>
      <rPr>
        <sz val="9"/>
        <color indexed="10"/>
        <rFont val="ＭＳ ゴシック"/>
        <family val="3"/>
        <charset val="128"/>
      </rPr>
      <t>午後休の場合は昼食休憩なしで
　　　　　　　　13：00までの勤務</t>
    </r>
    <rPh sb="0" eb="2">
      <t>ゴゴ</t>
    </rPh>
    <rPh sb="2" eb="3">
      <t>キュウ</t>
    </rPh>
    <rPh sb="6" eb="8">
      <t>ゴゴ</t>
    </rPh>
    <rPh sb="8" eb="9">
      <t>キュウ</t>
    </rPh>
    <rPh sb="10" eb="12">
      <t>バアイ</t>
    </rPh>
    <rPh sb="13" eb="15">
      <t>チュウショク</t>
    </rPh>
    <rPh sb="15" eb="17">
      <t>キュウケイ</t>
    </rPh>
    <rPh sb="37" eb="39">
      <t>キンム</t>
    </rPh>
    <phoneticPr fontId="1"/>
  </si>
  <si>
    <r>
      <t>WEBサイト更新　　　</t>
    </r>
    <r>
      <rPr>
        <sz val="9"/>
        <color rgb="FFFF0000"/>
        <rFont val="ＭＳ ゴシック"/>
        <family val="3"/>
        <charset val="128"/>
      </rPr>
      <t>業務内容は毎日記入
　　　　　　　　　　　　　してください</t>
    </r>
    <rPh sb="6" eb="8">
      <t>コウシン</t>
    </rPh>
    <rPh sb="11" eb="13">
      <t>ギョウム</t>
    </rPh>
    <rPh sb="13" eb="15">
      <t>ナイヨウ</t>
    </rPh>
    <rPh sb="16" eb="18">
      <t>マイニチ</t>
    </rPh>
    <rPh sb="18" eb="20">
      <t>キニュウ</t>
    </rPh>
    <phoneticPr fontId="1"/>
  </si>
  <si>
    <t>陳　燁宇</t>
    <phoneticPr fontId="1"/>
  </si>
  <si>
    <t>smartFORCE riskmonster 調査</t>
    <rPh sb="23" eb="25">
      <t>チョウサ</t>
    </rPh>
    <phoneticPr fontId="1"/>
  </si>
  <si>
    <t>smartFORCE riskmonster 調査</t>
    <phoneticPr fontId="1"/>
  </si>
  <si>
    <t>smartFORCE riskmonster 調査</t>
    <phoneticPr fontId="1"/>
  </si>
  <si>
    <t>smartFORCE riskmonster 修正</t>
    <rPh sb="23" eb="25">
      <t>シュウセイ</t>
    </rPh>
    <phoneticPr fontId="1"/>
  </si>
  <si>
    <t>smartFORCE riskmonster 修正</t>
    <phoneticPr fontId="1"/>
  </si>
  <si>
    <t>smartFORCE HTML化仕様書作成</t>
    <rPh sb="15" eb="16">
      <t>カ</t>
    </rPh>
    <rPh sb="16" eb="19">
      <t>シヨウショ</t>
    </rPh>
    <rPh sb="19" eb="21">
      <t>サクセイ</t>
    </rPh>
    <phoneticPr fontId="1"/>
  </si>
  <si>
    <t>smartFORCE HTML化仕様書作成</t>
    <phoneticPr fontId="1"/>
  </si>
  <si>
    <t>smartFORCE HTMLサンプルコード作成</t>
    <rPh sb="22" eb="24">
      <t>サクセイ</t>
    </rPh>
    <phoneticPr fontId="1"/>
  </si>
  <si>
    <t>smartFORCE HTMLサンプルコード作成</t>
    <phoneticPr fontId="1"/>
  </si>
  <si>
    <t>smartFORCE HTMLサンプルコード作成</t>
    <phoneticPr fontId="1"/>
  </si>
  <si>
    <t>休み</t>
  </si>
  <si>
    <t>休み</t>
    <rPh sb="0" eb="1">
      <t>ヤス</t>
    </rPh>
    <phoneticPr fontId="1"/>
  </si>
  <si>
    <t>休み</t>
    <phoneticPr fontId="1"/>
  </si>
  <si>
    <t>病気休暇</t>
    <rPh sb="0" eb="2">
      <t>ビョウキ</t>
    </rPh>
    <rPh sb="2" eb="4">
      <t>キュウカ</t>
    </rPh>
    <phoneticPr fontId="1"/>
  </si>
  <si>
    <t>～</t>
    <phoneticPr fontId="1"/>
  </si>
  <si>
    <t>ダッシュボード仕様書作成</t>
    <rPh sb="7" eb="10">
      <t>シヨウショ</t>
    </rPh>
    <rPh sb="10" eb="12">
      <t>サクセイ</t>
    </rPh>
    <phoneticPr fontId="1"/>
  </si>
  <si>
    <t>ダッシュボード仕様書作成</t>
    <phoneticPr fontId="1"/>
  </si>
  <si>
    <t>flex側教材一覧コードを整える</t>
    <rPh sb="4" eb="5">
      <t>ガワ</t>
    </rPh>
    <rPh sb="5" eb="7">
      <t>キョウザイ</t>
    </rPh>
    <rPh sb="7" eb="9">
      <t>イチラン</t>
    </rPh>
    <rPh sb="13" eb="14">
      <t>トトノ</t>
    </rPh>
    <phoneticPr fontId="1"/>
  </si>
  <si>
    <t>flex側教材一覧コードを整える</t>
    <phoneticPr fontId="1"/>
  </si>
  <si>
    <t>教材一覧仕様書作成</t>
    <rPh sb="0" eb="2">
      <t>キョウザイ</t>
    </rPh>
    <rPh sb="2" eb="4">
      <t>イチラン</t>
    </rPh>
    <rPh sb="4" eb="7">
      <t>シヨウショ</t>
    </rPh>
    <rPh sb="7" eb="9">
      <t>サクセイ</t>
    </rPh>
    <phoneticPr fontId="1"/>
  </si>
  <si>
    <t>教材一覧仕様書作成</t>
    <phoneticPr fontId="1"/>
  </si>
  <si>
    <t>掲示板仕様書作成</t>
    <rPh sb="0" eb="3">
      <t>ケイジバン</t>
    </rPh>
    <rPh sb="3" eb="6">
      <t>シヨウショ</t>
    </rPh>
    <rPh sb="6" eb="8">
      <t>サクセイ</t>
    </rPh>
    <phoneticPr fontId="1"/>
  </si>
  <si>
    <t>掲示板仕様書作成</t>
    <phoneticPr fontId="1"/>
  </si>
  <si>
    <t>マイページ仕様書作成</t>
    <rPh sb="5" eb="8">
      <t>シヨウショ</t>
    </rPh>
    <rPh sb="8" eb="10">
      <t>サクセイ</t>
    </rPh>
    <phoneticPr fontId="1"/>
  </si>
  <si>
    <t>マイページ仕様書作成</t>
    <phoneticPr fontId="1"/>
  </si>
  <si>
    <t>〒101－0032
東京都千代田区岩本町2－4－7　小林ビル3F
　イノベークス　株式会社</t>
    <phoneticPr fontId="1"/>
  </si>
  <si>
    <t>夏休み</t>
    <rPh sb="0" eb="2">
      <t>ナツヤス</t>
    </rPh>
    <phoneticPr fontId="1"/>
  </si>
  <si>
    <t>〒101－0032
東京都千代田区岩本町2－4－7　小林ビル3F
　イノベークス　株式会社</t>
    <phoneticPr fontId="1"/>
  </si>
  <si>
    <t>〒101－0032
東京都千代田区岩本町2－4－7　小林ビル3F
　イノベークス　株式会社</t>
    <phoneticPr fontId="1"/>
  </si>
  <si>
    <t>陳　燁宇</t>
    <phoneticPr fontId="1"/>
  </si>
  <si>
    <t>smartFORCE HTML化作業</t>
  </si>
  <si>
    <t>smartFORCE HTML化作業</t>
    <rPh sb="15" eb="16">
      <t>カ</t>
    </rPh>
    <rPh sb="16" eb="18">
      <t>サギョウ</t>
    </rPh>
    <phoneticPr fontId="1"/>
  </si>
  <si>
    <t>smartFORCE HTML化作業</t>
    <phoneticPr fontId="1"/>
  </si>
  <si>
    <t>体調不良、smartFORCE HTML化作業</t>
    <rPh sb="0" eb="2">
      <t>タイチョウ</t>
    </rPh>
    <rPh sb="2" eb="4">
      <t>フリョウ</t>
    </rPh>
    <phoneticPr fontId="1"/>
  </si>
  <si>
    <t>電車遅延、smartFORCE HTML化作業</t>
    <rPh sb="0" eb="2">
      <t>デンシャ</t>
    </rPh>
    <rPh sb="2" eb="4">
      <t>チエン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</si>
</sst>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d&quot;日&quot;"/>
    <numFmt numFmtId="177" formatCode="0.0_);[Red]\(0.0\)"/>
    <numFmt numFmtId="178" formatCode="00"/>
    <numFmt numFmtId="179" formatCode="[h]:mm"/>
  </numFmts>
  <fonts count="1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indexed="10"/>
      <name val="ＭＳ 明朝"/>
      <family val="1"/>
      <charset val="128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color indexed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8" fontId="2" fillId="0" borderId="0" xfId="0" applyNumberFormat="1" applyFont="1"/>
    <xf numFmtId="0" fontId="2" fillId="0" borderId="3" xfId="0" applyFont="1" applyBorder="1" applyAlignment="1" applyProtection="1">
      <alignment horizontal="centerContinuous"/>
      <protection hidden="1"/>
    </xf>
    <xf numFmtId="0" fontId="2" fillId="0" borderId="4" xfId="0" applyFont="1" applyBorder="1" applyAlignment="1" applyProtection="1">
      <alignment horizontal="centerContinuous"/>
      <protection hidden="1"/>
    </xf>
    <xf numFmtId="0" fontId="2" fillId="0" borderId="5" xfId="0" applyFont="1" applyBorder="1" applyAlignment="1" applyProtection="1">
      <alignment horizontal="centerContinuous"/>
      <protection hidden="1"/>
    </xf>
    <xf numFmtId="20" fontId="2" fillId="0" borderId="6" xfId="0" applyNumberFormat="1" applyFont="1" applyBorder="1" applyProtection="1">
      <protection hidden="1"/>
    </xf>
    <xf numFmtId="20" fontId="2" fillId="0" borderId="7" xfId="0" applyNumberFormat="1" applyFont="1" applyBorder="1" applyProtection="1">
      <protection hidden="1"/>
    </xf>
    <xf numFmtId="20" fontId="2" fillId="2" borderId="6" xfId="0" applyNumberFormat="1" applyFont="1" applyFill="1" applyBorder="1" applyProtection="1">
      <protection hidden="1"/>
    </xf>
    <xf numFmtId="20" fontId="2" fillId="2" borderId="7" xfId="0" applyNumberFormat="1" applyFont="1" applyFill="1" applyBorder="1" applyProtection="1">
      <protection hidden="1"/>
    </xf>
    <xf numFmtId="0" fontId="2" fillId="0" borderId="6" xfId="0" applyFont="1" applyBorder="1" applyAlignment="1" applyProtection="1">
      <protection hidden="1"/>
    </xf>
    <xf numFmtId="0" fontId="2" fillId="0" borderId="0" xfId="0" applyFont="1" applyBorder="1" applyAlignment="1" applyProtection="1">
      <protection hidden="1"/>
    </xf>
    <xf numFmtId="0" fontId="5" fillId="0" borderId="6" xfId="0" applyFont="1" applyBorder="1" applyProtection="1">
      <protection hidden="1"/>
    </xf>
    <xf numFmtId="178" fontId="5" fillId="0" borderId="0" xfId="0" applyNumberFormat="1" applyFont="1" applyBorder="1" applyAlignment="1" applyProtection="1">
      <alignment horizontal="left"/>
      <protection hidden="1"/>
    </xf>
    <xf numFmtId="0" fontId="5" fillId="0" borderId="0" xfId="0" applyFont="1" applyBorder="1" applyProtection="1">
      <protection hidden="1"/>
    </xf>
    <xf numFmtId="178" fontId="5" fillId="0" borderId="7" xfId="0" applyNumberFormat="1" applyFont="1" applyBorder="1" applyAlignment="1" applyProtection="1">
      <alignment horizontal="left"/>
      <protection hidden="1"/>
    </xf>
    <xf numFmtId="0" fontId="6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center"/>
    </xf>
    <xf numFmtId="176" fontId="7" fillId="0" borderId="8" xfId="0" applyNumberFormat="1" applyFont="1" applyBorder="1"/>
    <xf numFmtId="0" fontId="7" fillId="0" borderId="9" xfId="0" applyFont="1" applyBorder="1" applyAlignment="1">
      <alignment horizontal="center"/>
    </xf>
    <xf numFmtId="177" fontId="6" fillId="2" borderId="10" xfId="0" applyNumberFormat="1" applyFont="1" applyFill="1" applyBorder="1"/>
    <xf numFmtId="176" fontId="7" fillId="0" borderId="11" xfId="0" applyNumberFormat="1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7" fillId="0" borderId="14" xfId="0" applyFont="1" applyBorder="1"/>
    <xf numFmtId="0" fontId="6" fillId="0" borderId="15" xfId="0" applyFont="1" applyBorder="1" applyAlignment="1">
      <alignment horizontal="center" vertical="center"/>
    </xf>
    <xf numFmtId="177" fontId="6" fillId="2" borderId="16" xfId="0" applyNumberFormat="1" applyFont="1" applyFill="1" applyBorder="1" applyAlignment="1">
      <alignment vertical="center"/>
    </xf>
    <xf numFmtId="0" fontId="6" fillId="0" borderId="0" xfId="0" applyFont="1" applyAlignment="1">
      <alignment horizontal="right"/>
    </xf>
    <xf numFmtId="177" fontId="8" fillId="2" borderId="10" xfId="0" applyNumberFormat="1" applyFont="1" applyFill="1" applyBorder="1"/>
    <xf numFmtId="178" fontId="8" fillId="0" borderId="0" xfId="0" applyNumberFormat="1" applyFont="1" applyBorder="1" applyAlignment="1" applyProtection="1">
      <protection hidden="1"/>
    </xf>
    <xf numFmtId="178" fontId="8" fillId="0" borderId="7" xfId="0" applyNumberFormat="1" applyFont="1" applyBorder="1" applyAlignment="1" applyProtection="1">
      <protection hidden="1"/>
    </xf>
    <xf numFmtId="179" fontId="2" fillId="2" borderId="7" xfId="0" applyNumberFormat="1" applyFont="1" applyFill="1" applyBorder="1" applyAlignment="1" applyProtection="1">
      <alignment horizontal="right"/>
      <protection hidden="1"/>
    </xf>
    <xf numFmtId="177" fontId="6" fillId="2" borderId="10" xfId="0" applyNumberFormat="1" applyFont="1" applyFill="1" applyBorder="1" applyProtection="1"/>
    <xf numFmtId="177" fontId="6" fillId="2" borderId="16" xfId="0" applyNumberFormat="1" applyFont="1" applyFill="1" applyBorder="1" applyAlignment="1" applyProtection="1">
      <alignment vertical="center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17" xfId="0" applyFont="1" applyBorder="1" applyAlignment="1" applyProtection="1">
      <alignment horizontal="centerContinuous"/>
      <protection locked="0"/>
    </xf>
    <xf numFmtId="0" fontId="6" fillId="0" borderId="18" xfId="0" applyFont="1" applyBorder="1" applyAlignment="1" applyProtection="1">
      <alignment horizontal="centerContinuous"/>
      <protection locked="0"/>
    </xf>
    <xf numFmtId="0" fontId="6" fillId="0" borderId="19" xfId="0" applyFont="1" applyBorder="1" applyAlignment="1" applyProtection="1">
      <alignment horizontal="centerContinuous"/>
      <protection locked="0"/>
    </xf>
    <xf numFmtId="0" fontId="6" fillId="0" borderId="20" xfId="0" applyFont="1" applyBorder="1" applyAlignment="1" applyProtection="1">
      <alignment horizontal="centerContinuous"/>
      <protection locked="0"/>
    </xf>
    <xf numFmtId="0" fontId="6" fillId="0" borderId="21" xfId="0" applyFont="1" applyBorder="1" applyAlignment="1" applyProtection="1">
      <alignment horizontal="center"/>
      <protection locked="0"/>
    </xf>
    <xf numFmtId="0" fontId="6" fillId="0" borderId="22" xfId="0" applyFont="1" applyBorder="1" applyProtection="1">
      <protection locked="0"/>
    </xf>
    <xf numFmtId="0" fontId="7" fillId="0" borderId="23" xfId="0" applyFont="1" applyBorder="1" applyAlignment="1" applyProtection="1">
      <alignment horizontal="right"/>
      <protection locked="0"/>
    </xf>
    <xf numFmtId="0" fontId="7" fillId="0" borderId="24" xfId="0" applyFont="1" applyBorder="1" applyProtection="1">
      <protection locked="0"/>
    </xf>
    <xf numFmtId="0" fontId="7" fillId="0" borderId="25" xfId="0" applyFont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7" fillId="2" borderId="1" xfId="0" applyFont="1" applyFill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20" fontId="6" fillId="0" borderId="26" xfId="0" applyNumberFormat="1" applyFont="1" applyBorder="1" applyAlignment="1" applyProtection="1">
      <alignment vertical="top"/>
      <protection locked="0"/>
    </xf>
    <xf numFmtId="0" fontId="6" fillId="0" borderId="27" xfId="0" applyFont="1" applyBorder="1" applyAlignment="1" applyProtection="1">
      <alignment horizontal="center" vertical="top"/>
      <protection locked="0"/>
    </xf>
    <xf numFmtId="20" fontId="6" fillId="0" borderId="28" xfId="0" applyNumberFormat="1" applyFont="1" applyBorder="1" applyAlignment="1" applyProtection="1">
      <alignment horizontal="left" vertical="top"/>
      <protection locked="0"/>
    </xf>
    <xf numFmtId="20" fontId="7" fillId="2" borderId="26" xfId="0" applyNumberFormat="1" applyFont="1" applyFill="1" applyBorder="1" applyAlignment="1" applyProtection="1">
      <alignment vertical="top"/>
      <protection locked="0"/>
    </xf>
    <xf numFmtId="0" fontId="7" fillId="2" borderId="27" xfId="0" applyFont="1" applyFill="1" applyBorder="1" applyAlignment="1" applyProtection="1">
      <alignment horizontal="center" vertical="top"/>
      <protection locked="0"/>
    </xf>
    <xf numFmtId="20" fontId="7" fillId="2" borderId="28" xfId="0" applyNumberFormat="1" applyFont="1" applyFill="1" applyBorder="1" applyAlignment="1" applyProtection="1">
      <alignment horizontal="left" vertical="top"/>
      <protection locked="0"/>
    </xf>
    <xf numFmtId="20" fontId="7" fillId="0" borderId="28" xfId="0" applyNumberFormat="1" applyFont="1" applyBorder="1" applyAlignment="1" applyProtection="1">
      <alignment horizontal="center" vertical="top"/>
      <protection locked="0"/>
    </xf>
    <xf numFmtId="179" fontId="6" fillId="0" borderId="29" xfId="0" applyNumberFormat="1" applyFont="1" applyBorder="1" applyProtection="1">
      <protection locked="0"/>
    </xf>
    <xf numFmtId="179" fontId="6" fillId="0" borderId="9" xfId="0" applyNumberFormat="1" applyFont="1" applyBorder="1" applyAlignment="1" applyProtection="1">
      <alignment horizontal="left"/>
      <protection locked="0"/>
    </xf>
    <xf numFmtId="179" fontId="7" fillId="2" borderId="26" xfId="0" applyNumberFormat="1" applyFont="1" applyFill="1" applyBorder="1" applyAlignment="1" applyProtection="1">
      <protection locked="0"/>
    </xf>
    <xf numFmtId="0" fontId="7" fillId="2" borderId="27" xfId="0" applyFont="1" applyFill="1" applyBorder="1" applyAlignment="1" applyProtection="1">
      <alignment horizontal="center"/>
      <protection locked="0"/>
    </xf>
    <xf numFmtId="179" fontId="7" fillId="2" borderId="28" xfId="0" applyNumberFormat="1" applyFont="1" applyFill="1" applyBorder="1" applyAlignment="1" applyProtection="1">
      <alignment horizontal="left"/>
      <protection locked="0"/>
    </xf>
    <xf numFmtId="20" fontId="6" fillId="0" borderId="9" xfId="0" applyNumberFormat="1" applyFont="1" applyBorder="1" applyAlignment="1" applyProtection="1">
      <alignment horizontal="right"/>
      <protection locked="0"/>
    </xf>
    <xf numFmtId="179" fontId="7" fillId="2" borderId="30" xfId="0" applyNumberFormat="1" applyFont="1" applyFill="1" applyBorder="1" applyProtection="1">
      <protection locked="0"/>
    </xf>
    <xf numFmtId="20" fontId="6" fillId="2" borderId="31" xfId="0" applyNumberFormat="1" applyFont="1" applyFill="1" applyBorder="1" applyProtection="1">
      <protection locked="0"/>
    </xf>
    <xf numFmtId="179" fontId="7" fillId="2" borderId="31" xfId="0" applyNumberFormat="1" applyFont="1" applyFill="1" applyBorder="1" applyAlignment="1" applyProtection="1">
      <alignment horizontal="left"/>
      <protection locked="0"/>
    </xf>
    <xf numFmtId="20" fontId="6" fillId="0" borderId="32" xfId="0" applyNumberFormat="1" applyFont="1" applyBorder="1" applyAlignment="1" applyProtection="1">
      <alignment horizontal="right"/>
      <protection locked="0"/>
    </xf>
    <xf numFmtId="0" fontId="6" fillId="0" borderId="12" xfId="0" applyFont="1" applyBorder="1" applyProtection="1">
      <protection locked="0"/>
    </xf>
    <xf numFmtId="0" fontId="6" fillId="0" borderId="13" xfId="0" applyFont="1" applyBorder="1" applyProtection="1">
      <protection locked="0"/>
    </xf>
    <xf numFmtId="0" fontId="6" fillId="0" borderId="14" xfId="0" applyFont="1" applyBorder="1" applyProtection="1">
      <protection locked="0"/>
    </xf>
    <xf numFmtId="0" fontId="6" fillId="0" borderId="15" xfId="0" applyFont="1" applyBorder="1" applyProtection="1">
      <protection locked="0"/>
    </xf>
    <xf numFmtId="0" fontId="7" fillId="0" borderId="14" xfId="0" applyFont="1" applyBorder="1" applyProtection="1"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vertical="top"/>
      <protection locked="0"/>
    </xf>
    <xf numFmtId="0" fontId="7" fillId="0" borderId="33" xfId="0" applyFont="1" applyBorder="1" applyAlignment="1" applyProtection="1">
      <alignment vertical="top"/>
      <protection locked="0"/>
    </xf>
    <xf numFmtId="0" fontId="6" fillId="0" borderId="34" xfId="0" applyFont="1" applyBorder="1" applyProtection="1"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0" xfId="0" applyFont="1" applyProtection="1"/>
    <xf numFmtId="0" fontId="7" fillId="2" borderId="1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 vertical="top"/>
    </xf>
    <xf numFmtId="0" fontId="7" fillId="2" borderId="2" xfId="0" applyFont="1" applyFill="1" applyBorder="1" applyAlignment="1" applyProtection="1">
      <alignment horizontal="center" vertical="center"/>
    </xf>
    <xf numFmtId="176" fontId="7" fillId="0" borderId="8" xfId="0" applyNumberFormat="1" applyFont="1" applyBorder="1" applyProtection="1"/>
    <xf numFmtId="0" fontId="7" fillId="0" borderId="9" xfId="0" applyFont="1" applyBorder="1" applyAlignment="1" applyProtection="1">
      <alignment horizontal="center"/>
    </xf>
    <xf numFmtId="176" fontId="7" fillId="0" borderId="11" xfId="0" applyNumberFormat="1" applyFont="1" applyBorder="1" applyProtection="1"/>
    <xf numFmtId="0" fontId="2" fillId="0" borderId="0" xfId="0" applyFont="1" applyProtection="1"/>
    <xf numFmtId="0" fontId="6" fillId="0" borderId="27" xfId="0" applyFont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179" fontId="7" fillId="2" borderId="32" xfId="0" applyNumberFormat="1" applyFont="1" applyFill="1" applyBorder="1" applyAlignment="1" applyProtection="1">
      <alignment horizontal="left"/>
      <protection locked="0"/>
    </xf>
    <xf numFmtId="0" fontId="9" fillId="0" borderId="33" xfId="0" applyFont="1" applyBorder="1" applyAlignment="1" applyProtection="1">
      <alignment vertical="top"/>
      <protection locked="0"/>
    </xf>
    <xf numFmtId="0" fontId="10" fillId="0" borderId="33" xfId="0" applyFont="1" applyBorder="1" applyAlignment="1" applyProtection="1">
      <alignment vertical="top" wrapText="1"/>
      <protection locked="0"/>
    </xf>
    <xf numFmtId="0" fontId="10" fillId="0" borderId="43" xfId="0" applyFont="1" applyBorder="1" applyAlignment="1" applyProtection="1">
      <alignment vertical="top" wrapText="1"/>
      <protection locked="0"/>
    </xf>
    <xf numFmtId="0" fontId="6" fillId="0" borderId="33" xfId="0" applyFont="1" applyBorder="1" applyAlignment="1" applyProtection="1">
      <alignment vertical="top" wrapText="1"/>
      <protection locked="0"/>
    </xf>
    <xf numFmtId="179" fontId="7" fillId="2" borderId="44" xfId="0" applyNumberFormat="1" applyFont="1" applyFill="1" applyBorder="1" applyAlignment="1" applyProtection="1">
      <protection locked="0"/>
    </xf>
    <xf numFmtId="179" fontId="7" fillId="2" borderId="27" xfId="0" applyNumberFormat="1" applyFont="1" applyFill="1" applyBorder="1" applyAlignment="1" applyProtection="1">
      <protection locked="0"/>
    </xf>
    <xf numFmtId="0" fontId="10" fillId="0" borderId="43" xfId="0" applyFont="1" applyBorder="1" applyAlignment="1" applyProtection="1">
      <alignment wrapText="1"/>
      <protection locked="0"/>
    </xf>
    <xf numFmtId="20" fontId="6" fillId="0" borderId="10" xfId="0" applyNumberFormat="1" applyFont="1" applyBorder="1" applyAlignment="1" applyProtection="1">
      <alignment horizontal="right"/>
      <protection locked="0"/>
    </xf>
    <xf numFmtId="0" fontId="6" fillId="0" borderId="35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55" fontId="6" fillId="0" borderId="0" xfId="0" applyNumberFormat="1" applyFont="1" applyAlignment="1" applyProtection="1">
      <alignment vertical="center"/>
    </xf>
    <xf numFmtId="0" fontId="9" fillId="0" borderId="37" xfId="0" applyFont="1" applyBorder="1" applyAlignment="1" applyProtection="1">
      <alignment horizontal="center" vertical="center" wrapText="1"/>
      <protection locked="0"/>
    </xf>
    <xf numFmtId="0" fontId="9" fillId="0" borderId="38" xfId="0" applyFont="1" applyBorder="1" applyAlignment="1" applyProtection="1">
      <alignment horizontal="center" vertical="center" wrapText="1"/>
      <protection locked="0"/>
    </xf>
    <xf numFmtId="0" fontId="9" fillId="0" borderId="39" xfId="0" applyFont="1" applyBorder="1" applyAlignment="1" applyProtection="1">
      <alignment horizontal="center" vertical="center" wrapText="1"/>
      <protection locked="0"/>
    </xf>
    <xf numFmtId="0" fontId="7" fillId="0" borderId="40" xfId="0" applyFont="1" applyBorder="1" applyAlignment="1" applyProtection="1">
      <alignment horizontal="center" vertical="center"/>
      <protection locked="0"/>
    </xf>
    <xf numFmtId="0" fontId="7" fillId="0" borderId="25" xfId="0" applyFont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horizontal="center" vertical="center"/>
      <protection locked="0"/>
    </xf>
    <xf numFmtId="0" fontId="7" fillId="0" borderId="28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7" fillId="0" borderId="40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55" fontId="6" fillId="0" borderId="0" xfId="0" applyNumberFormat="1" applyFont="1" applyAlignment="1" applyProtection="1">
      <alignment vertical="center"/>
      <protection locked="0"/>
    </xf>
    <xf numFmtId="0" fontId="10" fillId="0" borderId="37" xfId="0" applyFont="1" applyBorder="1" applyAlignment="1" applyProtection="1">
      <alignment horizontal="center" vertical="center" wrapText="1"/>
      <protection locked="0"/>
    </xf>
    <xf numFmtId="0" fontId="10" fillId="0" borderId="38" xfId="0" applyFont="1" applyBorder="1" applyAlignment="1" applyProtection="1">
      <alignment horizontal="center" vertical="center" wrapText="1"/>
      <protection locked="0"/>
    </xf>
    <xf numFmtId="0" fontId="10" fillId="0" borderId="39" xfId="0" applyFont="1" applyBorder="1" applyAlignment="1" applyProtection="1">
      <alignment horizontal="center" vertical="center" wrapText="1"/>
      <protection locked="0"/>
    </xf>
    <xf numFmtId="0" fontId="11" fillId="0" borderId="42" xfId="0" applyFont="1" applyBorder="1" applyAlignment="1" applyProtection="1">
      <alignment horizontal="center" vertical="center" wrapText="1"/>
      <protection locked="0"/>
    </xf>
    <xf numFmtId="0" fontId="12" fillId="0" borderId="38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21</xdr:row>
      <xdr:rowOff>228601</xdr:rowOff>
    </xdr:from>
    <xdr:to>
      <xdr:col>11</xdr:col>
      <xdr:colOff>723899</xdr:colOff>
      <xdr:row>22</xdr:row>
      <xdr:rowOff>209551</xdr:rowOff>
    </xdr:to>
    <xdr:sp macro="" textlink="">
      <xdr:nvSpPr>
        <xdr:cNvPr id="2" name="正方形/長方形 1"/>
        <xdr:cNvSpPr/>
      </xdr:nvSpPr>
      <xdr:spPr>
        <a:xfrm>
          <a:off x="4800599" y="6362701"/>
          <a:ext cx="714375" cy="247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11</xdr:col>
      <xdr:colOff>1</xdr:colOff>
      <xdr:row>11</xdr:row>
      <xdr:rowOff>228600</xdr:rowOff>
    </xdr:from>
    <xdr:to>
      <xdr:col>11</xdr:col>
      <xdr:colOff>438151</xdr:colOff>
      <xdr:row>12</xdr:row>
      <xdr:rowOff>238125</xdr:rowOff>
    </xdr:to>
    <xdr:sp macro="" textlink="">
      <xdr:nvSpPr>
        <xdr:cNvPr id="3" name="正方形/長方形 2"/>
        <xdr:cNvSpPr/>
      </xdr:nvSpPr>
      <xdr:spPr>
        <a:xfrm>
          <a:off x="4791076" y="3362325"/>
          <a:ext cx="438150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10</xdr:col>
      <xdr:colOff>609600</xdr:colOff>
      <xdr:row>4</xdr:row>
      <xdr:rowOff>161925</xdr:rowOff>
    </xdr:from>
    <xdr:to>
      <xdr:col>11</xdr:col>
      <xdr:colOff>1371600</xdr:colOff>
      <xdr:row>5</xdr:row>
      <xdr:rowOff>266700</xdr:rowOff>
    </xdr:to>
    <xdr:sp macro="" textlink="">
      <xdr:nvSpPr>
        <xdr:cNvPr id="4" name="正方形/長方形 3"/>
        <xdr:cNvSpPr/>
      </xdr:nvSpPr>
      <xdr:spPr>
        <a:xfrm>
          <a:off x="4743450" y="1285875"/>
          <a:ext cx="1419225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11</xdr:col>
      <xdr:colOff>1</xdr:colOff>
      <xdr:row>9</xdr:row>
      <xdr:rowOff>342900</xdr:rowOff>
    </xdr:from>
    <xdr:to>
      <xdr:col>11</xdr:col>
      <xdr:colOff>438151</xdr:colOff>
      <xdr:row>10</xdr:row>
      <xdr:rowOff>238125</xdr:rowOff>
    </xdr:to>
    <xdr:sp macro="" textlink="">
      <xdr:nvSpPr>
        <xdr:cNvPr id="5" name="正方形/長方形 4"/>
        <xdr:cNvSpPr/>
      </xdr:nvSpPr>
      <xdr:spPr>
        <a:xfrm>
          <a:off x="4791076" y="2762250"/>
          <a:ext cx="438150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257175</xdr:colOff>
      <xdr:row>15</xdr:row>
      <xdr:rowOff>57149</xdr:rowOff>
    </xdr:from>
    <xdr:to>
      <xdr:col>10</xdr:col>
      <xdr:colOff>600075</xdr:colOff>
      <xdr:row>17</xdr:row>
      <xdr:rowOff>66674</xdr:rowOff>
    </xdr:to>
    <xdr:sp macro="" textlink="">
      <xdr:nvSpPr>
        <xdr:cNvPr id="6" name="正方形/長方形 5"/>
        <xdr:cNvSpPr/>
      </xdr:nvSpPr>
      <xdr:spPr>
        <a:xfrm>
          <a:off x="876300" y="4495799"/>
          <a:ext cx="3857625" cy="638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257175</xdr:colOff>
      <xdr:row>13</xdr:row>
      <xdr:rowOff>19050</xdr:rowOff>
    </xdr:from>
    <xdr:to>
      <xdr:col>10</xdr:col>
      <xdr:colOff>600075</xdr:colOff>
      <xdr:row>15</xdr:row>
      <xdr:rowOff>9525</xdr:rowOff>
    </xdr:to>
    <xdr:sp macro="" textlink="">
      <xdr:nvSpPr>
        <xdr:cNvPr id="7" name="正方形/長方形 6"/>
        <xdr:cNvSpPr/>
      </xdr:nvSpPr>
      <xdr:spPr>
        <a:xfrm>
          <a:off x="876300" y="3838575"/>
          <a:ext cx="3857625" cy="609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</xdr:col>
      <xdr:colOff>19050</xdr:colOff>
      <xdr:row>28</xdr:row>
      <xdr:rowOff>95250</xdr:rowOff>
    </xdr:from>
    <xdr:to>
      <xdr:col>10</xdr:col>
      <xdr:colOff>638175</xdr:colOff>
      <xdr:row>29</xdr:row>
      <xdr:rowOff>28576</xdr:rowOff>
    </xdr:to>
    <xdr:sp macro="" textlink="">
      <xdr:nvSpPr>
        <xdr:cNvPr id="8" name="正方形/長方形 7"/>
        <xdr:cNvSpPr/>
      </xdr:nvSpPr>
      <xdr:spPr>
        <a:xfrm>
          <a:off x="914400" y="8201025"/>
          <a:ext cx="3857625" cy="5048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11</xdr:col>
      <xdr:colOff>9524</xdr:colOff>
      <xdr:row>33</xdr:row>
      <xdr:rowOff>0</xdr:rowOff>
    </xdr:from>
    <xdr:to>
      <xdr:col>11</xdr:col>
      <xdr:colOff>723899</xdr:colOff>
      <xdr:row>33</xdr:row>
      <xdr:rowOff>209551</xdr:rowOff>
    </xdr:to>
    <xdr:sp macro="" textlink="">
      <xdr:nvSpPr>
        <xdr:cNvPr id="9" name="正方形/長方形 8"/>
        <xdr:cNvSpPr/>
      </xdr:nvSpPr>
      <xdr:spPr>
        <a:xfrm>
          <a:off x="4800599" y="9744075"/>
          <a:ext cx="714375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11</xdr:col>
      <xdr:colOff>9524</xdr:colOff>
      <xdr:row>34</xdr:row>
      <xdr:rowOff>0</xdr:rowOff>
    </xdr:from>
    <xdr:to>
      <xdr:col>11</xdr:col>
      <xdr:colOff>723899</xdr:colOff>
      <xdr:row>34</xdr:row>
      <xdr:rowOff>209551</xdr:rowOff>
    </xdr:to>
    <xdr:sp macro="" textlink="">
      <xdr:nvSpPr>
        <xdr:cNvPr id="10" name="正方形/長方形 9"/>
        <xdr:cNvSpPr/>
      </xdr:nvSpPr>
      <xdr:spPr>
        <a:xfrm>
          <a:off x="4800599" y="10058400"/>
          <a:ext cx="714375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</xdr:col>
      <xdr:colOff>9525</xdr:colOff>
      <xdr:row>6</xdr:row>
      <xdr:rowOff>152400</xdr:rowOff>
    </xdr:from>
    <xdr:to>
      <xdr:col>4</xdr:col>
      <xdr:colOff>447675</xdr:colOff>
      <xdr:row>7</xdr:row>
      <xdr:rowOff>38100</xdr:rowOff>
    </xdr:to>
    <xdr:sp macro="" textlink="">
      <xdr:nvSpPr>
        <xdr:cNvPr id="11" name="正方形/長方形 10"/>
        <xdr:cNvSpPr/>
      </xdr:nvSpPr>
      <xdr:spPr>
        <a:xfrm>
          <a:off x="1571625" y="1762125"/>
          <a:ext cx="438150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view="pageLayout" zoomScaleNormal="100" workbookViewId="0">
      <selection activeCell="L3" sqref="L3"/>
    </sheetView>
  </sheetViews>
  <sheetFormatPr defaultRowHeight="13.5"/>
  <cols>
    <col min="1" max="1" width="8.125" style="91" customWidth="1"/>
    <col min="2" max="2" width="3.625" style="91" customWidth="1"/>
    <col min="3" max="3" width="6.125" style="91" customWidth="1"/>
    <col min="4" max="4" width="2.625" style="91" customWidth="1"/>
    <col min="5" max="5" width="6.125" style="91" customWidth="1"/>
    <col min="6" max="6" width="5.625" style="91" customWidth="1"/>
    <col min="7" max="7" width="2.625" style="91" customWidth="1"/>
    <col min="8" max="9" width="5.625" style="91" customWidth="1"/>
    <col min="10" max="10" width="7.625" style="91" customWidth="1"/>
    <col min="11" max="11" width="8.625" style="91" customWidth="1"/>
    <col min="12" max="12" width="34.625" style="91" customWidth="1"/>
    <col min="13" max="13" width="1.625" style="1" customWidth="1"/>
    <col min="14" max="15" width="5.125" style="1" customWidth="1"/>
    <col min="16" max="16" width="8.5" style="1" hidden="1" customWidth="1"/>
    <col min="17" max="17" width="5.5" style="1" hidden="1" customWidth="1"/>
    <col min="18" max="20" width="6.5" style="1" hidden="1" customWidth="1"/>
    <col min="21" max="21" width="4.5" style="1" hidden="1" customWidth="1"/>
    <col min="22" max="22" width="6" style="1" hidden="1" customWidth="1"/>
    <col min="23" max="23" width="4.5" style="1" hidden="1" customWidth="1"/>
    <col min="24" max="24" width="6" style="1" hidden="1" customWidth="1"/>
    <col min="25" max="25" width="10.625" style="1" customWidth="1"/>
    <col min="26" max="16384" width="9" style="1"/>
  </cols>
  <sheetData>
    <row r="1" spans="1:24" ht="15" customHeight="1" thickBot="1">
      <c r="A1" s="105">
        <v>42826</v>
      </c>
      <c r="B1" s="105"/>
      <c r="C1" s="42"/>
      <c r="D1" s="42"/>
      <c r="E1" s="42"/>
      <c r="F1" s="42"/>
      <c r="G1" s="42"/>
      <c r="H1" s="42"/>
      <c r="I1" s="42"/>
      <c r="J1" s="42"/>
      <c r="K1" s="42"/>
      <c r="L1" s="43" t="s">
        <v>31</v>
      </c>
    </row>
    <row r="2" spans="1:24" ht="15" customHeight="1">
      <c r="A2" s="44" t="s">
        <v>3</v>
      </c>
      <c r="B2" s="45"/>
      <c r="C2" s="45"/>
      <c r="D2" s="45"/>
      <c r="E2" s="45"/>
      <c r="F2" s="45"/>
      <c r="G2" s="45"/>
      <c r="H2" s="46"/>
      <c r="I2" s="47" t="s">
        <v>4</v>
      </c>
      <c r="J2" s="45"/>
      <c r="K2" s="46"/>
      <c r="L2" s="48" t="s">
        <v>5</v>
      </c>
    </row>
    <row r="3" spans="1:24" ht="45" customHeight="1" thickBot="1">
      <c r="A3" s="106" t="s">
        <v>79</v>
      </c>
      <c r="B3" s="107"/>
      <c r="C3" s="107"/>
      <c r="D3" s="107"/>
      <c r="E3" s="107"/>
      <c r="F3" s="107"/>
      <c r="G3" s="107"/>
      <c r="H3" s="108"/>
      <c r="I3" s="113" t="s">
        <v>53</v>
      </c>
      <c r="J3" s="114"/>
      <c r="K3" s="115"/>
      <c r="L3" s="49"/>
    </row>
    <row r="4" spans="1:24" ht="14.1" customHeight="1" thickTop="1">
      <c r="A4" s="109" t="s">
        <v>6</v>
      </c>
      <c r="B4" s="110"/>
      <c r="C4" s="50" t="s">
        <v>7</v>
      </c>
      <c r="D4" s="51"/>
      <c r="E4" s="52" t="s">
        <v>8</v>
      </c>
      <c r="F4" s="53"/>
      <c r="G4" s="54" t="s">
        <v>9</v>
      </c>
      <c r="H4" s="53"/>
      <c r="I4" s="55" t="s">
        <v>10</v>
      </c>
      <c r="J4" s="84" t="s">
        <v>11</v>
      </c>
      <c r="K4" s="85" t="s">
        <v>0</v>
      </c>
      <c r="L4" s="103" t="s">
        <v>12</v>
      </c>
      <c r="M4" s="2"/>
      <c r="N4" s="2"/>
      <c r="O4" s="2"/>
      <c r="P4" s="3" t="s">
        <v>0</v>
      </c>
      <c r="Q4" s="6" t="s">
        <v>13</v>
      </c>
      <c r="R4" s="7"/>
      <c r="S4" s="6" t="s">
        <v>9</v>
      </c>
      <c r="T4" s="7"/>
      <c r="U4" s="6" t="s">
        <v>7</v>
      </c>
      <c r="V4" s="8"/>
      <c r="W4" s="8" t="s">
        <v>8</v>
      </c>
      <c r="X4" s="7"/>
    </row>
    <row r="5" spans="1:24" ht="14.1" customHeight="1">
      <c r="A5" s="111"/>
      <c r="B5" s="112"/>
      <c r="C5" s="56">
        <v>0.375</v>
      </c>
      <c r="D5" s="57" t="s">
        <v>1</v>
      </c>
      <c r="E5" s="58">
        <v>0.72916666666666663</v>
      </c>
      <c r="F5" s="59">
        <v>0.5</v>
      </c>
      <c r="G5" s="60" t="s">
        <v>17</v>
      </c>
      <c r="H5" s="61">
        <v>0.54166666666666663</v>
      </c>
      <c r="I5" s="62" t="s">
        <v>19</v>
      </c>
      <c r="J5" s="86" t="s">
        <v>0</v>
      </c>
      <c r="K5" s="87" t="s">
        <v>2</v>
      </c>
      <c r="L5" s="104"/>
      <c r="M5" s="2"/>
      <c r="N5" s="2"/>
      <c r="O5" s="2"/>
      <c r="P5" s="4" t="s">
        <v>2</v>
      </c>
      <c r="Q5" s="9">
        <f>$C$5</f>
        <v>0.375</v>
      </c>
      <c r="R5" s="10">
        <f>$E$5</f>
        <v>0.72916666666666663</v>
      </c>
      <c r="S5" s="9">
        <f>$F$5</f>
        <v>0.5</v>
      </c>
      <c r="T5" s="10">
        <f>$H$5</f>
        <v>0.54166666666666663</v>
      </c>
      <c r="U5" s="15" t="s">
        <v>14</v>
      </c>
      <c r="V5" s="16" t="s">
        <v>15</v>
      </c>
      <c r="W5" s="17" t="s">
        <v>14</v>
      </c>
      <c r="X5" s="18" t="s">
        <v>15</v>
      </c>
    </row>
    <row r="6" spans="1:24" ht="21" customHeight="1">
      <c r="A6" s="88">
        <f>IF(MONTH(A1)=1,DATE(YEAR(A1),MONTH(A1),1),DATE(YEAR(A1),MONTH(A1),1))</f>
        <v>42826</v>
      </c>
      <c r="B6" s="89" t="str">
        <f t="shared" ref="B6:B33" si="0">TEXT(WEEKDAY(A6,1),"aaa")</f>
        <v>土</v>
      </c>
      <c r="C6" s="63"/>
      <c r="D6" s="92" t="s">
        <v>1</v>
      </c>
      <c r="E6" s="64"/>
      <c r="F6" s="65"/>
      <c r="G6" s="66" t="s">
        <v>17</v>
      </c>
      <c r="H6" s="67"/>
      <c r="I6" s="68"/>
      <c r="J6" s="40" t="str">
        <f>IF(P6&gt;7.5,P6-7.5,"")</f>
        <v/>
      </c>
      <c r="K6" s="40" t="str">
        <f t="shared" ref="K6:K36" si="1">IF(P6=0,"",P6)</f>
        <v/>
      </c>
      <c r="L6" s="95"/>
      <c r="P6" s="36">
        <f>IF(E6="",0,IF(Q6&gt;=R6,0,IF(E6=0,(INT(((R6-Q6)-(T6-S6)-I6)*240+0.5)/10+1),(INT(((R6-Q6)-(T6-S6)-I6)*240+0.5)/10))))</f>
        <v>0</v>
      </c>
      <c r="Q6" s="11">
        <f t="shared" ref="Q6:Q36" si="2">TIME(U6,V6,)</f>
        <v>0</v>
      </c>
      <c r="R6" s="39" t="str">
        <f>(W6&amp;":"&amp;X6*1)</f>
        <v>0:0</v>
      </c>
      <c r="S6" s="11">
        <f>IF(Q6&gt;=F6,IF(Q6&lt;=H6,Q6,H6),F6)</f>
        <v>0</v>
      </c>
      <c r="T6" s="12">
        <f>H6</f>
        <v>0</v>
      </c>
      <c r="U6" s="13">
        <f t="shared" ref="U6:U36" si="3">IF(C6="",0,HOUR(C6))</f>
        <v>0</v>
      </c>
      <c r="V6" s="37">
        <f>IF(C6="",0,IF(HOUR(C6)=8,60,IF(MINUTE(C6)=0,0,IF(MINUTE(C6)&gt;30,60,30))))</f>
        <v>0</v>
      </c>
      <c r="W6" s="14">
        <f>IF(E6="",0,IF(E6=0,24,TEXT(E6,"[h]")*1))</f>
        <v>0</v>
      </c>
      <c r="X6" s="38">
        <f>IF(E6="",0,IF(MINUTE(E6)&gt;=30,30,IF(HOUR(E6)=18,0,0)))</f>
        <v>0</v>
      </c>
    </row>
    <row r="7" spans="1:24" ht="21" customHeight="1">
      <c r="A7" s="88">
        <f t="shared" ref="A7:A33" si="4">A6+1</f>
        <v>42827</v>
      </c>
      <c r="B7" s="89" t="str">
        <f t="shared" si="0"/>
        <v>日</v>
      </c>
      <c r="C7" s="63"/>
      <c r="D7" s="92" t="s">
        <v>1</v>
      </c>
      <c r="E7" s="64"/>
      <c r="F7" s="65"/>
      <c r="G7" s="66" t="s">
        <v>17</v>
      </c>
      <c r="H7" s="67"/>
      <c r="I7" s="68"/>
      <c r="J7" s="40" t="str">
        <f t="shared" ref="J7:J36" si="5">IF(P7&gt;7.5,P7-7.5,"")</f>
        <v/>
      </c>
      <c r="K7" s="40" t="str">
        <f t="shared" si="1"/>
        <v/>
      </c>
      <c r="L7" s="95"/>
      <c r="P7" s="36">
        <f>IF(E7="",0,IF(Q7&gt;=R7,0,IF(E7=0,(INT(((R7-Q7)-(T7-S7)-I7)*240+0.5)/10+1),(INT(((R7-Q7)-(T7-S7)-I7)*240+0.5)/10))))</f>
        <v>0</v>
      </c>
      <c r="Q7" s="11">
        <f t="shared" si="2"/>
        <v>0</v>
      </c>
      <c r="R7" s="39" t="str">
        <f>(W7&amp;":"&amp;X7*1)</f>
        <v>0:0</v>
      </c>
      <c r="S7" s="11">
        <f t="shared" ref="S7:S36" si="6">IF(Q7&gt;=F7,IF(Q7&lt;=H7,Q7,H7),F7)</f>
        <v>0</v>
      </c>
      <c r="T7" s="12">
        <f t="shared" ref="T7:T36" si="7">H7</f>
        <v>0</v>
      </c>
      <c r="U7" s="13">
        <f t="shared" si="3"/>
        <v>0</v>
      </c>
      <c r="V7" s="37">
        <f t="shared" ref="V7:V36" si="8">IF(C7="",0,IF(HOUR(C7)=8,60,IF(MINUTE(C7)=0,0,IF(MINUTE(C7)&gt;30,60,30))))</f>
        <v>0</v>
      </c>
      <c r="W7" s="14">
        <f t="shared" ref="W7:W36" si="9">IF(E7="",0,IF(E7=0,24,TEXT(E7,"[h]")*1))</f>
        <v>0</v>
      </c>
      <c r="X7" s="38">
        <f t="shared" ref="X7:X36" si="10">IF(E7="",0,IF(MINUTE(E7)&gt;=30,30,IF(HOUR(E7)=18,0,0)))</f>
        <v>0</v>
      </c>
    </row>
    <row r="8" spans="1:24" ht="21" customHeight="1">
      <c r="A8" s="88">
        <f t="shared" si="4"/>
        <v>42828</v>
      </c>
      <c r="B8" s="89" t="str">
        <f t="shared" si="0"/>
        <v>月</v>
      </c>
      <c r="C8" s="63">
        <v>0.3743055555555555</v>
      </c>
      <c r="D8" s="92" t="s">
        <v>1</v>
      </c>
      <c r="E8" s="64">
        <v>0.75208333333333333</v>
      </c>
      <c r="F8" s="65">
        <v>0.5</v>
      </c>
      <c r="G8" s="66" t="s">
        <v>1</v>
      </c>
      <c r="H8" s="67">
        <v>0.54166666666666663</v>
      </c>
      <c r="I8" s="68"/>
      <c r="J8" s="40">
        <f t="shared" si="5"/>
        <v>0.5</v>
      </c>
      <c r="K8" s="40">
        <f t="shared" si="1"/>
        <v>8</v>
      </c>
      <c r="L8" s="95" t="s">
        <v>54</v>
      </c>
      <c r="P8" s="36">
        <f t="shared" ref="P8:P36" si="11">IF(E8="",0,IF(Q8&gt;=R8,0,IF(E8=0,(INT(((R8-Q8)-(T8-S8)-I8)*240+0.5)/10+1),(INT(((R8-Q8)-(T8-S8)-I8)*240+0.5)/10))))</f>
        <v>8</v>
      </c>
      <c r="Q8" s="11">
        <f t="shared" si="2"/>
        <v>0.375</v>
      </c>
      <c r="R8" s="39" t="str">
        <f>(W8&amp;":"&amp;X8*1)</f>
        <v>18:0</v>
      </c>
      <c r="S8" s="11">
        <f t="shared" si="6"/>
        <v>0.5</v>
      </c>
      <c r="T8" s="12">
        <f t="shared" si="7"/>
        <v>0.54166666666666663</v>
      </c>
      <c r="U8" s="13">
        <f t="shared" si="3"/>
        <v>8</v>
      </c>
      <c r="V8" s="37">
        <f t="shared" si="8"/>
        <v>60</v>
      </c>
      <c r="W8" s="14">
        <f t="shared" si="9"/>
        <v>18</v>
      </c>
      <c r="X8" s="38">
        <f t="shared" si="10"/>
        <v>0</v>
      </c>
    </row>
    <row r="9" spans="1:24" ht="21" customHeight="1">
      <c r="A9" s="88">
        <f t="shared" si="4"/>
        <v>42829</v>
      </c>
      <c r="B9" s="89" t="str">
        <f t="shared" si="0"/>
        <v>火</v>
      </c>
      <c r="C9" s="63">
        <v>0.36736111111111108</v>
      </c>
      <c r="D9" s="92" t="s">
        <v>1</v>
      </c>
      <c r="E9" s="64">
        <v>0.86388888888888893</v>
      </c>
      <c r="F9" s="65">
        <v>0.5</v>
      </c>
      <c r="G9" s="66" t="s">
        <v>1</v>
      </c>
      <c r="H9" s="67">
        <v>0.54166666666666663</v>
      </c>
      <c r="I9" s="68"/>
      <c r="J9" s="40">
        <f t="shared" si="5"/>
        <v>3</v>
      </c>
      <c r="K9" s="40">
        <f t="shared" si="1"/>
        <v>10.5</v>
      </c>
      <c r="L9" s="95" t="s">
        <v>55</v>
      </c>
      <c r="P9" s="36">
        <f t="shared" si="11"/>
        <v>10.5</v>
      </c>
      <c r="Q9" s="11">
        <f t="shared" si="2"/>
        <v>0.375</v>
      </c>
      <c r="R9" s="39" t="str">
        <f>(W9&amp;":"&amp;X9*1)</f>
        <v>20:30</v>
      </c>
      <c r="S9" s="11">
        <f t="shared" si="6"/>
        <v>0.5</v>
      </c>
      <c r="T9" s="12">
        <f t="shared" si="7"/>
        <v>0.54166666666666663</v>
      </c>
      <c r="U9" s="13">
        <f t="shared" si="3"/>
        <v>8</v>
      </c>
      <c r="V9" s="37">
        <f t="shared" si="8"/>
        <v>60</v>
      </c>
      <c r="W9" s="14">
        <f t="shared" si="9"/>
        <v>20</v>
      </c>
      <c r="X9" s="38">
        <f t="shared" si="10"/>
        <v>30</v>
      </c>
    </row>
    <row r="10" spans="1:24" ht="21" customHeight="1">
      <c r="A10" s="88">
        <f t="shared" si="4"/>
        <v>42830</v>
      </c>
      <c r="B10" s="89" t="str">
        <f t="shared" si="0"/>
        <v>水</v>
      </c>
      <c r="C10" s="63">
        <v>0.3743055555555555</v>
      </c>
      <c r="D10" s="92" t="s">
        <v>1</v>
      </c>
      <c r="E10" s="64">
        <v>0.73125000000000007</v>
      </c>
      <c r="F10" s="65">
        <v>0.5</v>
      </c>
      <c r="G10" s="66" t="s">
        <v>1</v>
      </c>
      <c r="H10" s="67">
        <v>0.54166666666666663</v>
      </c>
      <c r="I10" s="68"/>
      <c r="J10" s="40" t="str">
        <f t="shared" si="5"/>
        <v/>
      </c>
      <c r="K10" s="40">
        <f t="shared" si="1"/>
        <v>7.5</v>
      </c>
      <c r="L10" s="95" t="s">
        <v>55</v>
      </c>
      <c r="P10" s="36">
        <f t="shared" si="11"/>
        <v>7.5</v>
      </c>
      <c r="Q10" s="11">
        <f t="shared" si="2"/>
        <v>0.375</v>
      </c>
      <c r="R10" s="39" t="str">
        <f t="shared" ref="R10:R36" si="12">(W10&amp;":"&amp;X10*1)</f>
        <v>17:30</v>
      </c>
      <c r="S10" s="11">
        <f t="shared" si="6"/>
        <v>0.5</v>
      </c>
      <c r="T10" s="12">
        <f t="shared" si="7"/>
        <v>0.54166666666666663</v>
      </c>
      <c r="U10" s="13">
        <f t="shared" si="3"/>
        <v>8</v>
      </c>
      <c r="V10" s="37">
        <f t="shared" si="8"/>
        <v>60</v>
      </c>
      <c r="W10" s="14">
        <f t="shared" si="9"/>
        <v>17</v>
      </c>
      <c r="X10" s="38">
        <f t="shared" si="10"/>
        <v>30</v>
      </c>
    </row>
    <row r="11" spans="1:24" ht="21" customHeight="1">
      <c r="A11" s="88">
        <f t="shared" si="4"/>
        <v>42831</v>
      </c>
      <c r="B11" s="89" t="str">
        <f t="shared" si="0"/>
        <v>木</v>
      </c>
      <c r="C11" s="63">
        <v>0.375</v>
      </c>
      <c r="D11" s="92" t="s">
        <v>1</v>
      </c>
      <c r="E11" s="64">
        <v>0.76666666666666661</v>
      </c>
      <c r="F11" s="65">
        <v>0.5</v>
      </c>
      <c r="G11" s="66" t="s">
        <v>1</v>
      </c>
      <c r="H11" s="67">
        <v>0.54166666666666663</v>
      </c>
      <c r="I11" s="68"/>
      <c r="J11" s="40">
        <f t="shared" si="5"/>
        <v>0.5</v>
      </c>
      <c r="K11" s="40">
        <f t="shared" si="1"/>
        <v>8</v>
      </c>
      <c r="L11" s="95" t="s">
        <v>56</v>
      </c>
      <c r="P11" s="36">
        <f t="shared" si="11"/>
        <v>8</v>
      </c>
      <c r="Q11" s="11">
        <f t="shared" si="2"/>
        <v>0.375</v>
      </c>
      <c r="R11" s="39" t="str">
        <f t="shared" si="12"/>
        <v>18:0</v>
      </c>
      <c r="S11" s="11">
        <f t="shared" si="6"/>
        <v>0.5</v>
      </c>
      <c r="T11" s="12">
        <f t="shared" si="7"/>
        <v>0.54166666666666663</v>
      </c>
      <c r="U11" s="13">
        <f t="shared" si="3"/>
        <v>9</v>
      </c>
      <c r="V11" s="37">
        <f t="shared" si="8"/>
        <v>0</v>
      </c>
      <c r="W11" s="14">
        <f t="shared" si="9"/>
        <v>18</v>
      </c>
      <c r="X11" s="38">
        <f t="shared" si="10"/>
        <v>0</v>
      </c>
    </row>
    <row r="12" spans="1:24" ht="21" customHeight="1">
      <c r="A12" s="88">
        <f t="shared" si="4"/>
        <v>42832</v>
      </c>
      <c r="B12" s="89" t="str">
        <f t="shared" si="0"/>
        <v>金</v>
      </c>
      <c r="C12" s="63">
        <v>0.3743055555555555</v>
      </c>
      <c r="D12" s="92" t="s">
        <v>1</v>
      </c>
      <c r="E12" s="64">
        <v>0.75277777777777777</v>
      </c>
      <c r="F12" s="65">
        <v>0.5</v>
      </c>
      <c r="G12" s="66" t="s">
        <v>1</v>
      </c>
      <c r="H12" s="67">
        <v>0.54166666666666663</v>
      </c>
      <c r="I12" s="68"/>
      <c r="J12" s="40">
        <f t="shared" si="5"/>
        <v>0.5</v>
      </c>
      <c r="K12" s="40">
        <f t="shared" si="1"/>
        <v>8</v>
      </c>
      <c r="L12" s="95" t="s">
        <v>55</v>
      </c>
      <c r="P12" s="36">
        <f t="shared" si="11"/>
        <v>8</v>
      </c>
      <c r="Q12" s="11">
        <f t="shared" si="2"/>
        <v>0.375</v>
      </c>
      <c r="R12" s="39" t="str">
        <f t="shared" si="12"/>
        <v>18:0</v>
      </c>
      <c r="S12" s="11">
        <f t="shared" si="6"/>
        <v>0.5</v>
      </c>
      <c r="T12" s="12">
        <f t="shared" si="7"/>
        <v>0.54166666666666663</v>
      </c>
      <c r="U12" s="13">
        <f t="shared" si="3"/>
        <v>8</v>
      </c>
      <c r="V12" s="37">
        <f t="shared" si="8"/>
        <v>60</v>
      </c>
      <c r="W12" s="14">
        <f t="shared" si="9"/>
        <v>18</v>
      </c>
      <c r="X12" s="38">
        <f t="shared" si="10"/>
        <v>0</v>
      </c>
    </row>
    <row r="13" spans="1:24" ht="21" customHeight="1">
      <c r="A13" s="88">
        <f t="shared" si="4"/>
        <v>42833</v>
      </c>
      <c r="B13" s="89" t="str">
        <f t="shared" si="0"/>
        <v>土</v>
      </c>
      <c r="C13" s="63"/>
      <c r="D13" s="92" t="s">
        <v>1</v>
      </c>
      <c r="E13" s="64"/>
      <c r="F13" s="65"/>
      <c r="G13" s="66" t="s">
        <v>17</v>
      </c>
      <c r="H13" s="67"/>
      <c r="I13" s="68"/>
      <c r="J13" s="40" t="str">
        <f t="shared" si="5"/>
        <v/>
      </c>
      <c r="K13" s="40" t="str">
        <f t="shared" si="1"/>
        <v/>
      </c>
      <c r="L13" s="95"/>
      <c r="P13" s="36">
        <f t="shared" si="11"/>
        <v>0</v>
      </c>
      <c r="Q13" s="11">
        <f t="shared" si="2"/>
        <v>0</v>
      </c>
      <c r="R13" s="39" t="str">
        <f t="shared" si="12"/>
        <v>0:0</v>
      </c>
      <c r="S13" s="11">
        <f t="shared" si="6"/>
        <v>0</v>
      </c>
      <c r="T13" s="12">
        <f t="shared" si="7"/>
        <v>0</v>
      </c>
      <c r="U13" s="13">
        <f t="shared" si="3"/>
        <v>0</v>
      </c>
      <c r="V13" s="37">
        <f t="shared" si="8"/>
        <v>0</v>
      </c>
      <c r="W13" s="14">
        <f t="shared" si="9"/>
        <v>0</v>
      </c>
      <c r="X13" s="38">
        <f t="shared" si="10"/>
        <v>0</v>
      </c>
    </row>
    <row r="14" spans="1:24" ht="21" customHeight="1">
      <c r="A14" s="88">
        <f t="shared" si="4"/>
        <v>42834</v>
      </c>
      <c r="B14" s="89" t="str">
        <f t="shared" si="0"/>
        <v>日</v>
      </c>
      <c r="C14" s="63"/>
      <c r="D14" s="92" t="s">
        <v>1</v>
      </c>
      <c r="E14" s="64"/>
      <c r="F14" s="65"/>
      <c r="G14" s="66" t="s">
        <v>17</v>
      </c>
      <c r="H14" s="67"/>
      <c r="I14" s="68"/>
      <c r="J14" s="40" t="str">
        <f t="shared" si="5"/>
        <v/>
      </c>
      <c r="K14" s="40" t="str">
        <f t="shared" si="1"/>
        <v/>
      </c>
      <c r="L14" s="95"/>
      <c r="P14" s="36">
        <f t="shared" si="11"/>
        <v>0</v>
      </c>
      <c r="Q14" s="11">
        <f t="shared" si="2"/>
        <v>0</v>
      </c>
      <c r="R14" s="39" t="str">
        <f t="shared" si="12"/>
        <v>0:0</v>
      </c>
      <c r="S14" s="11">
        <f t="shared" si="6"/>
        <v>0</v>
      </c>
      <c r="T14" s="12">
        <f t="shared" si="7"/>
        <v>0</v>
      </c>
      <c r="U14" s="13">
        <f t="shared" si="3"/>
        <v>0</v>
      </c>
      <c r="V14" s="37">
        <f t="shared" si="8"/>
        <v>0</v>
      </c>
      <c r="W14" s="14">
        <f t="shared" si="9"/>
        <v>0</v>
      </c>
      <c r="X14" s="38">
        <f t="shared" si="10"/>
        <v>0</v>
      </c>
    </row>
    <row r="15" spans="1:24" ht="21" customHeight="1">
      <c r="A15" s="88">
        <f t="shared" si="4"/>
        <v>42835</v>
      </c>
      <c r="B15" s="89" t="str">
        <f t="shared" si="0"/>
        <v>月</v>
      </c>
      <c r="C15" s="63">
        <v>0.375</v>
      </c>
      <c r="D15" s="92" t="s">
        <v>1</v>
      </c>
      <c r="E15" s="64">
        <v>0.75069444444444444</v>
      </c>
      <c r="F15" s="65">
        <v>0.5</v>
      </c>
      <c r="G15" s="66" t="s">
        <v>1</v>
      </c>
      <c r="H15" s="67">
        <v>0.54166666666666663</v>
      </c>
      <c r="I15" s="68"/>
      <c r="J15" s="40">
        <f t="shared" si="5"/>
        <v>0.5</v>
      </c>
      <c r="K15" s="40">
        <f t="shared" si="1"/>
        <v>8</v>
      </c>
      <c r="L15" s="95" t="s">
        <v>57</v>
      </c>
      <c r="P15" s="36">
        <f t="shared" si="11"/>
        <v>8</v>
      </c>
      <c r="Q15" s="11">
        <f t="shared" si="2"/>
        <v>0.375</v>
      </c>
      <c r="R15" s="39" t="str">
        <f t="shared" si="12"/>
        <v>18:0</v>
      </c>
      <c r="S15" s="11">
        <f t="shared" si="6"/>
        <v>0.5</v>
      </c>
      <c r="T15" s="12">
        <f t="shared" si="7"/>
        <v>0.54166666666666663</v>
      </c>
      <c r="U15" s="13">
        <f t="shared" si="3"/>
        <v>9</v>
      </c>
      <c r="V15" s="37">
        <f t="shared" si="8"/>
        <v>0</v>
      </c>
      <c r="W15" s="14">
        <f t="shared" si="9"/>
        <v>18</v>
      </c>
      <c r="X15" s="38">
        <f t="shared" si="10"/>
        <v>0</v>
      </c>
    </row>
    <row r="16" spans="1:24" ht="21" customHeight="1">
      <c r="A16" s="88">
        <f t="shared" si="4"/>
        <v>42836</v>
      </c>
      <c r="B16" s="89" t="str">
        <f t="shared" si="0"/>
        <v>火</v>
      </c>
      <c r="C16" s="63">
        <v>0.3743055555555555</v>
      </c>
      <c r="D16" s="92" t="s">
        <v>1</v>
      </c>
      <c r="E16" s="64">
        <v>0.75763888888888886</v>
      </c>
      <c r="F16" s="65">
        <v>0.5</v>
      </c>
      <c r="G16" s="66" t="s">
        <v>1</v>
      </c>
      <c r="H16" s="67">
        <v>0.54166666666666663</v>
      </c>
      <c r="I16" s="68"/>
      <c r="J16" s="40">
        <f t="shared" si="5"/>
        <v>0.5</v>
      </c>
      <c r="K16" s="40">
        <f t="shared" si="1"/>
        <v>8</v>
      </c>
      <c r="L16" s="95" t="s">
        <v>58</v>
      </c>
      <c r="P16" s="36">
        <f t="shared" si="11"/>
        <v>8</v>
      </c>
      <c r="Q16" s="11">
        <f t="shared" si="2"/>
        <v>0.375</v>
      </c>
      <c r="R16" s="39" t="str">
        <f t="shared" si="12"/>
        <v>18:0</v>
      </c>
      <c r="S16" s="11">
        <f t="shared" si="6"/>
        <v>0.5</v>
      </c>
      <c r="T16" s="12">
        <f t="shared" si="7"/>
        <v>0.54166666666666663</v>
      </c>
      <c r="U16" s="13">
        <f t="shared" si="3"/>
        <v>8</v>
      </c>
      <c r="V16" s="37">
        <f t="shared" si="8"/>
        <v>60</v>
      </c>
      <c r="W16" s="14">
        <f t="shared" si="9"/>
        <v>18</v>
      </c>
      <c r="X16" s="38">
        <f t="shared" si="10"/>
        <v>0</v>
      </c>
    </row>
    <row r="17" spans="1:24" ht="21" customHeight="1">
      <c r="A17" s="88">
        <f t="shared" si="4"/>
        <v>42837</v>
      </c>
      <c r="B17" s="89" t="str">
        <f t="shared" si="0"/>
        <v>水</v>
      </c>
      <c r="C17" s="63">
        <v>0.375</v>
      </c>
      <c r="D17" s="92" t="s">
        <v>1</v>
      </c>
      <c r="E17" s="64">
        <v>0.75138888888888899</v>
      </c>
      <c r="F17" s="65">
        <v>0.5</v>
      </c>
      <c r="G17" s="66" t="s">
        <v>1</v>
      </c>
      <c r="H17" s="67">
        <v>0.54166666666666663</v>
      </c>
      <c r="I17" s="68"/>
      <c r="J17" s="40">
        <f t="shared" si="5"/>
        <v>0.5</v>
      </c>
      <c r="K17" s="40">
        <f t="shared" si="1"/>
        <v>8</v>
      </c>
      <c r="L17" s="95" t="s">
        <v>58</v>
      </c>
      <c r="P17" s="36">
        <f t="shared" si="11"/>
        <v>8</v>
      </c>
      <c r="Q17" s="11">
        <f t="shared" si="2"/>
        <v>0.375</v>
      </c>
      <c r="R17" s="39" t="str">
        <f t="shared" si="12"/>
        <v>18:0</v>
      </c>
      <c r="S17" s="11">
        <f t="shared" si="6"/>
        <v>0.5</v>
      </c>
      <c r="T17" s="12">
        <f t="shared" si="7"/>
        <v>0.54166666666666663</v>
      </c>
      <c r="U17" s="13">
        <f t="shared" si="3"/>
        <v>9</v>
      </c>
      <c r="V17" s="37">
        <f t="shared" si="8"/>
        <v>0</v>
      </c>
      <c r="W17" s="14">
        <f t="shared" si="9"/>
        <v>18</v>
      </c>
      <c r="X17" s="38">
        <f t="shared" si="10"/>
        <v>0</v>
      </c>
    </row>
    <row r="18" spans="1:24" ht="21" customHeight="1">
      <c r="A18" s="88">
        <f t="shared" si="4"/>
        <v>42838</v>
      </c>
      <c r="B18" s="89" t="str">
        <f t="shared" si="0"/>
        <v>木</v>
      </c>
      <c r="C18" s="63">
        <v>0.3743055555555555</v>
      </c>
      <c r="D18" s="92" t="s">
        <v>1</v>
      </c>
      <c r="E18" s="64">
        <v>0.77361111111111114</v>
      </c>
      <c r="F18" s="65">
        <v>0.5</v>
      </c>
      <c r="G18" s="66" t="s">
        <v>1</v>
      </c>
      <c r="H18" s="67">
        <v>0.54166666666666663</v>
      </c>
      <c r="I18" s="68"/>
      <c r="J18" s="40">
        <f t="shared" si="5"/>
        <v>1</v>
      </c>
      <c r="K18" s="40">
        <f t="shared" si="1"/>
        <v>8.5</v>
      </c>
      <c r="L18" s="95" t="s">
        <v>58</v>
      </c>
      <c r="P18" s="36">
        <f t="shared" si="11"/>
        <v>8.5</v>
      </c>
      <c r="Q18" s="11">
        <f t="shared" si="2"/>
        <v>0.375</v>
      </c>
      <c r="R18" s="39" t="str">
        <f t="shared" si="12"/>
        <v>18:30</v>
      </c>
      <c r="S18" s="11">
        <f t="shared" si="6"/>
        <v>0.5</v>
      </c>
      <c r="T18" s="12">
        <f t="shared" si="7"/>
        <v>0.54166666666666663</v>
      </c>
      <c r="U18" s="13">
        <f t="shared" si="3"/>
        <v>8</v>
      </c>
      <c r="V18" s="37">
        <f t="shared" si="8"/>
        <v>60</v>
      </c>
      <c r="W18" s="14">
        <f t="shared" si="9"/>
        <v>18</v>
      </c>
      <c r="X18" s="38">
        <f t="shared" si="10"/>
        <v>30</v>
      </c>
    </row>
    <row r="19" spans="1:24" ht="21" customHeight="1">
      <c r="A19" s="88">
        <f t="shared" si="4"/>
        <v>42839</v>
      </c>
      <c r="B19" s="89" t="str">
        <f t="shared" si="0"/>
        <v>金</v>
      </c>
      <c r="C19" s="63">
        <v>0.3743055555555555</v>
      </c>
      <c r="D19" s="92" t="s">
        <v>1</v>
      </c>
      <c r="E19" s="64">
        <v>0.7583333333333333</v>
      </c>
      <c r="F19" s="65">
        <v>0.5</v>
      </c>
      <c r="G19" s="66" t="s">
        <v>1</v>
      </c>
      <c r="H19" s="67">
        <v>0.54166666666666663</v>
      </c>
      <c r="I19" s="68"/>
      <c r="J19" s="40">
        <f t="shared" si="5"/>
        <v>0.5</v>
      </c>
      <c r="K19" s="40">
        <f t="shared" si="1"/>
        <v>8</v>
      </c>
      <c r="L19" s="95" t="s">
        <v>58</v>
      </c>
      <c r="P19" s="36">
        <f t="shared" si="11"/>
        <v>8</v>
      </c>
      <c r="Q19" s="11">
        <f t="shared" si="2"/>
        <v>0.375</v>
      </c>
      <c r="R19" s="39" t="str">
        <f t="shared" si="12"/>
        <v>18:0</v>
      </c>
      <c r="S19" s="11">
        <f t="shared" si="6"/>
        <v>0.5</v>
      </c>
      <c r="T19" s="12">
        <f t="shared" si="7"/>
        <v>0.54166666666666663</v>
      </c>
      <c r="U19" s="13">
        <f t="shared" si="3"/>
        <v>8</v>
      </c>
      <c r="V19" s="37">
        <f t="shared" si="8"/>
        <v>60</v>
      </c>
      <c r="W19" s="14">
        <f t="shared" si="9"/>
        <v>18</v>
      </c>
      <c r="X19" s="38">
        <f t="shared" si="10"/>
        <v>0</v>
      </c>
    </row>
    <row r="20" spans="1:24" ht="21" customHeight="1">
      <c r="A20" s="88">
        <f t="shared" si="4"/>
        <v>42840</v>
      </c>
      <c r="B20" s="89" t="str">
        <f t="shared" si="0"/>
        <v>土</v>
      </c>
      <c r="C20" s="63"/>
      <c r="D20" s="92" t="s">
        <v>1</v>
      </c>
      <c r="E20" s="64"/>
      <c r="F20" s="65"/>
      <c r="G20" s="66" t="s">
        <v>17</v>
      </c>
      <c r="H20" s="67"/>
      <c r="I20" s="68"/>
      <c r="J20" s="40" t="str">
        <f t="shared" si="5"/>
        <v/>
      </c>
      <c r="K20" s="40" t="str">
        <f t="shared" si="1"/>
        <v/>
      </c>
      <c r="L20" s="95"/>
      <c r="P20" s="36">
        <f t="shared" si="11"/>
        <v>0</v>
      </c>
      <c r="Q20" s="11">
        <f t="shared" si="2"/>
        <v>0</v>
      </c>
      <c r="R20" s="39" t="str">
        <f t="shared" si="12"/>
        <v>0:0</v>
      </c>
      <c r="S20" s="11">
        <f t="shared" si="6"/>
        <v>0</v>
      </c>
      <c r="T20" s="12">
        <f t="shared" si="7"/>
        <v>0</v>
      </c>
      <c r="U20" s="13">
        <f t="shared" si="3"/>
        <v>0</v>
      </c>
      <c r="V20" s="37">
        <f t="shared" si="8"/>
        <v>0</v>
      </c>
      <c r="W20" s="14">
        <f t="shared" si="9"/>
        <v>0</v>
      </c>
      <c r="X20" s="38">
        <f t="shared" si="10"/>
        <v>0</v>
      </c>
    </row>
    <row r="21" spans="1:24" ht="21" customHeight="1">
      <c r="A21" s="88">
        <f t="shared" si="4"/>
        <v>42841</v>
      </c>
      <c r="B21" s="89" t="str">
        <f t="shared" si="0"/>
        <v>日</v>
      </c>
      <c r="C21" s="63"/>
      <c r="D21" s="92" t="s">
        <v>1</v>
      </c>
      <c r="E21" s="64"/>
      <c r="F21" s="65"/>
      <c r="G21" s="66" t="s">
        <v>17</v>
      </c>
      <c r="H21" s="67"/>
      <c r="I21" s="68"/>
      <c r="J21" s="40" t="str">
        <f t="shared" si="5"/>
        <v/>
      </c>
      <c r="K21" s="40" t="str">
        <f t="shared" si="1"/>
        <v/>
      </c>
      <c r="L21" s="95"/>
      <c r="P21" s="36">
        <f t="shared" si="11"/>
        <v>0</v>
      </c>
      <c r="Q21" s="11">
        <f t="shared" si="2"/>
        <v>0</v>
      </c>
      <c r="R21" s="39" t="str">
        <f t="shared" si="12"/>
        <v>0:0</v>
      </c>
      <c r="S21" s="11">
        <f t="shared" si="6"/>
        <v>0</v>
      </c>
      <c r="T21" s="12">
        <f t="shared" si="7"/>
        <v>0</v>
      </c>
      <c r="U21" s="13">
        <f t="shared" si="3"/>
        <v>0</v>
      </c>
      <c r="V21" s="37">
        <f t="shared" si="8"/>
        <v>0</v>
      </c>
      <c r="W21" s="14">
        <f t="shared" si="9"/>
        <v>0</v>
      </c>
      <c r="X21" s="38">
        <f t="shared" si="10"/>
        <v>0</v>
      </c>
    </row>
    <row r="22" spans="1:24" ht="21" customHeight="1">
      <c r="A22" s="88">
        <f t="shared" si="4"/>
        <v>42842</v>
      </c>
      <c r="B22" s="89" t="str">
        <f t="shared" si="0"/>
        <v>月</v>
      </c>
      <c r="C22" s="63">
        <v>0.375</v>
      </c>
      <c r="D22" s="92" t="s">
        <v>1</v>
      </c>
      <c r="E22" s="64">
        <v>0.75069444444444444</v>
      </c>
      <c r="F22" s="65">
        <v>0.5</v>
      </c>
      <c r="G22" s="66" t="s">
        <v>1</v>
      </c>
      <c r="H22" s="67">
        <v>0.54166666666666663</v>
      </c>
      <c r="I22" s="68"/>
      <c r="J22" s="40">
        <f t="shared" si="5"/>
        <v>0.5</v>
      </c>
      <c r="K22" s="40">
        <f t="shared" si="1"/>
        <v>8</v>
      </c>
      <c r="L22" s="95" t="s">
        <v>59</v>
      </c>
      <c r="P22" s="36">
        <f t="shared" si="11"/>
        <v>8</v>
      </c>
      <c r="Q22" s="11">
        <f t="shared" si="2"/>
        <v>0.375</v>
      </c>
      <c r="R22" s="39" t="str">
        <f t="shared" si="12"/>
        <v>18:0</v>
      </c>
      <c r="S22" s="11">
        <f t="shared" si="6"/>
        <v>0.5</v>
      </c>
      <c r="T22" s="12">
        <f t="shared" si="7"/>
        <v>0.54166666666666663</v>
      </c>
      <c r="U22" s="13">
        <f t="shared" si="3"/>
        <v>9</v>
      </c>
      <c r="V22" s="37">
        <f t="shared" si="8"/>
        <v>0</v>
      </c>
      <c r="W22" s="14">
        <f t="shared" si="9"/>
        <v>18</v>
      </c>
      <c r="X22" s="38">
        <f t="shared" si="10"/>
        <v>0</v>
      </c>
    </row>
    <row r="23" spans="1:24" ht="21" customHeight="1">
      <c r="A23" s="88">
        <f t="shared" si="4"/>
        <v>42843</v>
      </c>
      <c r="B23" s="89" t="str">
        <f t="shared" si="0"/>
        <v>火</v>
      </c>
      <c r="C23" s="63">
        <v>0.37083333333333335</v>
      </c>
      <c r="D23" s="92" t="s">
        <v>1</v>
      </c>
      <c r="E23" s="64">
        <v>0.75347222222222221</v>
      </c>
      <c r="F23" s="65">
        <v>0.5</v>
      </c>
      <c r="G23" s="66" t="s">
        <v>1</v>
      </c>
      <c r="H23" s="67">
        <v>0.54166666666666663</v>
      </c>
      <c r="I23" s="68"/>
      <c r="J23" s="40">
        <f t="shared" si="5"/>
        <v>0.5</v>
      </c>
      <c r="K23" s="40">
        <f t="shared" si="1"/>
        <v>8</v>
      </c>
      <c r="L23" s="95" t="s">
        <v>60</v>
      </c>
      <c r="P23" s="36">
        <f t="shared" si="11"/>
        <v>8</v>
      </c>
      <c r="Q23" s="11">
        <f t="shared" si="2"/>
        <v>0.375</v>
      </c>
      <c r="R23" s="39" t="str">
        <f t="shared" si="12"/>
        <v>18:0</v>
      </c>
      <c r="S23" s="11">
        <f t="shared" si="6"/>
        <v>0.5</v>
      </c>
      <c r="T23" s="12">
        <f t="shared" si="7"/>
        <v>0.54166666666666663</v>
      </c>
      <c r="U23" s="13">
        <f t="shared" si="3"/>
        <v>8</v>
      </c>
      <c r="V23" s="37">
        <f t="shared" si="8"/>
        <v>60</v>
      </c>
      <c r="W23" s="14">
        <f t="shared" si="9"/>
        <v>18</v>
      </c>
      <c r="X23" s="38">
        <f t="shared" si="10"/>
        <v>0</v>
      </c>
    </row>
    <row r="24" spans="1:24" ht="21" customHeight="1">
      <c r="A24" s="88">
        <f t="shared" si="4"/>
        <v>42844</v>
      </c>
      <c r="B24" s="89" t="str">
        <f t="shared" si="0"/>
        <v>水</v>
      </c>
      <c r="C24" s="63">
        <v>0.375</v>
      </c>
      <c r="D24" s="92" t="s">
        <v>1</v>
      </c>
      <c r="E24" s="64">
        <v>0.75208333333333333</v>
      </c>
      <c r="F24" s="65">
        <v>0.5</v>
      </c>
      <c r="G24" s="66" t="s">
        <v>1</v>
      </c>
      <c r="H24" s="67">
        <v>0.54166666666666663</v>
      </c>
      <c r="I24" s="68"/>
      <c r="J24" s="40">
        <f t="shared" si="5"/>
        <v>0.5</v>
      </c>
      <c r="K24" s="40">
        <f t="shared" si="1"/>
        <v>8</v>
      </c>
      <c r="L24" s="95" t="s">
        <v>60</v>
      </c>
      <c r="P24" s="36">
        <f t="shared" si="11"/>
        <v>8</v>
      </c>
      <c r="Q24" s="11">
        <f t="shared" si="2"/>
        <v>0.375</v>
      </c>
      <c r="R24" s="39" t="str">
        <f t="shared" si="12"/>
        <v>18:0</v>
      </c>
      <c r="S24" s="11">
        <f t="shared" si="6"/>
        <v>0.5</v>
      </c>
      <c r="T24" s="12">
        <f t="shared" si="7"/>
        <v>0.54166666666666663</v>
      </c>
      <c r="U24" s="13">
        <f t="shared" si="3"/>
        <v>9</v>
      </c>
      <c r="V24" s="37">
        <f t="shared" si="8"/>
        <v>0</v>
      </c>
      <c r="W24" s="14">
        <f t="shared" si="9"/>
        <v>18</v>
      </c>
      <c r="X24" s="38">
        <f t="shared" si="10"/>
        <v>0</v>
      </c>
    </row>
    <row r="25" spans="1:24" ht="21" customHeight="1">
      <c r="A25" s="88">
        <f t="shared" si="4"/>
        <v>42845</v>
      </c>
      <c r="B25" s="89" t="str">
        <f t="shared" si="0"/>
        <v>木</v>
      </c>
      <c r="C25" s="63">
        <v>0.375</v>
      </c>
      <c r="D25" s="92" t="s">
        <v>1</v>
      </c>
      <c r="E25" s="64">
        <v>0.66666666666666663</v>
      </c>
      <c r="F25" s="65">
        <v>0.5</v>
      </c>
      <c r="G25" s="66" t="s">
        <v>1</v>
      </c>
      <c r="H25" s="67">
        <v>0.54166666666666663</v>
      </c>
      <c r="I25" s="68"/>
      <c r="J25" s="40" t="str">
        <f t="shared" si="5"/>
        <v/>
      </c>
      <c r="K25" s="40">
        <f t="shared" si="1"/>
        <v>6</v>
      </c>
      <c r="L25" s="95" t="s">
        <v>60</v>
      </c>
      <c r="P25" s="36">
        <f t="shared" si="11"/>
        <v>6</v>
      </c>
      <c r="Q25" s="11">
        <f t="shared" si="2"/>
        <v>0.375</v>
      </c>
      <c r="R25" s="39" t="str">
        <f t="shared" si="12"/>
        <v>16:0</v>
      </c>
      <c r="S25" s="11">
        <f t="shared" si="6"/>
        <v>0.5</v>
      </c>
      <c r="T25" s="12">
        <f t="shared" si="7"/>
        <v>0.54166666666666663</v>
      </c>
      <c r="U25" s="13">
        <f t="shared" si="3"/>
        <v>9</v>
      </c>
      <c r="V25" s="37">
        <f t="shared" si="8"/>
        <v>0</v>
      </c>
      <c r="W25" s="14">
        <f t="shared" si="9"/>
        <v>16</v>
      </c>
      <c r="X25" s="38">
        <f t="shared" si="10"/>
        <v>0</v>
      </c>
    </row>
    <row r="26" spans="1:24" ht="21" customHeight="1">
      <c r="A26" s="88">
        <f t="shared" si="4"/>
        <v>42846</v>
      </c>
      <c r="B26" s="89" t="str">
        <f t="shared" si="0"/>
        <v>金</v>
      </c>
      <c r="C26" s="63">
        <v>0.3756944444444445</v>
      </c>
      <c r="D26" s="92" t="s">
        <v>1</v>
      </c>
      <c r="E26" s="64">
        <v>0.75069444444444444</v>
      </c>
      <c r="F26" s="65">
        <v>0.5</v>
      </c>
      <c r="G26" s="66" t="s">
        <v>1</v>
      </c>
      <c r="H26" s="67">
        <v>0.54166666666666663</v>
      </c>
      <c r="I26" s="68"/>
      <c r="J26" s="40" t="str">
        <f t="shared" si="5"/>
        <v/>
      </c>
      <c r="K26" s="40">
        <f t="shared" si="1"/>
        <v>7.5</v>
      </c>
      <c r="L26" s="95" t="s">
        <v>60</v>
      </c>
      <c r="P26" s="36">
        <f t="shared" si="11"/>
        <v>7.5</v>
      </c>
      <c r="Q26" s="11">
        <f t="shared" si="2"/>
        <v>0.39583333333333331</v>
      </c>
      <c r="R26" s="39" t="str">
        <f t="shared" si="12"/>
        <v>18:0</v>
      </c>
      <c r="S26" s="11">
        <f>IF(Q26&gt;=F26,IF(Q26&lt;=H26,Q26,H26),F26)</f>
        <v>0.5</v>
      </c>
      <c r="T26" s="12">
        <f t="shared" si="7"/>
        <v>0.54166666666666663</v>
      </c>
      <c r="U26" s="13">
        <f t="shared" si="3"/>
        <v>9</v>
      </c>
      <c r="V26" s="37">
        <f t="shared" si="8"/>
        <v>30</v>
      </c>
      <c r="W26" s="14">
        <f t="shared" si="9"/>
        <v>18</v>
      </c>
      <c r="X26" s="38">
        <f t="shared" si="10"/>
        <v>0</v>
      </c>
    </row>
    <row r="27" spans="1:24" ht="21" customHeight="1">
      <c r="A27" s="88">
        <f t="shared" si="4"/>
        <v>42847</v>
      </c>
      <c r="B27" s="89" t="str">
        <f t="shared" si="0"/>
        <v>土</v>
      </c>
      <c r="C27" s="63"/>
      <c r="D27" s="92" t="s">
        <v>1</v>
      </c>
      <c r="E27" s="64"/>
      <c r="F27" s="65"/>
      <c r="G27" s="66" t="s">
        <v>17</v>
      </c>
      <c r="H27" s="67"/>
      <c r="I27" s="68"/>
      <c r="J27" s="40" t="str">
        <f t="shared" si="5"/>
        <v/>
      </c>
      <c r="K27" s="40" t="str">
        <f t="shared" si="1"/>
        <v/>
      </c>
      <c r="L27" s="95"/>
      <c r="P27" s="36">
        <f t="shared" si="11"/>
        <v>0</v>
      </c>
      <c r="Q27" s="11">
        <f t="shared" si="2"/>
        <v>0</v>
      </c>
      <c r="R27" s="39" t="str">
        <f t="shared" si="12"/>
        <v>0:0</v>
      </c>
      <c r="S27" s="11">
        <f t="shared" si="6"/>
        <v>0</v>
      </c>
      <c r="T27" s="12">
        <f t="shared" si="7"/>
        <v>0</v>
      </c>
      <c r="U27" s="13">
        <f t="shared" si="3"/>
        <v>0</v>
      </c>
      <c r="V27" s="37">
        <f t="shared" si="8"/>
        <v>0</v>
      </c>
      <c r="W27" s="14">
        <f t="shared" si="9"/>
        <v>0</v>
      </c>
      <c r="X27" s="38">
        <f t="shared" si="10"/>
        <v>0</v>
      </c>
    </row>
    <row r="28" spans="1:24" ht="21" customHeight="1">
      <c r="A28" s="88">
        <f t="shared" si="4"/>
        <v>42848</v>
      </c>
      <c r="B28" s="89" t="str">
        <f t="shared" si="0"/>
        <v>日</v>
      </c>
      <c r="C28" s="63"/>
      <c r="D28" s="92" t="s">
        <v>1</v>
      </c>
      <c r="E28" s="64"/>
      <c r="F28" s="65"/>
      <c r="G28" s="66" t="s">
        <v>17</v>
      </c>
      <c r="H28" s="67"/>
      <c r="I28" s="68"/>
      <c r="J28" s="40" t="str">
        <f t="shared" si="5"/>
        <v/>
      </c>
      <c r="K28" s="40" t="str">
        <f t="shared" si="1"/>
        <v/>
      </c>
      <c r="L28" s="95"/>
      <c r="P28" s="36">
        <f t="shared" si="11"/>
        <v>0</v>
      </c>
      <c r="Q28" s="11">
        <f t="shared" si="2"/>
        <v>0</v>
      </c>
      <c r="R28" s="39" t="str">
        <f t="shared" si="12"/>
        <v>0:0</v>
      </c>
      <c r="S28" s="11">
        <f t="shared" si="6"/>
        <v>0</v>
      </c>
      <c r="T28" s="12">
        <f t="shared" si="7"/>
        <v>0</v>
      </c>
      <c r="U28" s="13">
        <f t="shared" si="3"/>
        <v>0</v>
      </c>
      <c r="V28" s="37">
        <f t="shared" si="8"/>
        <v>0</v>
      </c>
      <c r="W28" s="14">
        <f t="shared" si="9"/>
        <v>0</v>
      </c>
      <c r="X28" s="38">
        <f t="shared" si="10"/>
        <v>0</v>
      </c>
    </row>
    <row r="29" spans="1:24" ht="21" customHeight="1">
      <c r="A29" s="88">
        <f t="shared" si="4"/>
        <v>42849</v>
      </c>
      <c r="B29" s="89" t="str">
        <f t="shared" si="0"/>
        <v>月</v>
      </c>
      <c r="C29" s="63">
        <v>0.3743055555555555</v>
      </c>
      <c r="D29" s="92" t="s">
        <v>1</v>
      </c>
      <c r="E29" s="64">
        <v>0.77083333333333337</v>
      </c>
      <c r="F29" s="65">
        <v>0.5</v>
      </c>
      <c r="G29" s="66" t="s">
        <v>1</v>
      </c>
      <c r="H29" s="67">
        <v>0.54166666666666663</v>
      </c>
      <c r="I29" s="68"/>
      <c r="J29" s="40">
        <f t="shared" si="5"/>
        <v>1</v>
      </c>
      <c r="K29" s="40">
        <f t="shared" si="1"/>
        <v>8.5</v>
      </c>
      <c r="L29" s="95" t="s">
        <v>61</v>
      </c>
      <c r="P29" s="36">
        <f t="shared" si="11"/>
        <v>8.5</v>
      </c>
      <c r="Q29" s="11">
        <f t="shared" si="2"/>
        <v>0.375</v>
      </c>
      <c r="R29" s="39" t="str">
        <f t="shared" si="12"/>
        <v>18:30</v>
      </c>
      <c r="S29" s="11">
        <f t="shared" si="6"/>
        <v>0.5</v>
      </c>
      <c r="T29" s="12">
        <f t="shared" si="7"/>
        <v>0.54166666666666663</v>
      </c>
      <c r="U29" s="13">
        <f t="shared" si="3"/>
        <v>8</v>
      </c>
      <c r="V29" s="37">
        <f t="shared" si="8"/>
        <v>60</v>
      </c>
      <c r="W29" s="14">
        <f t="shared" si="9"/>
        <v>18</v>
      </c>
      <c r="X29" s="38">
        <f t="shared" si="10"/>
        <v>30</v>
      </c>
    </row>
    <row r="30" spans="1:24" ht="21" customHeight="1">
      <c r="A30" s="88">
        <f t="shared" si="4"/>
        <v>42850</v>
      </c>
      <c r="B30" s="89" t="str">
        <f t="shared" si="0"/>
        <v>火</v>
      </c>
      <c r="C30" s="63">
        <v>0.37291666666666662</v>
      </c>
      <c r="D30" s="92" t="s">
        <v>1</v>
      </c>
      <c r="E30" s="64">
        <v>0.80555555555555547</v>
      </c>
      <c r="F30" s="65">
        <v>0.5</v>
      </c>
      <c r="G30" s="66" t="s">
        <v>1</v>
      </c>
      <c r="H30" s="67">
        <v>0.54166666666666663</v>
      </c>
      <c r="I30" s="68"/>
      <c r="J30" s="40">
        <f t="shared" si="5"/>
        <v>1.5</v>
      </c>
      <c r="K30" s="40">
        <f t="shared" si="1"/>
        <v>9</v>
      </c>
      <c r="L30" s="95" t="s">
        <v>62</v>
      </c>
      <c r="P30" s="36">
        <f t="shared" si="11"/>
        <v>9</v>
      </c>
      <c r="Q30" s="11">
        <f t="shared" si="2"/>
        <v>0.375</v>
      </c>
      <c r="R30" s="39" t="str">
        <f t="shared" si="12"/>
        <v>19:0</v>
      </c>
      <c r="S30" s="11">
        <f t="shared" si="6"/>
        <v>0.5</v>
      </c>
      <c r="T30" s="12">
        <f t="shared" si="7"/>
        <v>0.54166666666666663</v>
      </c>
      <c r="U30" s="13">
        <f t="shared" si="3"/>
        <v>8</v>
      </c>
      <c r="V30" s="37">
        <f t="shared" si="8"/>
        <v>60</v>
      </c>
      <c r="W30" s="14">
        <f t="shared" si="9"/>
        <v>19</v>
      </c>
      <c r="X30" s="38">
        <f t="shared" si="10"/>
        <v>0</v>
      </c>
    </row>
    <row r="31" spans="1:24" ht="21" customHeight="1">
      <c r="A31" s="88">
        <f t="shared" si="4"/>
        <v>42851</v>
      </c>
      <c r="B31" s="89" t="str">
        <f t="shared" si="0"/>
        <v>水</v>
      </c>
      <c r="C31" s="63">
        <v>0.375</v>
      </c>
      <c r="D31" s="92" t="s">
        <v>1</v>
      </c>
      <c r="E31" s="64">
        <v>0.73888888888888893</v>
      </c>
      <c r="F31" s="65">
        <v>0.5</v>
      </c>
      <c r="G31" s="66" t="s">
        <v>1</v>
      </c>
      <c r="H31" s="67">
        <v>0.54166666666666663</v>
      </c>
      <c r="I31" s="68"/>
      <c r="J31" s="40" t="str">
        <f t="shared" si="5"/>
        <v/>
      </c>
      <c r="K31" s="40">
        <f t="shared" si="1"/>
        <v>7.5</v>
      </c>
      <c r="L31" s="95" t="s">
        <v>62</v>
      </c>
      <c r="P31" s="36">
        <f t="shared" si="11"/>
        <v>7.5</v>
      </c>
      <c r="Q31" s="11">
        <f t="shared" si="2"/>
        <v>0.375</v>
      </c>
      <c r="R31" s="39" t="str">
        <f t="shared" si="12"/>
        <v>17:30</v>
      </c>
      <c r="S31" s="11">
        <f t="shared" si="6"/>
        <v>0.5</v>
      </c>
      <c r="T31" s="12">
        <f t="shared" si="7"/>
        <v>0.54166666666666663</v>
      </c>
      <c r="U31" s="13">
        <f t="shared" si="3"/>
        <v>9</v>
      </c>
      <c r="V31" s="37">
        <f t="shared" si="8"/>
        <v>0</v>
      </c>
      <c r="W31" s="14">
        <f t="shared" si="9"/>
        <v>17</v>
      </c>
      <c r="X31" s="38">
        <f t="shared" si="10"/>
        <v>30</v>
      </c>
    </row>
    <row r="32" spans="1:24" ht="21" customHeight="1">
      <c r="A32" s="88">
        <f t="shared" si="4"/>
        <v>42852</v>
      </c>
      <c r="B32" s="89" t="str">
        <f t="shared" si="0"/>
        <v>木</v>
      </c>
      <c r="C32" s="63">
        <v>0.37361111111111112</v>
      </c>
      <c r="D32" s="92" t="s">
        <v>1</v>
      </c>
      <c r="E32" s="64">
        <v>0.75069444444444444</v>
      </c>
      <c r="F32" s="65">
        <v>0.5</v>
      </c>
      <c r="G32" s="66" t="s">
        <v>17</v>
      </c>
      <c r="H32" s="67">
        <v>0.54166666666666663</v>
      </c>
      <c r="I32" s="68"/>
      <c r="J32" s="40">
        <f t="shared" si="5"/>
        <v>0.5</v>
      </c>
      <c r="K32" s="40">
        <f t="shared" si="1"/>
        <v>8</v>
      </c>
      <c r="L32" s="95" t="s">
        <v>63</v>
      </c>
      <c r="P32" s="36">
        <f t="shared" si="11"/>
        <v>8</v>
      </c>
      <c r="Q32" s="11">
        <f t="shared" si="2"/>
        <v>0.375</v>
      </c>
      <c r="R32" s="39" t="str">
        <f t="shared" si="12"/>
        <v>18:0</v>
      </c>
      <c r="S32" s="11">
        <f t="shared" si="6"/>
        <v>0.5</v>
      </c>
      <c r="T32" s="12">
        <f t="shared" si="7"/>
        <v>0.54166666666666663</v>
      </c>
      <c r="U32" s="13">
        <f t="shared" si="3"/>
        <v>8</v>
      </c>
      <c r="V32" s="37">
        <f t="shared" si="8"/>
        <v>60</v>
      </c>
      <c r="W32" s="14">
        <f t="shared" si="9"/>
        <v>18</v>
      </c>
      <c r="X32" s="38">
        <f t="shared" si="10"/>
        <v>0</v>
      </c>
    </row>
    <row r="33" spans="1:24" ht="21" customHeight="1">
      <c r="A33" s="88">
        <f t="shared" si="4"/>
        <v>42853</v>
      </c>
      <c r="B33" s="89" t="str">
        <f t="shared" si="0"/>
        <v>金</v>
      </c>
      <c r="C33" s="63">
        <v>0.37361111111111112</v>
      </c>
      <c r="D33" s="92" t="s">
        <v>1</v>
      </c>
      <c r="E33" s="64">
        <v>0.7583333333333333</v>
      </c>
      <c r="F33" s="65">
        <v>0.5</v>
      </c>
      <c r="G33" s="66" t="s">
        <v>1</v>
      </c>
      <c r="H33" s="67">
        <v>0.54166666666666663</v>
      </c>
      <c r="I33" s="68"/>
      <c r="J33" s="40">
        <f t="shared" si="5"/>
        <v>0.5</v>
      </c>
      <c r="K33" s="40">
        <f t="shared" si="1"/>
        <v>8</v>
      </c>
      <c r="L33" s="95" t="s">
        <v>63</v>
      </c>
      <c r="P33" s="36">
        <f t="shared" si="11"/>
        <v>8</v>
      </c>
      <c r="Q33" s="11">
        <f t="shared" si="2"/>
        <v>0.375</v>
      </c>
      <c r="R33" s="39" t="str">
        <f t="shared" si="12"/>
        <v>18:0</v>
      </c>
      <c r="S33" s="11">
        <f t="shared" si="6"/>
        <v>0.5</v>
      </c>
      <c r="T33" s="12">
        <f t="shared" si="7"/>
        <v>0.54166666666666663</v>
      </c>
      <c r="U33" s="13">
        <f t="shared" si="3"/>
        <v>8</v>
      </c>
      <c r="V33" s="37">
        <f t="shared" si="8"/>
        <v>60</v>
      </c>
      <c r="W33" s="14">
        <f t="shared" si="9"/>
        <v>18</v>
      </c>
      <c r="X33" s="38">
        <f t="shared" si="10"/>
        <v>0</v>
      </c>
    </row>
    <row r="34" spans="1:24" ht="21" customHeight="1">
      <c r="A34" s="88">
        <f>IF(MONTH(A9)=2,A33+1,IF(MONTH(A6)&lt;&gt;2,A33+1,""))</f>
        <v>42854</v>
      </c>
      <c r="B34" s="89" t="str">
        <f>IF(A34="","",TEXT((WEEKDAY(A34,1)),"aaa"))</f>
        <v>土</v>
      </c>
      <c r="C34" s="63"/>
      <c r="D34" s="92" t="s">
        <v>1</v>
      </c>
      <c r="E34" s="64"/>
      <c r="F34" s="65"/>
      <c r="G34" s="66" t="s">
        <v>17</v>
      </c>
      <c r="H34" s="67"/>
      <c r="I34" s="68"/>
      <c r="J34" s="40" t="str">
        <f t="shared" si="5"/>
        <v/>
      </c>
      <c r="K34" s="40" t="str">
        <f t="shared" si="1"/>
        <v/>
      </c>
      <c r="L34" s="95"/>
      <c r="P34" s="36">
        <f t="shared" si="11"/>
        <v>0</v>
      </c>
      <c r="Q34" s="11">
        <f t="shared" si="2"/>
        <v>0</v>
      </c>
      <c r="R34" s="39" t="str">
        <f t="shared" si="12"/>
        <v>0:0</v>
      </c>
      <c r="S34" s="11">
        <f t="shared" si="6"/>
        <v>0</v>
      </c>
      <c r="T34" s="12">
        <f t="shared" si="7"/>
        <v>0</v>
      </c>
      <c r="U34" s="13">
        <f t="shared" si="3"/>
        <v>0</v>
      </c>
      <c r="V34" s="37">
        <f t="shared" si="8"/>
        <v>0</v>
      </c>
      <c r="W34" s="14">
        <f t="shared" si="9"/>
        <v>0</v>
      </c>
      <c r="X34" s="38">
        <f t="shared" si="10"/>
        <v>0</v>
      </c>
    </row>
    <row r="35" spans="1:24" ht="21" customHeight="1">
      <c r="A35" s="88">
        <f>IF((MONTH(A6)&lt;&gt;2),A34+1,"")</f>
        <v>42855</v>
      </c>
      <c r="B35" s="89" t="str">
        <f>IF(A35="","",TEXT((WEEKDAY(A35,1)),"aaa"))</f>
        <v>日</v>
      </c>
      <c r="C35" s="63"/>
      <c r="D35" s="92" t="s">
        <v>1</v>
      </c>
      <c r="E35" s="64"/>
      <c r="F35" s="65"/>
      <c r="G35" s="66" t="s">
        <v>17</v>
      </c>
      <c r="H35" s="67"/>
      <c r="I35" s="68"/>
      <c r="J35" s="40" t="str">
        <f t="shared" si="5"/>
        <v/>
      </c>
      <c r="K35" s="40" t="str">
        <f t="shared" si="1"/>
        <v/>
      </c>
      <c r="L35" s="95"/>
      <c r="P35" s="36">
        <f t="shared" si="11"/>
        <v>0</v>
      </c>
      <c r="Q35" s="11">
        <f t="shared" si="2"/>
        <v>0</v>
      </c>
      <c r="R35" s="39" t="str">
        <f t="shared" si="12"/>
        <v>0:0</v>
      </c>
      <c r="S35" s="11">
        <f t="shared" si="6"/>
        <v>0</v>
      </c>
      <c r="T35" s="12">
        <f t="shared" si="7"/>
        <v>0</v>
      </c>
      <c r="U35" s="13">
        <f t="shared" si="3"/>
        <v>0</v>
      </c>
      <c r="V35" s="37">
        <f t="shared" si="8"/>
        <v>0</v>
      </c>
      <c r="W35" s="14">
        <f t="shared" si="9"/>
        <v>0</v>
      </c>
      <c r="X35" s="38">
        <f t="shared" si="10"/>
        <v>0</v>
      </c>
    </row>
    <row r="36" spans="1:24" ht="21" customHeight="1">
      <c r="A36" s="90" t="str">
        <f>IF(OR(MONTH(A6)=2,MONTH(A6)=4,MONTH(A6)=6,MONTH(A6)=9,MONTH(A6)=11),"",A35+1)</f>
        <v/>
      </c>
      <c r="B36" s="89" t="str">
        <f>IF(A36="","",TEXT((WEEKDAY(A36,1)),"aaa"))</f>
        <v/>
      </c>
      <c r="C36" s="63"/>
      <c r="D36" s="92" t="s">
        <v>1</v>
      </c>
      <c r="E36" s="64"/>
      <c r="F36" s="69"/>
      <c r="G36" s="70"/>
      <c r="H36" s="71"/>
      <c r="I36" s="72"/>
      <c r="J36" s="40" t="str">
        <f t="shared" si="5"/>
        <v/>
      </c>
      <c r="K36" s="40" t="str">
        <f t="shared" si="1"/>
        <v/>
      </c>
      <c r="L36" s="80"/>
      <c r="P36" s="36">
        <f t="shared" si="11"/>
        <v>0</v>
      </c>
      <c r="Q36" s="11">
        <f t="shared" si="2"/>
        <v>0</v>
      </c>
      <c r="R36" s="39" t="str">
        <f t="shared" si="12"/>
        <v>0:0</v>
      </c>
      <c r="S36" s="11">
        <f t="shared" si="6"/>
        <v>0</v>
      </c>
      <c r="T36" s="12">
        <f t="shared" si="7"/>
        <v>0</v>
      </c>
      <c r="U36" s="13">
        <f t="shared" si="3"/>
        <v>0</v>
      </c>
      <c r="V36" s="37">
        <f t="shared" si="8"/>
        <v>0</v>
      </c>
      <c r="W36" s="14">
        <f t="shared" si="9"/>
        <v>0</v>
      </c>
      <c r="X36" s="38">
        <f t="shared" si="10"/>
        <v>0</v>
      </c>
    </row>
    <row r="37" spans="1:24" ht="24" customHeight="1" thickBot="1">
      <c r="A37" s="73"/>
      <c r="B37" s="74"/>
      <c r="C37" s="75"/>
      <c r="D37" s="76"/>
      <c r="E37" s="74"/>
      <c r="F37" s="77"/>
      <c r="G37" s="78" t="s">
        <v>16</v>
      </c>
      <c r="H37" s="74"/>
      <c r="I37" s="74"/>
      <c r="J37" s="41">
        <f>IF(SUM(J6:J36)=0,"",(SUM(J6:J36)))</f>
        <v>12.5</v>
      </c>
      <c r="K37" s="41">
        <f>SUM(K6:K36)</f>
        <v>161</v>
      </c>
      <c r="L37" s="81"/>
    </row>
    <row r="38" spans="1:24" ht="15" customHeight="1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2" t="s">
        <v>18</v>
      </c>
    </row>
    <row r="41" spans="1:24">
      <c r="Q41" s="5"/>
    </row>
  </sheetData>
  <sheetProtection password="CBCD" sheet="1" objects="1" scenarios="1" formatCells="0" formatColumns="0" formatRows="0"/>
  <mergeCells count="5">
    <mergeCell ref="L4:L5"/>
    <mergeCell ref="A1:B1"/>
    <mergeCell ref="A3:H3"/>
    <mergeCell ref="A4:B5"/>
    <mergeCell ref="I3:K3"/>
  </mergeCells>
  <phoneticPr fontId="1"/>
  <pageMargins left="0.45833333333333331" right="0.23622047244094491" top="0.94488188976377963" bottom="0.27559055118110237" header="0.51181102362204722" footer="0.1968503937007874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view="pageLayout" zoomScaleNormal="100" workbookViewId="0">
      <selection activeCell="F5" sqref="F5:H5"/>
    </sheetView>
  </sheetViews>
  <sheetFormatPr defaultRowHeight="13.5"/>
  <cols>
    <col min="1" max="1" width="8.125" style="1" customWidth="1"/>
    <col min="2" max="2" width="3.625" style="1" customWidth="1"/>
    <col min="3" max="3" width="6.125" style="1" customWidth="1"/>
    <col min="4" max="4" width="2.625" style="1" customWidth="1"/>
    <col min="5" max="5" width="6.125" style="1" customWidth="1"/>
    <col min="6" max="6" width="5.75" style="1" customWidth="1"/>
    <col min="7" max="7" width="2.625" style="1" customWidth="1"/>
    <col min="8" max="9" width="5.625" style="1" customWidth="1"/>
    <col min="10" max="10" width="7.625" style="1" customWidth="1"/>
    <col min="11" max="11" width="8.625" style="1" customWidth="1"/>
    <col min="12" max="12" width="34.625" style="1" customWidth="1"/>
    <col min="13" max="13" width="1.625" style="1" customWidth="1"/>
    <col min="14" max="15" width="5.125" style="1" customWidth="1"/>
    <col min="16" max="16" width="8.5" style="1" hidden="1" customWidth="1"/>
    <col min="17" max="17" width="5.5" style="1" hidden="1" customWidth="1"/>
    <col min="18" max="20" width="6.5" style="1" hidden="1" customWidth="1"/>
    <col min="21" max="21" width="4.5" style="1" hidden="1" customWidth="1"/>
    <col min="22" max="22" width="6" style="1" hidden="1" customWidth="1"/>
    <col min="23" max="23" width="4.5" style="1" hidden="1" customWidth="1"/>
    <col min="24" max="24" width="6" style="1" hidden="1" customWidth="1"/>
    <col min="25" max="25" width="10.625" style="1" hidden="1" customWidth="1"/>
    <col min="26" max="16384" width="9" style="1"/>
  </cols>
  <sheetData>
    <row r="1" spans="1:24" ht="15" customHeight="1" thickBot="1">
      <c r="A1" s="105">
        <v>43101</v>
      </c>
      <c r="B1" s="105"/>
      <c r="C1" s="42"/>
      <c r="D1" s="42"/>
      <c r="E1" s="42"/>
      <c r="F1" s="42"/>
      <c r="G1" s="42"/>
      <c r="H1" s="42"/>
      <c r="I1" s="42"/>
      <c r="J1" s="42"/>
      <c r="K1" s="42"/>
      <c r="L1" s="43" t="s">
        <v>32</v>
      </c>
    </row>
    <row r="2" spans="1:24" ht="15" customHeight="1">
      <c r="A2" s="44" t="s">
        <v>3</v>
      </c>
      <c r="B2" s="45"/>
      <c r="C2" s="45"/>
      <c r="D2" s="45"/>
      <c r="E2" s="45"/>
      <c r="F2" s="45"/>
      <c r="G2" s="45"/>
      <c r="H2" s="46"/>
      <c r="I2" s="47" t="s">
        <v>4</v>
      </c>
      <c r="J2" s="45"/>
      <c r="K2" s="46"/>
      <c r="L2" s="48" t="s">
        <v>5</v>
      </c>
    </row>
    <row r="3" spans="1:24" ht="45" customHeight="1" thickBot="1">
      <c r="A3" s="106"/>
      <c r="B3" s="107"/>
      <c r="C3" s="107"/>
      <c r="D3" s="107"/>
      <c r="E3" s="107"/>
      <c r="F3" s="107"/>
      <c r="G3" s="107"/>
      <c r="H3" s="108"/>
      <c r="I3" s="113"/>
      <c r="J3" s="114"/>
      <c r="K3" s="115"/>
      <c r="L3" s="49"/>
    </row>
    <row r="4" spans="1:24" ht="14.1" customHeight="1" thickTop="1">
      <c r="A4" s="116" t="s">
        <v>6</v>
      </c>
      <c r="B4" s="117"/>
      <c r="C4" s="50" t="s">
        <v>7</v>
      </c>
      <c r="D4" s="51"/>
      <c r="E4" s="52" t="s">
        <v>8</v>
      </c>
      <c r="F4" s="53"/>
      <c r="G4" s="54" t="s">
        <v>9</v>
      </c>
      <c r="H4" s="53"/>
      <c r="I4" s="55" t="s">
        <v>10</v>
      </c>
      <c r="J4" s="20" t="s">
        <v>11</v>
      </c>
      <c r="K4" s="21" t="s">
        <v>0</v>
      </c>
      <c r="L4" s="103" t="s">
        <v>12</v>
      </c>
      <c r="M4" s="2"/>
      <c r="N4" s="2"/>
      <c r="O4" s="2"/>
      <c r="P4" s="3" t="s">
        <v>0</v>
      </c>
      <c r="Q4" s="6" t="s">
        <v>13</v>
      </c>
      <c r="R4" s="7"/>
      <c r="S4" s="6" t="s">
        <v>9</v>
      </c>
      <c r="T4" s="7"/>
      <c r="U4" s="6" t="s">
        <v>7</v>
      </c>
      <c r="V4" s="8"/>
      <c r="W4" s="8" t="s">
        <v>8</v>
      </c>
      <c r="X4" s="7"/>
    </row>
    <row r="5" spans="1:24" ht="14.1" customHeight="1">
      <c r="A5" s="118"/>
      <c r="B5" s="119"/>
      <c r="C5" s="56">
        <v>0.375</v>
      </c>
      <c r="D5" s="57" t="s">
        <v>1</v>
      </c>
      <c r="E5" s="58">
        <v>0.72916666666666663</v>
      </c>
      <c r="F5" s="59">
        <v>0.5</v>
      </c>
      <c r="G5" s="60" t="s">
        <v>17</v>
      </c>
      <c r="H5" s="61">
        <v>0.54166666666666663</v>
      </c>
      <c r="I5" s="62" t="s">
        <v>27</v>
      </c>
      <c r="J5" s="22" t="s">
        <v>0</v>
      </c>
      <c r="K5" s="23" t="s">
        <v>2</v>
      </c>
      <c r="L5" s="104"/>
      <c r="M5" s="2"/>
      <c r="N5" s="2"/>
      <c r="O5" s="2"/>
      <c r="P5" s="4" t="s">
        <v>2</v>
      </c>
      <c r="Q5" s="9">
        <f>$C$5</f>
        <v>0.375</v>
      </c>
      <c r="R5" s="10">
        <f>$E$5</f>
        <v>0.72916666666666663</v>
      </c>
      <c r="S5" s="9">
        <f>$F$5</f>
        <v>0.5</v>
      </c>
      <c r="T5" s="10">
        <f>$H$5</f>
        <v>0.54166666666666663</v>
      </c>
      <c r="U5" s="15" t="s">
        <v>14</v>
      </c>
      <c r="V5" s="16" t="s">
        <v>15</v>
      </c>
      <c r="W5" s="17" t="s">
        <v>14</v>
      </c>
      <c r="X5" s="18" t="s">
        <v>15</v>
      </c>
    </row>
    <row r="6" spans="1:24" ht="21" customHeight="1">
      <c r="A6" s="24">
        <f>IF(MONTH(A1)=1,DATE(YEAR(A1),MONTH(A1),1),DATE(YEAR(A1),MONTH(A1),1))</f>
        <v>43101</v>
      </c>
      <c r="B6" s="25" t="str">
        <f t="shared" ref="B6:B33" si="0">TEXT(WEEKDAY(A6,1),"aaa")</f>
        <v>月</v>
      </c>
      <c r="C6" s="63"/>
      <c r="D6" s="92" t="s">
        <v>1</v>
      </c>
      <c r="E6" s="64"/>
      <c r="F6" s="65"/>
      <c r="G6" s="66" t="s">
        <v>28</v>
      </c>
      <c r="H6" s="67"/>
      <c r="I6" s="68"/>
      <c r="J6" s="26" t="str">
        <f t="shared" ref="J6:J36" si="1">IF(P6&gt;7.5,P6-7.5,"")</f>
        <v/>
      </c>
      <c r="K6" s="26" t="str">
        <f t="shared" ref="K6:K36" si="2">IF(P6=0,"",P6)</f>
        <v/>
      </c>
      <c r="L6" s="79"/>
      <c r="P6" s="36">
        <f>IF(E6="",0,IF(Q6&gt;=R6,0,IF(E6=0,(INT(((R6-Q6)-(T6-S6)-I6)*240+0.5)/10+1),(INT(((R6-Q6)-(T6-S6)-I6)*240+0.5)/10))))</f>
        <v>0</v>
      </c>
      <c r="Q6" s="11">
        <f t="shared" ref="Q6:Q36" si="3">TIME(U6,V6,)</f>
        <v>0</v>
      </c>
      <c r="R6" s="39" t="str">
        <f>(W6&amp;":"&amp;X6*1)</f>
        <v>0:0</v>
      </c>
      <c r="S6" s="11">
        <f>IF(Q6&gt;=F6,IF(Q6&lt;=H6,Q6,H6),F6)</f>
        <v>0</v>
      </c>
      <c r="T6" s="12">
        <f>H6</f>
        <v>0</v>
      </c>
      <c r="U6" s="13">
        <f t="shared" ref="U6:U36" si="4">IF(C6="",0,HOUR(C6))</f>
        <v>0</v>
      </c>
      <c r="V6" s="37">
        <f>IF(C6="",0,IF(HOUR(C6)=8,60,IF(MINUTE(C6)=0,0,IF(MINUTE(C6)&gt;30,60,30))))</f>
        <v>0</v>
      </c>
      <c r="W6" s="14">
        <f>IF(E6="",0,IF(E6=0,24,TEXT(E6,"[h]")*1))</f>
        <v>0</v>
      </c>
      <c r="X6" s="38">
        <f>IF(E6="",0,IF(MINUTE(E6)&gt;=30,30,IF(HOUR(E6)=18,0,0)))</f>
        <v>0</v>
      </c>
    </row>
    <row r="7" spans="1:24" ht="21" customHeight="1">
      <c r="A7" s="24">
        <f t="shared" ref="A7:A33" si="5">A6+1</f>
        <v>43102</v>
      </c>
      <c r="B7" s="25" t="str">
        <f t="shared" si="0"/>
        <v>火</v>
      </c>
      <c r="C7" s="63"/>
      <c r="D7" s="92" t="s">
        <v>1</v>
      </c>
      <c r="E7" s="64"/>
      <c r="F7" s="65"/>
      <c r="G7" s="66" t="s">
        <v>28</v>
      </c>
      <c r="H7" s="67"/>
      <c r="I7" s="68"/>
      <c r="J7" s="26" t="str">
        <f t="shared" si="1"/>
        <v/>
      </c>
      <c r="K7" s="26" t="str">
        <f t="shared" si="2"/>
        <v/>
      </c>
      <c r="L7" s="79"/>
      <c r="P7" s="36">
        <f>IF(E7="",0,IF(Q7&gt;=R7,0,IF(E7=0,(INT(((R7-Q7)-(T7-S7)-I7)*240+0.5)/10+1),(INT(((R7-Q7)-(T7-S7)-I7)*240+0.5)/10))))</f>
        <v>0</v>
      </c>
      <c r="Q7" s="11">
        <f t="shared" si="3"/>
        <v>0</v>
      </c>
      <c r="R7" s="39" t="str">
        <f>(W7&amp;":"&amp;X7*1)</f>
        <v>0:0</v>
      </c>
      <c r="S7" s="11">
        <f t="shared" ref="S7:S36" si="6">IF(Q7&gt;=F7,IF(Q7&lt;=H7,Q7,H7),F7)</f>
        <v>0</v>
      </c>
      <c r="T7" s="12">
        <f t="shared" ref="T7:T36" si="7">H7</f>
        <v>0</v>
      </c>
      <c r="U7" s="13">
        <f t="shared" si="4"/>
        <v>0</v>
      </c>
      <c r="V7" s="37">
        <f t="shared" ref="V7:V36" si="8">IF(C7="",0,IF(HOUR(C7)=8,60,IF(MINUTE(C7)=0,0,IF(MINUTE(C7)&gt;30,60,30))))</f>
        <v>0</v>
      </c>
      <c r="W7" s="14">
        <f t="shared" ref="W7:W36" si="9">IF(E7="",0,IF(E7=0,24,TEXT(E7,"[h]")*1))</f>
        <v>0</v>
      </c>
      <c r="X7" s="38">
        <f t="shared" ref="X7:X36" si="10">IF(E7="",0,IF(MINUTE(E7)&gt;=30,30,IF(HOUR(E7)=18,0,0)))</f>
        <v>0</v>
      </c>
    </row>
    <row r="8" spans="1:24" ht="21" customHeight="1">
      <c r="A8" s="24">
        <f t="shared" si="5"/>
        <v>43103</v>
      </c>
      <c r="B8" s="25" t="str">
        <f t="shared" si="0"/>
        <v>水</v>
      </c>
      <c r="C8" s="63"/>
      <c r="D8" s="92" t="s">
        <v>1</v>
      </c>
      <c r="E8" s="64"/>
      <c r="F8" s="65"/>
      <c r="G8" s="66" t="s">
        <v>28</v>
      </c>
      <c r="H8" s="67"/>
      <c r="I8" s="68"/>
      <c r="J8" s="26" t="str">
        <f t="shared" si="1"/>
        <v/>
      </c>
      <c r="K8" s="26" t="str">
        <f t="shared" si="2"/>
        <v/>
      </c>
      <c r="L8" s="79"/>
      <c r="P8" s="36">
        <f t="shared" ref="P8:P36" si="11">IF(E8="",0,IF(Q8&gt;=R8,0,IF(E8=0,(INT(((R8-Q8)-(T8-S8)-I8)*240+0.5)/10+1),(INT(((R8-Q8)-(T8-S8)-I8)*240+0.5)/10))))</f>
        <v>0</v>
      </c>
      <c r="Q8" s="11">
        <f t="shared" si="3"/>
        <v>0</v>
      </c>
      <c r="R8" s="39" t="str">
        <f>(W8&amp;":"&amp;X8*1)</f>
        <v>0:0</v>
      </c>
      <c r="S8" s="11">
        <f t="shared" si="6"/>
        <v>0</v>
      </c>
      <c r="T8" s="12">
        <f t="shared" si="7"/>
        <v>0</v>
      </c>
      <c r="U8" s="13">
        <f t="shared" si="4"/>
        <v>0</v>
      </c>
      <c r="V8" s="37">
        <f t="shared" si="8"/>
        <v>0</v>
      </c>
      <c r="W8" s="14">
        <f t="shared" si="9"/>
        <v>0</v>
      </c>
      <c r="X8" s="38">
        <f t="shared" si="10"/>
        <v>0</v>
      </c>
    </row>
    <row r="9" spans="1:24" ht="21" customHeight="1">
      <c r="A9" s="24">
        <f t="shared" si="5"/>
        <v>43104</v>
      </c>
      <c r="B9" s="25" t="str">
        <f t="shared" si="0"/>
        <v>木</v>
      </c>
      <c r="C9" s="63"/>
      <c r="D9" s="92" t="s">
        <v>1</v>
      </c>
      <c r="E9" s="64"/>
      <c r="F9" s="65"/>
      <c r="G9" s="66" t="s">
        <v>28</v>
      </c>
      <c r="H9" s="67"/>
      <c r="I9" s="68"/>
      <c r="J9" s="26" t="str">
        <f t="shared" si="1"/>
        <v/>
      </c>
      <c r="K9" s="26" t="str">
        <f t="shared" si="2"/>
        <v/>
      </c>
      <c r="L9" s="79"/>
      <c r="P9" s="36">
        <f t="shared" si="11"/>
        <v>0</v>
      </c>
      <c r="Q9" s="11">
        <f t="shared" si="3"/>
        <v>0</v>
      </c>
      <c r="R9" s="39" t="str">
        <f>(W9&amp;":"&amp;X9*1)</f>
        <v>0:0</v>
      </c>
      <c r="S9" s="11">
        <f t="shared" si="6"/>
        <v>0</v>
      </c>
      <c r="T9" s="12">
        <f t="shared" si="7"/>
        <v>0</v>
      </c>
      <c r="U9" s="13">
        <f t="shared" si="4"/>
        <v>0</v>
      </c>
      <c r="V9" s="37">
        <f t="shared" si="8"/>
        <v>0</v>
      </c>
      <c r="W9" s="14">
        <f t="shared" si="9"/>
        <v>0</v>
      </c>
      <c r="X9" s="38">
        <f t="shared" si="10"/>
        <v>0</v>
      </c>
    </row>
    <row r="10" spans="1:24" ht="21" customHeight="1">
      <c r="A10" s="24">
        <f t="shared" si="5"/>
        <v>43105</v>
      </c>
      <c r="B10" s="25" t="str">
        <f t="shared" si="0"/>
        <v>金</v>
      </c>
      <c r="C10" s="63"/>
      <c r="D10" s="92" t="s">
        <v>1</v>
      </c>
      <c r="E10" s="64"/>
      <c r="F10" s="65"/>
      <c r="G10" s="66" t="s">
        <v>28</v>
      </c>
      <c r="H10" s="67"/>
      <c r="I10" s="68"/>
      <c r="J10" s="26" t="str">
        <f t="shared" si="1"/>
        <v/>
      </c>
      <c r="K10" s="26" t="str">
        <f t="shared" si="2"/>
        <v/>
      </c>
      <c r="L10" s="79"/>
      <c r="P10" s="36">
        <f t="shared" si="11"/>
        <v>0</v>
      </c>
      <c r="Q10" s="11">
        <f t="shared" si="3"/>
        <v>0</v>
      </c>
      <c r="R10" s="39" t="str">
        <f t="shared" ref="R10:R36" si="12">(W10&amp;":"&amp;X10*1)</f>
        <v>0:0</v>
      </c>
      <c r="S10" s="11">
        <f t="shared" si="6"/>
        <v>0</v>
      </c>
      <c r="T10" s="12">
        <f t="shared" si="7"/>
        <v>0</v>
      </c>
      <c r="U10" s="13">
        <f t="shared" si="4"/>
        <v>0</v>
      </c>
      <c r="V10" s="37">
        <f t="shared" si="8"/>
        <v>0</v>
      </c>
      <c r="W10" s="14">
        <f t="shared" si="9"/>
        <v>0</v>
      </c>
      <c r="X10" s="38">
        <f t="shared" si="10"/>
        <v>0</v>
      </c>
    </row>
    <row r="11" spans="1:24" ht="21" customHeight="1">
      <c r="A11" s="24">
        <f t="shared" si="5"/>
        <v>43106</v>
      </c>
      <c r="B11" s="25" t="str">
        <f t="shared" si="0"/>
        <v>土</v>
      </c>
      <c r="C11" s="63"/>
      <c r="D11" s="92" t="s">
        <v>1</v>
      </c>
      <c r="E11" s="64"/>
      <c r="F11" s="65"/>
      <c r="G11" s="66" t="s">
        <v>28</v>
      </c>
      <c r="H11" s="67"/>
      <c r="I11" s="68"/>
      <c r="J11" s="26" t="str">
        <f t="shared" si="1"/>
        <v/>
      </c>
      <c r="K11" s="26" t="str">
        <f t="shared" si="2"/>
        <v/>
      </c>
      <c r="L11" s="79"/>
      <c r="P11" s="36">
        <f t="shared" si="11"/>
        <v>0</v>
      </c>
      <c r="Q11" s="11">
        <f t="shared" si="3"/>
        <v>0</v>
      </c>
      <c r="R11" s="39" t="str">
        <f t="shared" si="12"/>
        <v>0:0</v>
      </c>
      <c r="S11" s="11">
        <f t="shared" si="6"/>
        <v>0</v>
      </c>
      <c r="T11" s="12">
        <f t="shared" si="7"/>
        <v>0</v>
      </c>
      <c r="U11" s="13">
        <f t="shared" si="4"/>
        <v>0</v>
      </c>
      <c r="V11" s="37">
        <f t="shared" si="8"/>
        <v>0</v>
      </c>
      <c r="W11" s="14">
        <f t="shared" si="9"/>
        <v>0</v>
      </c>
      <c r="X11" s="38">
        <f t="shared" si="10"/>
        <v>0</v>
      </c>
    </row>
    <row r="12" spans="1:24" ht="21" customHeight="1">
      <c r="A12" s="24">
        <f t="shared" si="5"/>
        <v>43107</v>
      </c>
      <c r="B12" s="25" t="str">
        <f t="shared" si="0"/>
        <v>日</v>
      </c>
      <c r="C12" s="63"/>
      <c r="D12" s="92" t="s">
        <v>1</v>
      </c>
      <c r="E12" s="64"/>
      <c r="F12" s="65"/>
      <c r="G12" s="66" t="s">
        <v>28</v>
      </c>
      <c r="H12" s="67"/>
      <c r="I12" s="68"/>
      <c r="J12" s="26" t="str">
        <f t="shared" si="1"/>
        <v/>
      </c>
      <c r="K12" s="26" t="str">
        <f t="shared" si="2"/>
        <v/>
      </c>
      <c r="L12" s="79"/>
      <c r="P12" s="36">
        <f t="shared" si="11"/>
        <v>0</v>
      </c>
      <c r="Q12" s="11">
        <f t="shared" si="3"/>
        <v>0</v>
      </c>
      <c r="R12" s="39" t="str">
        <f t="shared" si="12"/>
        <v>0:0</v>
      </c>
      <c r="S12" s="11">
        <f t="shared" si="6"/>
        <v>0</v>
      </c>
      <c r="T12" s="12">
        <f t="shared" si="7"/>
        <v>0</v>
      </c>
      <c r="U12" s="13">
        <f t="shared" si="4"/>
        <v>0</v>
      </c>
      <c r="V12" s="37">
        <f t="shared" si="8"/>
        <v>0</v>
      </c>
      <c r="W12" s="14">
        <f t="shared" si="9"/>
        <v>0</v>
      </c>
      <c r="X12" s="38">
        <f t="shared" si="10"/>
        <v>0</v>
      </c>
    </row>
    <row r="13" spans="1:24" ht="21" customHeight="1">
      <c r="A13" s="24">
        <f t="shared" si="5"/>
        <v>43108</v>
      </c>
      <c r="B13" s="25" t="str">
        <f t="shared" si="0"/>
        <v>月</v>
      </c>
      <c r="C13" s="63"/>
      <c r="D13" s="92" t="s">
        <v>1</v>
      </c>
      <c r="E13" s="64"/>
      <c r="F13" s="65"/>
      <c r="G13" s="66" t="s">
        <v>28</v>
      </c>
      <c r="H13" s="67"/>
      <c r="I13" s="68"/>
      <c r="J13" s="26" t="str">
        <f t="shared" si="1"/>
        <v/>
      </c>
      <c r="K13" s="26" t="str">
        <f t="shared" si="2"/>
        <v/>
      </c>
      <c r="L13" s="79"/>
      <c r="P13" s="36">
        <f t="shared" si="11"/>
        <v>0</v>
      </c>
      <c r="Q13" s="11">
        <f t="shared" si="3"/>
        <v>0</v>
      </c>
      <c r="R13" s="39" t="str">
        <f t="shared" si="12"/>
        <v>0:0</v>
      </c>
      <c r="S13" s="11">
        <f t="shared" si="6"/>
        <v>0</v>
      </c>
      <c r="T13" s="12">
        <f t="shared" si="7"/>
        <v>0</v>
      </c>
      <c r="U13" s="13">
        <f t="shared" si="4"/>
        <v>0</v>
      </c>
      <c r="V13" s="37">
        <f t="shared" si="8"/>
        <v>0</v>
      </c>
      <c r="W13" s="14">
        <f t="shared" si="9"/>
        <v>0</v>
      </c>
      <c r="X13" s="38">
        <f t="shared" si="10"/>
        <v>0</v>
      </c>
    </row>
    <row r="14" spans="1:24" ht="21" customHeight="1">
      <c r="A14" s="24">
        <f t="shared" si="5"/>
        <v>43109</v>
      </c>
      <c r="B14" s="25" t="str">
        <f t="shared" si="0"/>
        <v>火</v>
      </c>
      <c r="C14" s="63"/>
      <c r="D14" s="92" t="s">
        <v>1</v>
      </c>
      <c r="E14" s="64"/>
      <c r="F14" s="65"/>
      <c r="G14" s="66" t="s">
        <v>28</v>
      </c>
      <c r="H14" s="67"/>
      <c r="I14" s="68"/>
      <c r="J14" s="26" t="str">
        <f t="shared" si="1"/>
        <v/>
      </c>
      <c r="K14" s="26" t="str">
        <f t="shared" si="2"/>
        <v/>
      </c>
      <c r="L14" s="79"/>
      <c r="P14" s="36">
        <f t="shared" si="11"/>
        <v>0</v>
      </c>
      <c r="Q14" s="11">
        <f t="shared" si="3"/>
        <v>0</v>
      </c>
      <c r="R14" s="39" t="str">
        <f t="shared" si="12"/>
        <v>0:0</v>
      </c>
      <c r="S14" s="11">
        <f t="shared" si="6"/>
        <v>0</v>
      </c>
      <c r="T14" s="12">
        <f t="shared" si="7"/>
        <v>0</v>
      </c>
      <c r="U14" s="13">
        <f t="shared" si="4"/>
        <v>0</v>
      </c>
      <c r="V14" s="37">
        <f t="shared" si="8"/>
        <v>0</v>
      </c>
      <c r="W14" s="14">
        <f t="shared" si="9"/>
        <v>0</v>
      </c>
      <c r="X14" s="38">
        <f t="shared" si="10"/>
        <v>0</v>
      </c>
    </row>
    <row r="15" spans="1:24" ht="21" customHeight="1">
      <c r="A15" s="24">
        <f t="shared" si="5"/>
        <v>43110</v>
      </c>
      <c r="B15" s="25" t="str">
        <f t="shared" si="0"/>
        <v>水</v>
      </c>
      <c r="C15" s="63"/>
      <c r="D15" s="92" t="s">
        <v>1</v>
      </c>
      <c r="E15" s="64"/>
      <c r="F15" s="65"/>
      <c r="G15" s="66" t="s">
        <v>28</v>
      </c>
      <c r="H15" s="67"/>
      <c r="I15" s="68"/>
      <c r="J15" s="26" t="str">
        <f t="shared" si="1"/>
        <v/>
      </c>
      <c r="K15" s="26" t="str">
        <f t="shared" si="2"/>
        <v/>
      </c>
      <c r="L15" s="79"/>
      <c r="P15" s="36">
        <f t="shared" si="11"/>
        <v>0</v>
      </c>
      <c r="Q15" s="11">
        <f t="shared" si="3"/>
        <v>0</v>
      </c>
      <c r="R15" s="39" t="str">
        <f t="shared" si="12"/>
        <v>0:0</v>
      </c>
      <c r="S15" s="11">
        <f t="shared" si="6"/>
        <v>0</v>
      </c>
      <c r="T15" s="12">
        <f t="shared" si="7"/>
        <v>0</v>
      </c>
      <c r="U15" s="13">
        <f t="shared" si="4"/>
        <v>0</v>
      </c>
      <c r="V15" s="37">
        <f t="shared" si="8"/>
        <v>0</v>
      </c>
      <c r="W15" s="14">
        <f t="shared" si="9"/>
        <v>0</v>
      </c>
      <c r="X15" s="38">
        <f t="shared" si="10"/>
        <v>0</v>
      </c>
    </row>
    <row r="16" spans="1:24" ht="21" customHeight="1">
      <c r="A16" s="24">
        <f t="shared" si="5"/>
        <v>43111</v>
      </c>
      <c r="B16" s="25" t="str">
        <f t="shared" si="0"/>
        <v>木</v>
      </c>
      <c r="C16" s="63"/>
      <c r="D16" s="92" t="s">
        <v>1</v>
      </c>
      <c r="E16" s="64"/>
      <c r="F16" s="65"/>
      <c r="G16" s="66" t="s">
        <v>28</v>
      </c>
      <c r="H16" s="67"/>
      <c r="I16" s="68"/>
      <c r="J16" s="26" t="str">
        <f t="shared" si="1"/>
        <v/>
      </c>
      <c r="K16" s="26" t="str">
        <f t="shared" si="2"/>
        <v/>
      </c>
      <c r="L16" s="79"/>
      <c r="P16" s="36">
        <f t="shared" si="11"/>
        <v>0</v>
      </c>
      <c r="Q16" s="11">
        <f t="shared" si="3"/>
        <v>0</v>
      </c>
      <c r="R16" s="39" t="str">
        <f t="shared" si="12"/>
        <v>0:0</v>
      </c>
      <c r="S16" s="11">
        <f t="shared" si="6"/>
        <v>0</v>
      </c>
      <c r="T16" s="12">
        <f t="shared" si="7"/>
        <v>0</v>
      </c>
      <c r="U16" s="13">
        <f t="shared" si="4"/>
        <v>0</v>
      </c>
      <c r="V16" s="37">
        <f t="shared" si="8"/>
        <v>0</v>
      </c>
      <c r="W16" s="14">
        <f t="shared" si="9"/>
        <v>0</v>
      </c>
      <c r="X16" s="38">
        <f t="shared" si="10"/>
        <v>0</v>
      </c>
    </row>
    <row r="17" spans="1:24" ht="21" customHeight="1">
      <c r="A17" s="24">
        <f t="shared" si="5"/>
        <v>43112</v>
      </c>
      <c r="B17" s="25" t="str">
        <f t="shared" si="0"/>
        <v>金</v>
      </c>
      <c r="C17" s="63"/>
      <c r="D17" s="92" t="s">
        <v>1</v>
      </c>
      <c r="E17" s="64"/>
      <c r="F17" s="65"/>
      <c r="G17" s="66" t="s">
        <v>28</v>
      </c>
      <c r="H17" s="67"/>
      <c r="I17" s="68"/>
      <c r="J17" s="26" t="str">
        <f t="shared" si="1"/>
        <v/>
      </c>
      <c r="K17" s="26" t="str">
        <f t="shared" si="2"/>
        <v/>
      </c>
      <c r="L17" s="79"/>
      <c r="P17" s="36">
        <f t="shared" si="11"/>
        <v>0</v>
      </c>
      <c r="Q17" s="11">
        <f t="shared" si="3"/>
        <v>0</v>
      </c>
      <c r="R17" s="39" t="str">
        <f t="shared" si="12"/>
        <v>0:0</v>
      </c>
      <c r="S17" s="11">
        <f t="shared" si="6"/>
        <v>0</v>
      </c>
      <c r="T17" s="12">
        <f t="shared" si="7"/>
        <v>0</v>
      </c>
      <c r="U17" s="13">
        <f t="shared" si="4"/>
        <v>0</v>
      </c>
      <c r="V17" s="37">
        <f t="shared" si="8"/>
        <v>0</v>
      </c>
      <c r="W17" s="14">
        <f t="shared" si="9"/>
        <v>0</v>
      </c>
      <c r="X17" s="38">
        <f t="shared" si="10"/>
        <v>0</v>
      </c>
    </row>
    <row r="18" spans="1:24" ht="21" customHeight="1">
      <c r="A18" s="24">
        <f t="shared" si="5"/>
        <v>43113</v>
      </c>
      <c r="B18" s="25" t="str">
        <f t="shared" si="0"/>
        <v>土</v>
      </c>
      <c r="C18" s="63"/>
      <c r="D18" s="92" t="s">
        <v>1</v>
      </c>
      <c r="E18" s="64"/>
      <c r="F18" s="65"/>
      <c r="G18" s="66" t="s">
        <v>28</v>
      </c>
      <c r="H18" s="67"/>
      <c r="I18" s="68"/>
      <c r="J18" s="26" t="str">
        <f t="shared" si="1"/>
        <v/>
      </c>
      <c r="K18" s="26" t="str">
        <f t="shared" si="2"/>
        <v/>
      </c>
      <c r="L18" s="79"/>
      <c r="P18" s="36">
        <f t="shared" si="11"/>
        <v>0</v>
      </c>
      <c r="Q18" s="11">
        <f t="shared" si="3"/>
        <v>0</v>
      </c>
      <c r="R18" s="39" t="str">
        <f t="shared" si="12"/>
        <v>0:0</v>
      </c>
      <c r="S18" s="11">
        <f t="shared" si="6"/>
        <v>0</v>
      </c>
      <c r="T18" s="12">
        <f t="shared" si="7"/>
        <v>0</v>
      </c>
      <c r="U18" s="13">
        <f t="shared" si="4"/>
        <v>0</v>
      </c>
      <c r="V18" s="37">
        <f t="shared" si="8"/>
        <v>0</v>
      </c>
      <c r="W18" s="14">
        <f t="shared" si="9"/>
        <v>0</v>
      </c>
      <c r="X18" s="38">
        <f t="shared" si="10"/>
        <v>0</v>
      </c>
    </row>
    <row r="19" spans="1:24" ht="21" customHeight="1">
      <c r="A19" s="24">
        <f t="shared" si="5"/>
        <v>43114</v>
      </c>
      <c r="B19" s="25" t="str">
        <f t="shared" si="0"/>
        <v>日</v>
      </c>
      <c r="C19" s="63"/>
      <c r="D19" s="92" t="s">
        <v>1</v>
      </c>
      <c r="E19" s="64"/>
      <c r="F19" s="65"/>
      <c r="G19" s="66" t="s">
        <v>28</v>
      </c>
      <c r="H19" s="67"/>
      <c r="I19" s="68"/>
      <c r="J19" s="26" t="str">
        <f t="shared" si="1"/>
        <v/>
      </c>
      <c r="K19" s="26" t="str">
        <f t="shared" si="2"/>
        <v/>
      </c>
      <c r="L19" s="79"/>
      <c r="P19" s="36">
        <f t="shared" si="11"/>
        <v>0</v>
      </c>
      <c r="Q19" s="11">
        <f t="shared" si="3"/>
        <v>0</v>
      </c>
      <c r="R19" s="39" t="str">
        <f t="shared" si="12"/>
        <v>0:0</v>
      </c>
      <c r="S19" s="11">
        <f t="shared" si="6"/>
        <v>0</v>
      </c>
      <c r="T19" s="12">
        <f t="shared" si="7"/>
        <v>0</v>
      </c>
      <c r="U19" s="13">
        <f t="shared" si="4"/>
        <v>0</v>
      </c>
      <c r="V19" s="37">
        <f t="shared" si="8"/>
        <v>0</v>
      </c>
      <c r="W19" s="14">
        <f t="shared" si="9"/>
        <v>0</v>
      </c>
      <c r="X19" s="38">
        <f t="shared" si="10"/>
        <v>0</v>
      </c>
    </row>
    <row r="20" spans="1:24" ht="21" customHeight="1">
      <c r="A20" s="24">
        <f t="shared" si="5"/>
        <v>43115</v>
      </c>
      <c r="B20" s="25" t="str">
        <f t="shared" si="0"/>
        <v>月</v>
      </c>
      <c r="C20" s="63"/>
      <c r="D20" s="92" t="s">
        <v>1</v>
      </c>
      <c r="E20" s="64"/>
      <c r="F20" s="65"/>
      <c r="G20" s="66" t="s">
        <v>28</v>
      </c>
      <c r="H20" s="67"/>
      <c r="I20" s="68"/>
      <c r="J20" s="26" t="str">
        <f t="shared" si="1"/>
        <v/>
      </c>
      <c r="K20" s="26" t="str">
        <f t="shared" si="2"/>
        <v/>
      </c>
      <c r="L20" s="79"/>
      <c r="P20" s="36">
        <f t="shared" si="11"/>
        <v>0</v>
      </c>
      <c r="Q20" s="11">
        <f t="shared" si="3"/>
        <v>0</v>
      </c>
      <c r="R20" s="39" t="str">
        <f t="shared" si="12"/>
        <v>0:0</v>
      </c>
      <c r="S20" s="11">
        <f t="shared" si="6"/>
        <v>0</v>
      </c>
      <c r="T20" s="12">
        <f t="shared" si="7"/>
        <v>0</v>
      </c>
      <c r="U20" s="13">
        <f t="shared" si="4"/>
        <v>0</v>
      </c>
      <c r="V20" s="37">
        <f t="shared" si="8"/>
        <v>0</v>
      </c>
      <c r="W20" s="14">
        <f t="shared" si="9"/>
        <v>0</v>
      </c>
      <c r="X20" s="38">
        <f t="shared" si="10"/>
        <v>0</v>
      </c>
    </row>
    <row r="21" spans="1:24" ht="21" customHeight="1">
      <c r="A21" s="24">
        <f t="shared" si="5"/>
        <v>43116</v>
      </c>
      <c r="B21" s="25" t="str">
        <f t="shared" si="0"/>
        <v>火</v>
      </c>
      <c r="C21" s="63"/>
      <c r="D21" s="92" t="s">
        <v>1</v>
      </c>
      <c r="E21" s="64"/>
      <c r="F21" s="65"/>
      <c r="G21" s="66" t="s">
        <v>28</v>
      </c>
      <c r="H21" s="67"/>
      <c r="I21" s="68"/>
      <c r="J21" s="26" t="str">
        <f t="shared" si="1"/>
        <v/>
      </c>
      <c r="K21" s="26" t="str">
        <f t="shared" si="2"/>
        <v/>
      </c>
      <c r="L21" s="79"/>
      <c r="P21" s="36">
        <f t="shared" si="11"/>
        <v>0</v>
      </c>
      <c r="Q21" s="11">
        <f t="shared" si="3"/>
        <v>0</v>
      </c>
      <c r="R21" s="39" t="str">
        <f t="shared" si="12"/>
        <v>0:0</v>
      </c>
      <c r="S21" s="11">
        <f t="shared" si="6"/>
        <v>0</v>
      </c>
      <c r="T21" s="12">
        <f t="shared" si="7"/>
        <v>0</v>
      </c>
      <c r="U21" s="13">
        <f t="shared" si="4"/>
        <v>0</v>
      </c>
      <c r="V21" s="37">
        <f t="shared" si="8"/>
        <v>0</v>
      </c>
      <c r="W21" s="14">
        <f t="shared" si="9"/>
        <v>0</v>
      </c>
      <c r="X21" s="38">
        <f t="shared" si="10"/>
        <v>0</v>
      </c>
    </row>
    <row r="22" spans="1:24" ht="21" customHeight="1">
      <c r="A22" s="24">
        <f t="shared" si="5"/>
        <v>43117</v>
      </c>
      <c r="B22" s="25" t="str">
        <f t="shared" si="0"/>
        <v>水</v>
      </c>
      <c r="C22" s="63"/>
      <c r="D22" s="92" t="s">
        <v>1</v>
      </c>
      <c r="E22" s="64"/>
      <c r="F22" s="65"/>
      <c r="G22" s="66" t="s">
        <v>28</v>
      </c>
      <c r="H22" s="67"/>
      <c r="I22" s="68"/>
      <c r="J22" s="26" t="str">
        <f t="shared" si="1"/>
        <v/>
      </c>
      <c r="K22" s="26" t="str">
        <f t="shared" si="2"/>
        <v/>
      </c>
      <c r="L22" s="79"/>
      <c r="P22" s="36">
        <f t="shared" si="11"/>
        <v>0</v>
      </c>
      <c r="Q22" s="11">
        <f t="shared" si="3"/>
        <v>0</v>
      </c>
      <c r="R22" s="39" t="str">
        <f t="shared" si="12"/>
        <v>0:0</v>
      </c>
      <c r="S22" s="11">
        <f t="shared" si="6"/>
        <v>0</v>
      </c>
      <c r="T22" s="12">
        <f t="shared" si="7"/>
        <v>0</v>
      </c>
      <c r="U22" s="13">
        <f t="shared" si="4"/>
        <v>0</v>
      </c>
      <c r="V22" s="37">
        <f t="shared" si="8"/>
        <v>0</v>
      </c>
      <c r="W22" s="14">
        <f t="shared" si="9"/>
        <v>0</v>
      </c>
      <c r="X22" s="38">
        <f t="shared" si="10"/>
        <v>0</v>
      </c>
    </row>
    <row r="23" spans="1:24" ht="21" customHeight="1">
      <c r="A23" s="24">
        <f t="shared" si="5"/>
        <v>43118</v>
      </c>
      <c r="B23" s="25" t="str">
        <f t="shared" si="0"/>
        <v>木</v>
      </c>
      <c r="C23" s="63"/>
      <c r="D23" s="92" t="s">
        <v>1</v>
      </c>
      <c r="E23" s="64"/>
      <c r="F23" s="65"/>
      <c r="G23" s="66" t="s">
        <v>28</v>
      </c>
      <c r="H23" s="67"/>
      <c r="I23" s="68"/>
      <c r="J23" s="26" t="str">
        <f t="shared" si="1"/>
        <v/>
      </c>
      <c r="K23" s="26" t="str">
        <f t="shared" si="2"/>
        <v/>
      </c>
      <c r="L23" s="79"/>
      <c r="P23" s="36">
        <f t="shared" si="11"/>
        <v>0</v>
      </c>
      <c r="Q23" s="11">
        <f t="shared" si="3"/>
        <v>0</v>
      </c>
      <c r="R23" s="39" t="str">
        <f t="shared" si="12"/>
        <v>0:0</v>
      </c>
      <c r="S23" s="11">
        <f t="shared" si="6"/>
        <v>0</v>
      </c>
      <c r="T23" s="12">
        <f t="shared" si="7"/>
        <v>0</v>
      </c>
      <c r="U23" s="13">
        <f t="shared" si="4"/>
        <v>0</v>
      </c>
      <c r="V23" s="37">
        <f t="shared" si="8"/>
        <v>0</v>
      </c>
      <c r="W23" s="14">
        <f t="shared" si="9"/>
        <v>0</v>
      </c>
      <c r="X23" s="38">
        <f t="shared" si="10"/>
        <v>0</v>
      </c>
    </row>
    <row r="24" spans="1:24" ht="21" customHeight="1">
      <c r="A24" s="24">
        <f t="shared" si="5"/>
        <v>43119</v>
      </c>
      <c r="B24" s="25" t="str">
        <f t="shared" si="0"/>
        <v>金</v>
      </c>
      <c r="C24" s="63"/>
      <c r="D24" s="92" t="s">
        <v>1</v>
      </c>
      <c r="E24" s="64"/>
      <c r="F24" s="65"/>
      <c r="G24" s="66" t="s">
        <v>28</v>
      </c>
      <c r="H24" s="67"/>
      <c r="I24" s="68"/>
      <c r="J24" s="26" t="str">
        <f t="shared" si="1"/>
        <v/>
      </c>
      <c r="K24" s="26" t="str">
        <f t="shared" si="2"/>
        <v/>
      </c>
      <c r="L24" s="79"/>
      <c r="P24" s="36">
        <f t="shared" si="11"/>
        <v>0</v>
      </c>
      <c r="Q24" s="11">
        <f t="shared" si="3"/>
        <v>0</v>
      </c>
      <c r="R24" s="39" t="str">
        <f t="shared" si="12"/>
        <v>0:0</v>
      </c>
      <c r="S24" s="11">
        <f t="shared" si="6"/>
        <v>0</v>
      </c>
      <c r="T24" s="12">
        <f t="shared" si="7"/>
        <v>0</v>
      </c>
      <c r="U24" s="13">
        <f t="shared" si="4"/>
        <v>0</v>
      </c>
      <c r="V24" s="37">
        <f t="shared" si="8"/>
        <v>0</v>
      </c>
      <c r="W24" s="14">
        <f t="shared" si="9"/>
        <v>0</v>
      </c>
      <c r="X24" s="38">
        <f t="shared" si="10"/>
        <v>0</v>
      </c>
    </row>
    <row r="25" spans="1:24" ht="21" customHeight="1">
      <c r="A25" s="24">
        <f t="shared" si="5"/>
        <v>43120</v>
      </c>
      <c r="B25" s="25" t="str">
        <f t="shared" si="0"/>
        <v>土</v>
      </c>
      <c r="C25" s="63"/>
      <c r="D25" s="92" t="s">
        <v>1</v>
      </c>
      <c r="E25" s="64"/>
      <c r="F25" s="65"/>
      <c r="G25" s="66" t="s">
        <v>28</v>
      </c>
      <c r="H25" s="67"/>
      <c r="I25" s="68"/>
      <c r="J25" s="26" t="str">
        <f t="shared" si="1"/>
        <v/>
      </c>
      <c r="K25" s="26" t="str">
        <f t="shared" si="2"/>
        <v/>
      </c>
      <c r="L25" s="79"/>
      <c r="P25" s="36">
        <f t="shared" si="11"/>
        <v>0</v>
      </c>
      <c r="Q25" s="11">
        <f t="shared" si="3"/>
        <v>0</v>
      </c>
      <c r="R25" s="39" t="str">
        <f t="shared" si="12"/>
        <v>0:0</v>
      </c>
      <c r="S25" s="11">
        <f t="shared" si="6"/>
        <v>0</v>
      </c>
      <c r="T25" s="12">
        <f t="shared" si="7"/>
        <v>0</v>
      </c>
      <c r="U25" s="13">
        <f t="shared" si="4"/>
        <v>0</v>
      </c>
      <c r="V25" s="37">
        <f t="shared" si="8"/>
        <v>0</v>
      </c>
      <c r="W25" s="14">
        <f t="shared" si="9"/>
        <v>0</v>
      </c>
      <c r="X25" s="38">
        <f t="shared" si="10"/>
        <v>0</v>
      </c>
    </row>
    <row r="26" spans="1:24" ht="21" customHeight="1">
      <c r="A26" s="24">
        <f t="shared" si="5"/>
        <v>43121</v>
      </c>
      <c r="B26" s="25" t="str">
        <f t="shared" si="0"/>
        <v>日</v>
      </c>
      <c r="C26" s="63"/>
      <c r="D26" s="92" t="s">
        <v>1</v>
      </c>
      <c r="E26" s="64"/>
      <c r="F26" s="65"/>
      <c r="G26" s="66" t="s">
        <v>28</v>
      </c>
      <c r="H26" s="67"/>
      <c r="I26" s="68"/>
      <c r="J26" s="26" t="str">
        <f t="shared" si="1"/>
        <v/>
      </c>
      <c r="K26" s="26" t="str">
        <f t="shared" si="2"/>
        <v/>
      </c>
      <c r="L26" s="79"/>
      <c r="P26" s="36">
        <f t="shared" si="11"/>
        <v>0</v>
      </c>
      <c r="Q26" s="11">
        <f t="shared" si="3"/>
        <v>0</v>
      </c>
      <c r="R26" s="39" t="str">
        <f t="shared" si="12"/>
        <v>0:0</v>
      </c>
      <c r="S26" s="11">
        <f>IF(Q26&gt;=F26,IF(Q26&lt;=H26,Q26,H26),F26)</f>
        <v>0</v>
      </c>
      <c r="T26" s="12">
        <f t="shared" si="7"/>
        <v>0</v>
      </c>
      <c r="U26" s="13">
        <f t="shared" si="4"/>
        <v>0</v>
      </c>
      <c r="V26" s="37">
        <f t="shared" si="8"/>
        <v>0</v>
      </c>
      <c r="W26" s="14">
        <f t="shared" si="9"/>
        <v>0</v>
      </c>
      <c r="X26" s="38">
        <f t="shared" si="10"/>
        <v>0</v>
      </c>
    </row>
    <row r="27" spans="1:24" ht="21" customHeight="1">
      <c r="A27" s="24">
        <f t="shared" si="5"/>
        <v>43122</v>
      </c>
      <c r="B27" s="25" t="str">
        <f t="shared" si="0"/>
        <v>月</v>
      </c>
      <c r="C27" s="63"/>
      <c r="D27" s="92" t="s">
        <v>1</v>
      </c>
      <c r="E27" s="64"/>
      <c r="F27" s="65"/>
      <c r="G27" s="66" t="s">
        <v>28</v>
      </c>
      <c r="H27" s="67"/>
      <c r="I27" s="68"/>
      <c r="J27" s="26" t="str">
        <f t="shared" si="1"/>
        <v/>
      </c>
      <c r="K27" s="26" t="str">
        <f t="shared" si="2"/>
        <v/>
      </c>
      <c r="L27" s="79"/>
      <c r="P27" s="36">
        <f t="shared" si="11"/>
        <v>0</v>
      </c>
      <c r="Q27" s="11">
        <f t="shared" si="3"/>
        <v>0</v>
      </c>
      <c r="R27" s="39" t="str">
        <f t="shared" si="12"/>
        <v>0:0</v>
      </c>
      <c r="S27" s="11">
        <f t="shared" si="6"/>
        <v>0</v>
      </c>
      <c r="T27" s="12">
        <f t="shared" si="7"/>
        <v>0</v>
      </c>
      <c r="U27" s="13">
        <f t="shared" si="4"/>
        <v>0</v>
      </c>
      <c r="V27" s="37">
        <f t="shared" si="8"/>
        <v>0</v>
      </c>
      <c r="W27" s="14">
        <f t="shared" si="9"/>
        <v>0</v>
      </c>
      <c r="X27" s="38">
        <f t="shared" si="10"/>
        <v>0</v>
      </c>
    </row>
    <row r="28" spans="1:24" ht="21" customHeight="1">
      <c r="A28" s="24">
        <f t="shared" si="5"/>
        <v>43123</v>
      </c>
      <c r="B28" s="25" t="str">
        <f t="shared" si="0"/>
        <v>火</v>
      </c>
      <c r="C28" s="63"/>
      <c r="D28" s="92" t="s">
        <v>1</v>
      </c>
      <c r="E28" s="64"/>
      <c r="F28" s="65"/>
      <c r="G28" s="66" t="s">
        <v>28</v>
      </c>
      <c r="H28" s="67"/>
      <c r="I28" s="68"/>
      <c r="J28" s="26" t="str">
        <f t="shared" si="1"/>
        <v/>
      </c>
      <c r="K28" s="26" t="str">
        <f t="shared" si="2"/>
        <v/>
      </c>
      <c r="L28" s="79"/>
      <c r="P28" s="36">
        <f t="shared" si="11"/>
        <v>0</v>
      </c>
      <c r="Q28" s="11">
        <f t="shared" si="3"/>
        <v>0</v>
      </c>
      <c r="R28" s="39" t="str">
        <f t="shared" si="12"/>
        <v>0:0</v>
      </c>
      <c r="S28" s="11">
        <f t="shared" si="6"/>
        <v>0</v>
      </c>
      <c r="T28" s="12">
        <f t="shared" si="7"/>
        <v>0</v>
      </c>
      <c r="U28" s="13">
        <f t="shared" si="4"/>
        <v>0</v>
      </c>
      <c r="V28" s="37">
        <f t="shared" si="8"/>
        <v>0</v>
      </c>
      <c r="W28" s="14">
        <f t="shared" si="9"/>
        <v>0</v>
      </c>
      <c r="X28" s="38">
        <f t="shared" si="10"/>
        <v>0</v>
      </c>
    </row>
    <row r="29" spans="1:24" ht="21" customHeight="1">
      <c r="A29" s="24">
        <f t="shared" si="5"/>
        <v>43124</v>
      </c>
      <c r="B29" s="25" t="str">
        <f t="shared" si="0"/>
        <v>水</v>
      </c>
      <c r="C29" s="63"/>
      <c r="D29" s="92" t="s">
        <v>1</v>
      </c>
      <c r="E29" s="64"/>
      <c r="F29" s="65"/>
      <c r="G29" s="66" t="s">
        <v>28</v>
      </c>
      <c r="H29" s="67"/>
      <c r="I29" s="68"/>
      <c r="J29" s="26" t="str">
        <f t="shared" si="1"/>
        <v/>
      </c>
      <c r="K29" s="26" t="str">
        <f t="shared" si="2"/>
        <v/>
      </c>
      <c r="L29" s="79"/>
      <c r="P29" s="36">
        <f t="shared" si="11"/>
        <v>0</v>
      </c>
      <c r="Q29" s="11">
        <f t="shared" si="3"/>
        <v>0</v>
      </c>
      <c r="R29" s="39" t="str">
        <f t="shared" si="12"/>
        <v>0:0</v>
      </c>
      <c r="S29" s="11">
        <f t="shared" si="6"/>
        <v>0</v>
      </c>
      <c r="T29" s="12">
        <f t="shared" si="7"/>
        <v>0</v>
      </c>
      <c r="U29" s="13">
        <f t="shared" si="4"/>
        <v>0</v>
      </c>
      <c r="V29" s="37">
        <f t="shared" si="8"/>
        <v>0</v>
      </c>
      <c r="W29" s="14">
        <f t="shared" si="9"/>
        <v>0</v>
      </c>
      <c r="X29" s="38">
        <f t="shared" si="10"/>
        <v>0</v>
      </c>
    </row>
    <row r="30" spans="1:24" ht="21" customHeight="1">
      <c r="A30" s="24">
        <f t="shared" si="5"/>
        <v>43125</v>
      </c>
      <c r="B30" s="25" t="str">
        <f t="shared" si="0"/>
        <v>木</v>
      </c>
      <c r="C30" s="63"/>
      <c r="D30" s="92" t="s">
        <v>1</v>
      </c>
      <c r="E30" s="64"/>
      <c r="F30" s="65"/>
      <c r="G30" s="66" t="s">
        <v>28</v>
      </c>
      <c r="H30" s="67"/>
      <c r="I30" s="68"/>
      <c r="J30" s="26" t="str">
        <f t="shared" si="1"/>
        <v/>
      </c>
      <c r="K30" s="26" t="str">
        <f t="shared" si="2"/>
        <v/>
      </c>
      <c r="L30" s="79"/>
      <c r="P30" s="36">
        <f t="shared" si="11"/>
        <v>0</v>
      </c>
      <c r="Q30" s="11">
        <f t="shared" si="3"/>
        <v>0</v>
      </c>
      <c r="R30" s="39" t="str">
        <f t="shared" si="12"/>
        <v>0:0</v>
      </c>
      <c r="S30" s="11">
        <f t="shared" si="6"/>
        <v>0</v>
      </c>
      <c r="T30" s="12">
        <f t="shared" si="7"/>
        <v>0</v>
      </c>
      <c r="U30" s="13">
        <f t="shared" si="4"/>
        <v>0</v>
      </c>
      <c r="V30" s="37">
        <f t="shared" si="8"/>
        <v>0</v>
      </c>
      <c r="W30" s="14">
        <f t="shared" si="9"/>
        <v>0</v>
      </c>
      <c r="X30" s="38">
        <f t="shared" si="10"/>
        <v>0</v>
      </c>
    </row>
    <row r="31" spans="1:24" ht="21" customHeight="1">
      <c r="A31" s="24">
        <f t="shared" si="5"/>
        <v>43126</v>
      </c>
      <c r="B31" s="25" t="str">
        <f t="shared" si="0"/>
        <v>金</v>
      </c>
      <c r="C31" s="63"/>
      <c r="D31" s="92" t="s">
        <v>1</v>
      </c>
      <c r="E31" s="64"/>
      <c r="F31" s="65"/>
      <c r="G31" s="66" t="s">
        <v>28</v>
      </c>
      <c r="H31" s="67"/>
      <c r="I31" s="68"/>
      <c r="J31" s="26" t="str">
        <f t="shared" si="1"/>
        <v/>
      </c>
      <c r="K31" s="26" t="str">
        <f t="shared" si="2"/>
        <v/>
      </c>
      <c r="L31" s="80"/>
      <c r="P31" s="36">
        <f t="shared" si="11"/>
        <v>0</v>
      </c>
      <c r="Q31" s="11">
        <f t="shared" si="3"/>
        <v>0</v>
      </c>
      <c r="R31" s="39" t="str">
        <f t="shared" si="12"/>
        <v>0:0</v>
      </c>
      <c r="S31" s="11">
        <f t="shared" si="6"/>
        <v>0</v>
      </c>
      <c r="T31" s="12">
        <f t="shared" si="7"/>
        <v>0</v>
      </c>
      <c r="U31" s="13">
        <f t="shared" si="4"/>
        <v>0</v>
      </c>
      <c r="V31" s="37">
        <f t="shared" si="8"/>
        <v>0</v>
      </c>
      <c r="W31" s="14">
        <f t="shared" si="9"/>
        <v>0</v>
      </c>
      <c r="X31" s="38">
        <f t="shared" si="10"/>
        <v>0</v>
      </c>
    </row>
    <row r="32" spans="1:24" ht="21" customHeight="1">
      <c r="A32" s="24">
        <f t="shared" si="5"/>
        <v>43127</v>
      </c>
      <c r="B32" s="25" t="str">
        <f t="shared" si="0"/>
        <v>土</v>
      </c>
      <c r="C32" s="63"/>
      <c r="D32" s="92" t="s">
        <v>1</v>
      </c>
      <c r="E32" s="64"/>
      <c r="F32" s="65"/>
      <c r="G32" s="66" t="s">
        <v>28</v>
      </c>
      <c r="H32" s="67"/>
      <c r="I32" s="68"/>
      <c r="J32" s="26" t="str">
        <f t="shared" si="1"/>
        <v/>
      </c>
      <c r="K32" s="26" t="str">
        <f t="shared" si="2"/>
        <v/>
      </c>
      <c r="L32" s="79"/>
      <c r="P32" s="36">
        <f t="shared" si="11"/>
        <v>0</v>
      </c>
      <c r="Q32" s="11">
        <f t="shared" si="3"/>
        <v>0</v>
      </c>
      <c r="R32" s="39" t="str">
        <f t="shared" si="12"/>
        <v>0:0</v>
      </c>
      <c r="S32" s="11">
        <f t="shared" si="6"/>
        <v>0</v>
      </c>
      <c r="T32" s="12">
        <f t="shared" si="7"/>
        <v>0</v>
      </c>
      <c r="U32" s="13">
        <f t="shared" si="4"/>
        <v>0</v>
      </c>
      <c r="V32" s="37">
        <f t="shared" si="8"/>
        <v>0</v>
      </c>
      <c r="W32" s="14">
        <f t="shared" si="9"/>
        <v>0</v>
      </c>
      <c r="X32" s="38">
        <f t="shared" si="10"/>
        <v>0</v>
      </c>
    </row>
    <row r="33" spans="1:24" ht="21" customHeight="1">
      <c r="A33" s="24">
        <f t="shared" si="5"/>
        <v>43128</v>
      </c>
      <c r="B33" s="25" t="str">
        <f t="shared" si="0"/>
        <v>日</v>
      </c>
      <c r="C33" s="63"/>
      <c r="D33" s="92" t="s">
        <v>1</v>
      </c>
      <c r="E33" s="64"/>
      <c r="F33" s="65"/>
      <c r="G33" s="66" t="s">
        <v>28</v>
      </c>
      <c r="H33" s="67"/>
      <c r="I33" s="68"/>
      <c r="J33" s="26" t="str">
        <f t="shared" si="1"/>
        <v/>
      </c>
      <c r="K33" s="26" t="str">
        <f t="shared" si="2"/>
        <v/>
      </c>
      <c r="L33" s="79"/>
      <c r="P33" s="36">
        <f t="shared" si="11"/>
        <v>0</v>
      </c>
      <c r="Q33" s="11">
        <f t="shared" si="3"/>
        <v>0</v>
      </c>
      <c r="R33" s="39" t="str">
        <f t="shared" si="12"/>
        <v>0:0</v>
      </c>
      <c r="S33" s="11">
        <f t="shared" si="6"/>
        <v>0</v>
      </c>
      <c r="T33" s="12">
        <f t="shared" si="7"/>
        <v>0</v>
      </c>
      <c r="U33" s="13">
        <f t="shared" si="4"/>
        <v>0</v>
      </c>
      <c r="V33" s="37">
        <f t="shared" si="8"/>
        <v>0</v>
      </c>
      <c r="W33" s="14">
        <f t="shared" si="9"/>
        <v>0</v>
      </c>
      <c r="X33" s="38">
        <f t="shared" si="10"/>
        <v>0</v>
      </c>
    </row>
    <row r="34" spans="1:24" ht="21" customHeight="1">
      <c r="A34" s="24">
        <f>IF(MONTH(A9)=2,A33+1,IF(MONTH(A6)&lt;&gt;2,A33+1,""))</f>
        <v>43129</v>
      </c>
      <c r="B34" s="25" t="str">
        <f>IF(A34="","",TEXT((WEEKDAY(A34,1)),"aaa"))</f>
        <v>月</v>
      </c>
      <c r="C34" s="63"/>
      <c r="D34" s="92" t="s">
        <v>1</v>
      </c>
      <c r="E34" s="64"/>
      <c r="F34" s="65"/>
      <c r="G34" s="66" t="s">
        <v>28</v>
      </c>
      <c r="H34" s="67"/>
      <c r="I34" s="68"/>
      <c r="J34" s="26" t="str">
        <f t="shared" si="1"/>
        <v/>
      </c>
      <c r="K34" s="26" t="str">
        <f t="shared" si="2"/>
        <v/>
      </c>
      <c r="L34" s="79"/>
      <c r="P34" s="36">
        <f t="shared" si="11"/>
        <v>0</v>
      </c>
      <c r="Q34" s="11">
        <f t="shared" si="3"/>
        <v>0</v>
      </c>
      <c r="R34" s="39" t="str">
        <f t="shared" si="12"/>
        <v>0:0</v>
      </c>
      <c r="S34" s="11">
        <f t="shared" si="6"/>
        <v>0</v>
      </c>
      <c r="T34" s="12">
        <f t="shared" si="7"/>
        <v>0</v>
      </c>
      <c r="U34" s="13">
        <f t="shared" si="4"/>
        <v>0</v>
      </c>
      <c r="V34" s="37">
        <f t="shared" si="8"/>
        <v>0</v>
      </c>
      <c r="W34" s="14">
        <f t="shared" si="9"/>
        <v>0</v>
      </c>
      <c r="X34" s="38">
        <f t="shared" si="10"/>
        <v>0</v>
      </c>
    </row>
    <row r="35" spans="1:24" ht="21" customHeight="1">
      <c r="A35" s="24">
        <f>IF((MONTH(A6)&lt;&gt;2),A34+1,"")</f>
        <v>43130</v>
      </c>
      <c r="B35" s="25" t="str">
        <f>IF(A35="","",TEXT((WEEKDAY(A35,1)),"aaa"))</f>
        <v>火</v>
      </c>
      <c r="C35" s="63"/>
      <c r="D35" s="92" t="s">
        <v>1</v>
      </c>
      <c r="E35" s="64"/>
      <c r="F35" s="65"/>
      <c r="G35" s="66" t="s">
        <v>28</v>
      </c>
      <c r="H35" s="67"/>
      <c r="I35" s="68"/>
      <c r="J35" s="26" t="str">
        <f t="shared" si="1"/>
        <v/>
      </c>
      <c r="K35" s="26" t="str">
        <f t="shared" si="2"/>
        <v/>
      </c>
      <c r="L35" s="79"/>
      <c r="P35" s="36">
        <f t="shared" si="11"/>
        <v>0</v>
      </c>
      <c r="Q35" s="11">
        <f t="shared" si="3"/>
        <v>0</v>
      </c>
      <c r="R35" s="39" t="str">
        <f t="shared" si="12"/>
        <v>0:0</v>
      </c>
      <c r="S35" s="11">
        <f t="shared" si="6"/>
        <v>0</v>
      </c>
      <c r="T35" s="12">
        <f t="shared" si="7"/>
        <v>0</v>
      </c>
      <c r="U35" s="13">
        <f t="shared" si="4"/>
        <v>0</v>
      </c>
      <c r="V35" s="37">
        <f t="shared" si="8"/>
        <v>0</v>
      </c>
      <c r="W35" s="14">
        <f t="shared" si="9"/>
        <v>0</v>
      </c>
      <c r="X35" s="38">
        <f t="shared" si="10"/>
        <v>0</v>
      </c>
    </row>
    <row r="36" spans="1:24" ht="21" customHeight="1">
      <c r="A36" s="27">
        <f>IF(OR(MONTH(A6)=2,MONTH(A6)=4,MONTH(A6)=6,MONTH(A6)=9,MONTH(A6)=11),"",A35+1)</f>
        <v>43131</v>
      </c>
      <c r="B36" s="25" t="str">
        <f>IF(A36="","",TEXT((WEEKDAY(A36,1)),"aaa"))</f>
        <v>水</v>
      </c>
      <c r="C36" s="63"/>
      <c r="D36" s="92" t="s">
        <v>1</v>
      </c>
      <c r="E36" s="64"/>
      <c r="F36" s="69"/>
      <c r="G36" s="70" t="s">
        <v>28</v>
      </c>
      <c r="H36" s="94"/>
      <c r="I36" s="72"/>
      <c r="J36" s="26" t="str">
        <f t="shared" si="1"/>
        <v/>
      </c>
      <c r="K36" s="26" t="str">
        <f t="shared" si="2"/>
        <v/>
      </c>
      <c r="L36" s="80"/>
      <c r="P36" s="36">
        <f t="shared" si="11"/>
        <v>0</v>
      </c>
      <c r="Q36" s="11">
        <f t="shared" si="3"/>
        <v>0</v>
      </c>
      <c r="R36" s="39" t="str">
        <f t="shared" si="12"/>
        <v>0:0</v>
      </c>
      <c r="S36" s="11">
        <f t="shared" si="6"/>
        <v>0</v>
      </c>
      <c r="T36" s="12">
        <f t="shared" si="7"/>
        <v>0</v>
      </c>
      <c r="U36" s="13">
        <f t="shared" si="4"/>
        <v>0</v>
      </c>
      <c r="V36" s="37">
        <f t="shared" si="8"/>
        <v>0</v>
      </c>
      <c r="W36" s="14">
        <f t="shared" si="9"/>
        <v>0</v>
      </c>
      <c r="X36" s="38">
        <f t="shared" si="10"/>
        <v>0</v>
      </c>
    </row>
    <row r="37" spans="1:24" ht="24" customHeight="1" thickBot="1">
      <c r="A37" s="28"/>
      <c r="B37" s="29"/>
      <c r="C37" s="75"/>
      <c r="D37" s="76"/>
      <c r="E37" s="74"/>
      <c r="F37" s="77"/>
      <c r="G37" s="78" t="s">
        <v>16</v>
      </c>
      <c r="H37" s="74"/>
      <c r="I37" s="74"/>
      <c r="J37" s="34" t="str">
        <f>IF(SUM(J6:J36)=0,"",(SUM(J6:J36)))</f>
        <v/>
      </c>
      <c r="K37" s="34">
        <f>SUM(K6:K36)</f>
        <v>0</v>
      </c>
      <c r="L37" s="81"/>
    </row>
    <row r="38" spans="1:24" ht="1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82" t="s">
        <v>18</v>
      </c>
    </row>
    <row r="39" spans="1:24">
      <c r="L39" s="93"/>
    </row>
    <row r="41" spans="1:24">
      <c r="Q41" s="5"/>
    </row>
  </sheetData>
  <sheetProtection password="CBCD" sheet="1" objects="1" scenarios="1" formatCells="0" formatColumns="0" formatRows="0"/>
  <mergeCells count="5">
    <mergeCell ref="L4:L5"/>
    <mergeCell ref="A1:B1"/>
    <mergeCell ref="A3:H3"/>
    <mergeCell ref="A4:B5"/>
    <mergeCell ref="I3:K3"/>
  </mergeCells>
  <phoneticPr fontId="1"/>
  <pageMargins left="0.45833333333333331" right="0.23622047244094491" top="0.94488188976377963" bottom="0.27559055118110237" header="0.51181102362204722" footer="0.19685039370078741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view="pageLayout" zoomScaleNormal="100" workbookViewId="0">
      <selection activeCell="F5" sqref="F5:H5"/>
    </sheetView>
  </sheetViews>
  <sheetFormatPr defaultRowHeight="13.5"/>
  <cols>
    <col min="1" max="1" width="8.125" style="1" customWidth="1"/>
    <col min="2" max="2" width="3.625" style="1" customWidth="1"/>
    <col min="3" max="3" width="6.125" style="1" customWidth="1"/>
    <col min="4" max="4" width="2.625" style="1" customWidth="1"/>
    <col min="5" max="5" width="6.125" style="1" customWidth="1"/>
    <col min="6" max="6" width="5.625" style="1" customWidth="1"/>
    <col min="7" max="7" width="2.625" style="1" customWidth="1"/>
    <col min="8" max="9" width="5.625" style="1" customWidth="1"/>
    <col min="10" max="10" width="7.625" style="1" customWidth="1"/>
    <col min="11" max="11" width="8.5" style="1" customWidth="1"/>
    <col min="12" max="12" width="34.625" style="1" customWidth="1"/>
    <col min="13" max="13" width="1.625" style="1" customWidth="1"/>
    <col min="14" max="15" width="5.125" style="1" customWidth="1"/>
    <col min="16" max="16" width="8.5" style="1" hidden="1" customWidth="1"/>
    <col min="17" max="17" width="5.5" style="1" hidden="1" customWidth="1"/>
    <col min="18" max="20" width="6.5" style="1" hidden="1" customWidth="1"/>
    <col min="21" max="21" width="4.5" style="1" hidden="1" customWidth="1"/>
    <col min="22" max="22" width="6" style="1" hidden="1" customWidth="1"/>
    <col min="23" max="23" width="4.5" style="1" hidden="1" customWidth="1"/>
    <col min="24" max="24" width="6" style="1" hidden="1" customWidth="1"/>
    <col min="25" max="25" width="10.625" style="1" customWidth="1"/>
    <col min="26" max="16384" width="9" style="1"/>
  </cols>
  <sheetData>
    <row r="1" spans="1:24" ht="15" customHeight="1" thickBot="1">
      <c r="A1" s="105">
        <v>43132</v>
      </c>
      <c r="B1" s="105"/>
      <c r="C1" s="42"/>
      <c r="D1" s="42"/>
      <c r="E1" s="42"/>
      <c r="F1" s="42"/>
      <c r="G1" s="42"/>
      <c r="H1" s="42"/>
      <c r="I1" s="42"/>
      <c r="J1" s="42"/>
      <c r="K1" s="42"/>
      <c r="L1" s="43" t="s">
        <v>32</v>
      </c>
    </row>
    <row r="2" spans="1:24" ht="15" customHeight="1">
      <c r="A2" s="44" t="s">
        <v>3</v>
      </c>
      <c r="B2" s="45"/>
      <c r="C2" s="45"/>
      <c r="D2" s="45"/>
      <c r="E2" s="45"/>
      <c r="F2" s="45"/>
      <c r="G2" s="45"/>
      <c r="H2" s="46"/>
      <c r="I2" s="47" t="s">
        <v>4</v>
      </c>
      <c r="J2" s="45"/>
      <c r="K2" s="46"/>
      <c r="L2" s="48" t="s">
        <v>5</v>
      </c>
    </row>
    <row r="3" spans="1:24" ht="45" customHeight="1" thickBot="1">
      <c r="A3" s="106"/>
      <c r="B3" s="107"/>
      <c r="C3" s="107"/>
      <c r="D3" s="107"/>
      <c r="E3" s="107"/>
      <c r="F3" s="107"/>
      <c r="G3" s="107"/>
      <c r="H3" s="108"/>
      <c r="I3" s="113"/>
      <c r="J3" s="114"/>
      <c r="K3" s="115"/>
      <c r="L3" s="49"/>
    </row>
    <row r="4" spans="1:24" ht="14.1" customHeight="1" thickTop="1">
      <c r="A4" s="116" t="s">
        <v>6</v>
      </c>
      <c r="B4" s="117"/>
      <c r="C4" s="50" t="s">
        <v>7</v>
      </c>
      <c r="D4" s="51"/>
      <c r="E4" s="52" t="s">
        <v>8</v>
      </c>
      <c r="F4" s="53"/>
      <c r="G4" s="54" t="s">
        <v>9</v>
      </c>
      <c r="H4" s="53"/>
      <c r="I4" s="55" t="s">
        <v>10</v>
      </c>
      <c r="J4" s="20" t="s">
        <v>11</v>
      </c>
      <c r="K4" s="21" t="s">
        <v>0</v>
      </c>
      <c r="L4" s="103" t="s">
        <v>12</v>
      </c>
      <c r="M4" s="2"/>
      <c r="N4" s="2"/>
      <c r="O4" s="2"/>
      <c r="P4" s="3" t="s">
        <v>0</v>
      </c>
      <c r="Q4" s="6" t="s">
        <v>13</v>
      </c>
      <c r="R4" s="7"/>
      <c r="S4" s="6" t="s">
        <v>9</v>
      </c>
      <c r="T4" s="7"/>
      <c r="U4" s="6" t="s">
        <v>7</v>
      </c>
      <c r="V4" s="8"/>
      <c r="W4" s="8" t="s">
        <v>8</v>
      </c>
      <c r="X4" s="7"/>
    </row>
    <row r="5" spans="1:24" ht="14.1" customHeight="1">
      <c r="A5" s="118"/>
      <c r="B5" s="119"/>
      <c r="C5" s="56">
        <v>0.375</v>
      </c>
      <c r="D5" s="57" t="s">
        <v>1</v>
      </c>
      <c r="E5" s="58">
        <v>0.72916666666666663</v>
      </c>
      <c r="F5" s="59">
        <v>0.5</v>
      </c>
      <c r="G5" s="60" t="s">
        <v>17</v>
      </c>
      <c r="H5" s="61">
        <v>0.54166666666666663</v>
      </c>
      <c r="I5" s="62" t="s">
        <v>24</v>
      </c>
      <c r="J5" s="22" t="s">
        <v>0</v>
      </c>
      <c r="K5" s="23" t="s">
        <v>2</v>
      </c>
      <c r="L5" s="104"/>
      <c r="M5" s="2"/>
      <c r="N5" s="2"/>
      <c r="O5" s="2"/>
      <c r="P5" s="4" t="s">
        <v>2</v>
      </c>
      <c r="Q5" s="9">
        <f>$C$5</f>
        <v>0.375</v>
      </c>
      <c r="R5" s="10">
        <f>$E$5</f>
        <v>0.72916666666666663</v>
      </c>
      <c r="S5" s="9">
        <f>$F$5</f>
        <v>0.5</v>
      </c>
      <c r="T5" s="10">
        <f>$H$5</f>
        <v>0.54166666666666663</v>
      </c>
      <c r="U5" s="15" t="s">
        <v>14</v>
      </c>
      <c r="V5" s="16" t="s">
        <v>15</v>
      </c>
      <c r="W5" s="17" t="s">
        <v>14</v>
      </c>
      <c r="X5" s="18" t="s">
        <v>15</v>
      </c>
    </row>
    <row r="6" spans="1:24" ht="21" customHeight="1">
      <c r="A6" s="24">
        <f>IF(MONTH(A1)=1,DATE(YEAR(A1),MONTH(A1),1),DATE(YEAR(A1),MONTH(A1),1))</f>
        <v>43132</v>
      </c>
      <c r="B6" s="25" t="str">
        <f t="shared" ref="B6:B33" si="0">TEXT(WEEKDAY(A6,1),"aaa")</f>
        <v>木</v>
      </c>
      <c r="C6" s="63"/>
      <c r="D6" s="92" t="s">
        <v>1</v>
      </c>
      <c r="E6" s="64"/>
      <c r="F6" s="65"/>
      <c r="G6" s="66" t="s">
        <v>28</v>
      </c>
      <c r="H6" s="67"/>
      <c r="I6" s="68"/>
      <c r="J6" s="26" t="str">
        <f t="shared" ref="J6:J36" si="1">IF(P6&gt;7.5,P6-7.5,"")</f>
        <v/>
      </c>
      <c r="K6" s="26" t="str">
        <f t="shared" ref="K6:K36" si="2">IF(P6=0,"",P6)</f>
        <v/>
      </c>
      <c r="L6" s="79"/>
      <c r="P6" s="36">
        <f>IF(E6="",0,IF(Q6&gt;=R6,0,IF(E6=0,(INT(((R6-Q6)-(T6-S6)-I6)*240+0.5)/10+1),(INT(((R6-Q6)-(T6-S6)-I6)*240+0.5)/10))))</f>
        <v>0</v>
      </c>
      <c r="Q6" s="11">
        <f t="shared" ref="Q6:Q36" si="3">TIME(U6,V6,)</f>
        <v>0</v>
      </c>
      <c r="R6" s="39" t="str">
        <f>(W6&amp;":"&amp;X6*1)</f>
        <v>0:0</v>
      </c>
      <c r="S6" s="11">
        <f>IF(Q6&gt;=F6,IF(Q6&lt;=H6,Q6,H6),F6)</f>
        <v>0</v>
      </c>
      <c r="T6" s="12">
        <f>H6</f>
        <v>0</v>
      </c>
      <c r="U6" s="13">
        <f t="shared" ref="U6:U36" si="4">IF(C6="",0,HOUR(C6))</f>
        <v>0</v>
      </c>
      <c r="V6" s="37">
        <f>IF(C6="",0,IF(HOUR(C6)=8,60,IF(MINUTE(C6)=0,0,IF(MINUTE(C6)&gt;30,60,30))))</f>
        <v>0</v>
      </c>
      <c r="W6" s="14">
        <f>IF(E6="",0,IF(E6=0,24,TEXT(E6,"[h]")*1))</f>
        <v>0</v>
      </c>
      <c r="X6" s="38">
        <f>IF(E6="",0,IF(MINUTE(E6)&gt;=30,30,IF(HOUR(E6)=18,0,0)))</f>
        <v>0</v>
      </c>
    </row>
    <row r="7" spans="1:24" ht="21" customHeight="1">
      <c r="A7" s="24">
        <f t="shared" ref="A7:A33" si="5">A6+1</f>
        <v>43133</v>
      </c>
      <c r="B7" s="25" t="str">
        <f t="shared" si="0"/>
        <v>金</v>
      </c>
      <c r="C7" s="63"/>
      <c r="D7" s="92" t="s">
        <v>1</v>
      </c>
      <c r="E7" s="64"/>
      <c r="F7" s="65"/>
      <c r="G7" s="66" t="s">
        <v>28</v>
      </c>
      <c r="H7" s="67"/>
      <c r="I7" s="68"/>
      <c r="J7" s="26" t="str">
        <f t="shared" si="1"/>
        <v/>
      </c>
      <c r="K7" s="26" t="str">
        <f t="shared" si="2"/>
        <v/>
      </c>
      <c r="L7" s="79"/>
      <c r="P7" s="36">
        <f>IF(E7="",0,IF(Q7&gt;=R7,0,IF(E7=0,(INT(((R7-Q7)-(T7-S7)-I7)*240+0.5)/10+1),(INT(((R7-Q7)-(T7-S7)-I7)*240+0.5)/10))))</f>
        <v>0</v>
      </c>
      <c r="Q7" s="11">
        <f t="shared" si="3"/>
        <v>0</v>
      </c>
      <c r="R7" s="39" t="str">
        <f>(W7&amp;":"&amp;X7*1)</f>
        <v>0:0</v>
      </c>
      <c r="S7" s="11">
        <f t="shared" ref="S7:S36" si="6">IF(Q7&gt;=F7,IF(Q7&lt;=H7,Q7,H7),F7)</f>
        <v>0</v>
      </c>
      <c r="T7" s="12">
        <f t="shared" ref="T7:T36" si="7">H7</f>
        <v>0</v>
      </c>
      <c r="U7" s="13">
        <f t="shared" si="4"/>
        <v>0</v>
      </c>
      <c r="V7" s="37">
        <f t="shared" ref="V7:V36" si="8">IF(C7="",0,IF(HOUR(C7)=8,60,IF(MINUTE(C7)=0,0,IF(MINUTE(C7)&gt;30,60,30))))</f>
        <v>0</v>
      </c>
      <c r="W7" s="14">
        <f t="shared" ref="W7:W36" si="9">IF(E7="",0,IF(E7=0,24,TEXT(E7,"[h]")*1))</f>
        <v>0</v>
      </c>
      <c r="X7" s="38">
        <f t="shared" ref="X7:X36" si="10">IF(E7="",0,IF(MINUTE(E7)&gt;=30,30,IF(HOUR(E7)=18,0,0)))</f>
        <v>0</v>
      </c>
    </row>
    <row r="8" spans="1:24" ht="21" customHeight="1">
      <c r="A8" s="24">
        <f t="shared" si="5"/>
        <v>43134</v>
      </c>
      <c r="B8" s="25" t="str">
        <f t="shared" si="0"/>
        <v>土</v>
      </c>
      <c r="C8" s="63"/>
      <c r="D8" s="92" t="s">
        <v>1</v>
      </c>
      <c r="E8" s="64"/>
      <c r="F8" s="65"/>
      <c r="G8" s="66" t="s">
        <v>28</v>
      </c>
      <c r="H8" s="67"/>
      <c r="I8" s="68"/>
      <c r="J8" s="26" t="str">
        <f t="shared" si="1"/>
        <v/>
      </c>
      <c r="K8" s="26" t="str">
        <f t="shared" si="2"/>
        <v/>
      </c>
      <c r="L8" s="79"/>
      <c r="P8" s="36">
        <f t="shared" ref="P8:P36" si="11">IF(E8="",0,IF(Q8&gt;=R8,0,IF(E8=0,(INT(((R8-Q8)-(T8-S8)-I8)*240+0.5)/10+1),(INT(((R8-Q8)-(T8-S8)-I8)*240+0.5)/10))))</f>
        <v>0</v>
      </c>
      <c r="Q8" s="11">
        <f t="shared" si="3"/>
        <v>0</v>
      </c>
      <c r="R8" s="39" t="str">
        <f>(W8&amp;":"&amp;X8*1)</f>
        <v>0:0</v>
      </c>
      <c r="S8" s="11">
        <f t="shared" si="6"/>
        <v>0</v>
      </c>
      <c r="T8" s="12">
        <f t="shared" si="7"/>
        <v>0</v>
      </c>
      <c r="U8" s="13">
        <f t="shared" si="4"/>
        <v>0</v>
      </c>
      <c r="V8" s="37">
        <f t="shared" si="8"/>
        <v>0</v>
      </c>
      <c r="W8" s="14">
        <f t="shared" si="9"/>
        <v>0</v>
      </c>
      <c r="X8" s="38">
        <f t="shared" si="10"/>
        <v>0</v>
      </c>
    </row>
    <row r="9" spans="1:24" ht="21" customHeight="1">
      <c r="A9" s="24">
        <f t="shared" si="5"/>
        <v>43135</v>
      </c>
      <c r="B9" s="25" t="str">
        <f t="shared" si="0"/>
        <v>日</v>
      </c>
      <c r="C9" s="63"/>
      <c r="D9" s="92" t="s">
        <v>1</v>
      </c>
      <c r="E9" s="64"/>
      <c r="F9" s="65"/>
      <c r="G9" s="66" t="s">
        <v>28</v>
      </c>
      <c r="H9" s="67"/>
      <c r="I9" s="68"/>
      <c r="J9" s="26" t="str">
        <f t="shared" si="1"/>
        <v/>
      </c>
      <c r="K9" s="26" t="str">
        <f t="shared" si="2"/>
        <v/>
      </c>
      <c r="L9" s="79"/>
      <c r="P9" s="36">
        <f t="shared" si="11"/>
        <v>0</v>
      </c>
      <c r="Q9" s="11">
        <f t="shared" si="3"/>
        <v>0</v>
      </c>
      <c r="R9" s="39" t="str">
        <f>(W9&amp;":"&amp;X9*1)</f>
        <v>0:0</v>
      </c>
      <c r="S9" s="11">
        <f t="shared" si="6"/>
        <v>0</v>
      </c>
      <c r="T9" s="12">
        <f t="shared" si="7"/>
        <v>0</v>
      </c>
      <c r="U9" s="13">
        <f t="shared" si="4"/>
        <v>0</v>
      </c>
      <c r="V9" s="37">
        <f t="shared" si="8"/>
        <v>0</v>
      </c>
      <c r="W9" s="14">
        <f t="shared" si="9"/>
        <v>0</v>
      </c>
      <c r="X9" s="38">
        <f t="shared" si="10"/>
        <v>0</v>
      </c>
    </row>
    <row r="10" spans="1:24" ht="21" customHeight="1">
      <c r="A10" s="24">
        <f t="shared" si="5"/>
        <v>43136</v>
      </c>
      <c r="B10" s="25" t="str">
        <f t="shared" si="0"/>
        <v>月</v>
      </c>
      <c r="C10" s="63"/>
      <c r="D10" s="92" t="s">
        <v>1</v>
      </c>
      <c r="E10" s="64"/>
      <c r="F10" s="65"/>
      <c r="G10" s="66" t="s">
        <v>28</v>
      </c>
      <c r="H10" s="67"/>
      <c r="I10" s="68"/>
      <c r="J10" s="26" t="str">
        <f t="shared" si="1"/>
        <v/>
      </c>
      <c r="K10" s="26" t="str">
        <f t="shared" si="2"/>
        <v/>
      </c>
      <c r="L10" s="79"/>
      <c r="P10" s="36">
        <f t="shared" si="11"/>
        <v>0</v>
      </c>
      <c r="Q10" s="11">
        <f t="shared" si="3"/>
        <v>0</v>
      </c>
      <c r="R10" s="39" t="str">
        <f t="shared" ref="R10:R36" si="12">(W10&amp;":"&amp;X10*1)</f>
        <v>0:0</v>
      </c>
      <c r="S10" s="11">
        <f t="shared" si="6"/>
        <v>0</v>
      </c>
      <c r="T10" s="12">
        <f t="shared" si="7"/>
        <v>0</v>
      </c>
      <c r="U10" s="13">
        <f t="shared" si="4"/>
        <v>0</v>
      </c>
      <c r="V10" s="37">
        <f t="shared" si="8"/>
        <v>0</v>
      </c>
      <c r="W10" s="14">
        <f t="shared" si="9"/>
        <v>0</v>
      </c>
      <c r="X10" s="38">
        <f t="shared" si="10"/>
        <v>0</v>
      </c>
    </row>
    <row r="11" spans="1:24" ht="21" customHeight="1">
      <c r="A11" s="24">
        <f t="shared" si="5"/>
        <v>43137</v>
      </c>
      <c r="B11" s="25" t="str">
        <f t="shared" si="0"/>
        <v>火</v>
      </c>
      <c r="C11" s="63"/>
      <c r="D11" s="92" t="s">
        <v>1</v>
      </c>
      <c r="E11" s="64"/>
      <c r="F11" s="65"/>
      <c r="G11" s="66" t="s">
        <v>28</v>
      </c>
      <c r="H11" s="67"/>
      <c r="I11" s="68"/>
      <c r="J11" s="26" t="str">
        <f t="shared" si="1"/>
        <v/>
      </c>
      <c r="K11" s="26" t="str">
        <f t="shared" si="2"/>
        <v/>
      </c>
      <c r="L11" s="79"/>
      <c r="P11" s="36">
        <f t="shared" si="11"/>
        <v>0</v>
      </c>
      <c r="Q11" s="11">
        <f t="shared" si="3"/>
        <v>0</v>
      </c>
      <c r="R11" s="39" t="str">
        <f t="shared" si="12"/>
        <v>0:0</v>
      </c>
      <c r="S11" s="11">
        <f t="shared" si="6"/>
        <v>0</v>
      </c>
      <c r="T11" s="12">
        <f t="shared" si="7"/>
        <v>0</v>
      </c>
      <c r="U11" s="13">
        <f t="shared" si="4"/>
        <v>0</v>
      </c>
      <c r="V11" s="37">
        <f t="shared" si="8"/>
        <v>0</v>
      </c>
      <c r="W11" s="14">
        <f t="shared" si="9"/>
        <v>0</v>
      </c>
      <c r="X11" s="38">
        <f t="shared" si="10"/>
        <v>0</v>
      </c>
    </row>
    <row r="12" spans="1:24" ht="21" customHeight="1">
      <c r="A12" s="24">
        <f t="shared" si="5"/>
        <v>43138</v>
      </c>
      <c r="B12" s="25" t="str">
        <f t="shared" si="0"/>
        <v>水</v>
      </c>
      <c r="C12" s="63"/>
      <c r="D12" s="92" t="s">
        <v>1</v>
      </c>
      <c r="E12" s="64"/>
      <c r="F12" s="65"/>
      <c r="G12" s="66" t="s">
        <v>30</v>
      </c>
      <c r="H12" s="67"/>
      <c r="I12" s="68"/>
      <c r="J12" s="26" t="str">
        <f t="shared" si="1"/>
        <v/>
      </c>
      <c r="K12" s="26" t="str">
        <f t="shared" si="2"/>
        <v/>
      </c>
      <c r="L12" s="79"/>
      <c r="P12" s="36">
        <f t="shared" si="11"/>
        <v>0</v>
      </c>
      <c r="Q12" s="11">
        <f t="shared" si="3"/>
        <v>0</v>
      </c>
      <c r="R12" s="39" t="str">
        <f t="shared" si="12"/>
        <v>0:0</v>
      </c>
      <c r="S12" s="11">
        <f t="shared" si="6"/>
        <v>0</v>
      </c>
      <c r="T12" s="12">
        <f t="shared" si="7"/>
        <v>0</v>
      </c>
      <c r="U12" s="13">
        <f t="shared" si="4"/>
        <v>0</v>
      </c>
      <c r="V12" s="37">
        <f t="shared" si="8"/>
        <v>0</v>
      </c>
      <c r="W12" s="14">
        <f t="shared" si="9"/>
        <v>0</v>
      </c>
      <c r="X12" s="38">
        <f t="shared" si="10"/>
        <v>0</v>
      </c>
    </row>
    <row r="13" spans="1:24" ht="21" customHeight="1">
      <c r="A13" s="24">
        <f t="shared" si="5"/>
        <v>43139</v>
      </c>
      <c r="B13" s="25" t="str">
        <f t="shared" si="0"/>
        <v>木</v>
      </c>
      <c r="C13" s="63"/>
      <c r="D13" s="92" t="s">
        <v>1</v>
      </c>
      <c r="E13" s="64"/>
      <c r="F13" s="65"/>
      <c r="G13" s="66" t="s">
        <v>28</v>
      </c>
      <c r="H13" s="67"/>
      <c r="I13" s="68"/>
      <c r="J13" s="26" t="str">
        <f t="shared" si="1"/>
        <v/>
      </c>
      <c r="K13" s="26" t="str">
        <f t="shared" si="2"/>
        <v/>
      </c>
      <c r="L13" s="79"/>
      <c r="P13" s="36">
        <f t="shared" si="11"/>
        <v>0</v>
      </c>
      <c r="Q13" s="11">
        <f t="shared" si="3"/>
        <v>0</v>
      </c>
      <c r="R13" s="39" t="str">
        <f t="shared" si="12"/>
        <v>0:0</v>
      </c>
      <c r="S13" s="11">
        <f t="shared" si="6"/>
        <v>0</v>
      </c>
      <c r="T13" s="12">
        <f t="shared" si="7"/>
        <v>0</v>
      </c>
      <c r="U13" s="13">
        <f t="shared" si="4"/>
        <v>0</v>
      </c>
      <c r="V13" s="37">
        <f t="shared" si="8"/>
        <v>0</v>
      </c>
      <c r="W13" s="14">
        <f t="shared" si="9"/>
        <v>0</v>
      </c>
      <c r="X13" s="38">
        <f t="shared" si="10"/>
        <v>0</v>
      </c>
    </row>
    <row r="14" spans="1:24" ht="21" customHeight="1">
      <c r="A14" s="24">
        <f t="shared" si="5"/>
        <v>43140</v>
      </c>
      <c r="B14" s="25" t="str">
        <f t="shared" si="0"/>
        <v>金</v>
      </c>
      <c r="C14" s="63"/>
      <c r="D14" s="92" t="s">
        <v>1</v>
      </c>
      <c r="E14" s="64"/>
      <c r="F14" s="65"/>
      <c r="G14" s="66" t="s">
        <v>28</v>
      </c>
      <c r="H14" s="67"/>
      <c r="I14" s="68"/>
      <c r="J14" s="26" t="str">
        <f t="shared" si="1"/>
        <v/>
      </c>
      <c r="K14" s="26" t="str">
        <f t="shared" si="2"/>
        <v/>
      </c>
      <c r="L14" s="79"/>
      <c r="P14" s="36">
        <f t="shared" si="11"/>
        <v>0</v>
      </c>
      <c r="Q14" s="11">
        <f t="shared" si="3"/>
        <v>0</v>
      </c>
      <c r="R14" s="39" t="str">
        <f t="shared" si="12"/>
        <v>0:0</v>
      </c>
      <c r="S14" s="11">
        <f t="shared" si="6"/>
        <v>0</v>
      </c>
      <c r="T14" s="12">
        <f t="shared" si="7"/>
        <v>0</v>
      </c>
      <c r="U14" s="13">
        <f t="shared" si="4"/>
        <v>0</v>
      </c>
      <c r="V14" s="37">
        <f t="shared" si="8"/>
        <v>0</v>
      </c>
      <c r="W14" s="14">
        <f t="shared" si="9"/>
        <v>0</v>
      </c>
      <c r="X14" s="38">
        <f t="shared" si="10"/>
        <v>0</v>
      </c>
    </row>
    <row r="15" spans="1:24" ht="21" customHeight="1">
      <c r="A15" s="24">
        <f t="shared" si="5"/>
        <v>43141</v>
      </c>
      <c r="B15" s="25" t="str">
        <f t="shared" si="0"/>
        <v>土</v>
      </c>
      <c r="C15" s="63"/>
      <c r="D15" s="92" t="s">
        <v>1</v>
      </c>
      <c r="E15" s="64"/>
      <c r="F15" s="65"/>
      <c r="G15" s="66" t="s">
        <v>28</v>
      </c>
      <c r="H15" s="67"/>
      <c r="I15" s="68"/>
      <c r="J15" s="26" t="str">
        <f t="shared" si="1"/>
        <v/>
      </c>
      <c r="K15" s="26" t="str">
        <f t="shared" si="2"/>
        <v/>
      </c>
      <c r="L15" s="79"/>
      <c r="P15" s="36">
        <f t="shared" si="11"/>
        <v>0</v>
      </c>
      <c r="Q15" s="11">
        <f t="shared" si="3"/>
        <v>0</v>
      </c>
      <c r="R15" s="39" t="str">
        <f t="shared" si="12"/>
        <v>0:0</v>
      </c>
      <c r="S15" s="11">
        <f t="shared" si="6"/>
        <v>0</v>
      </c>
      <c r="T15" s="12">
        <f t="shared" si="7"/>
        <v>0</v>
      </c>
      <c r="U15" s="13">
        <f t="shared" si="4"/>
        <v>0</v>
      </c>
      <c r="V15" s="37">
        <f t="shared" si="8"/>
        <v>0</v>
      </c>
      <c r="W15" s="14">
        <f t="shared" si="9"/>
        <v>0</v>
      </c>
      <c r="X15" s="38">
        <f t="shared" si="10"/>
        <v>0</v>
      </c>
    </row>
    <row r="16" spans="1:24" ht="21" customHeight="1">
      <c r="A16" s="24">
        <f t="shared" si="5"/>
        <v>43142</v>
      </c>
      <c r="B16" s="25" t="str">
        <f t="shared" si="0"/>
        <v>日</v>
      </c>
      <c r="C16" s="63"/>
      <c r="D16" s="92" t="s">
        <v>1</v>
      </c>
      <c r="E16" s="64"/>
      <c r="F16" s="65"/>
      <c r="G16" s="66" t="s">
        <v>28</v>
      </c>
      <c r="H16" s="67"/>
      <c r="I16" s="68"/>
      <c r="J16" s="26" t="str">
        <f t="shared" si="1"/>
        <v/>
      </c>
      <c r="K16" s="26" t="str">
        <f t="shared" si="2"/>
        <v/>
      </c>
      <c r="L16" s="79"/>
      <c r="P16" s="36">
        <f t="shared" si="11"/>
        <v>0</v>
      </c>
      <c r="Q16" s="11">
        <f t="shared" si="3"/>
        <v>0</v>
      </c>
      <c r="R16" s="39" t="str">
        <f t="shared" si="12"/>
        <v>0:0</v>
      </c>
      <c r="S16" s="11">
        <f t="shared" si="6"/>
        <v>0</v>
      </c>
      <c r="T16" s="12">
        <f t="shared" si="7"/>
        <v>0</v>
      </c>
      <c r="U16" s="13">
        <f t="shared" si="4"/>
        <v>0</v>
      </c>
      <c r="V16" s="37">
        <f t="shared" si="8"/>
        <v>0</v>
      </c>
      <c r="W16" s="14">
        <f t="shared" si="9"/>
        <v>0</v>
      </c>
      <c r="X16" s="38">
        <f t="shared" si="10"/>
        <v>0</v>
      </c>
    </row>
    <row r="17" spans="1:24" ht="21" customHeight="1">
      <c r="A17" s="24">
        <f t="shared" si="5"/>
        <v>43143</v>
      </c>
      <c r="B17" s="25" t="str">
        <f t="shared" si="0"/>
        <v>月</v>
      </c>
      <c r="C17" s="63"/>
      <c r="D17" s="92" t="s">
        <v>1</v>
      </c>
      <c r="E17" s="64"/>
      <c r="F17" s="65"/>
      <c r="G17" s="66" t="s">
        <v>28</v>
      </c>
      <c r="H17" s="67"/>
      <c r="I17" s="68"/>
      <c r="J17" s="26" t="str">
        <f t="shared" si="1"/>
        <v/>
      </c>
      <c r="K17" s="26" t="str">
        <f t="shared" si="2"/>
        <v/>
      </c>
      <c r="L17" s="79"/>
      <c r="P17" s="36">
        <f t="shared" si="11"/>
        <v>0</v>
      </c>
      <c r="Q17" s="11">
        <f t="shared" si="3"/>
        <v>0</v>
      </c>
      <c r="R17" s="39" t="str">
        <f t="shared" si="12"/>
        <v>0:0</v>
      </c>
      <c r="S17" s="11">
        <f t="shared" si="6"/>
        <v>0</v>
      </c>
      <c r="T17" s="12">
        <f t="shared" si="7"/>
        <v>0</v>
      </c>
      <c r="U17" s="13">
        <f t="shared" si="4"/>
        <v>0</v>
      </c>
      <c r="V17" s="37">
        <f t="shared" si="8"/>
        <v>0</v>
      </c>
      <c r="W17" s="14">
        <f t="shared" si="9"/>
        <v>0</v>
      </c>
      <c r="X17" s="38">
        <f t="shared" si="10"/>
        <v>0</v>
      </c>
    </row>
    <row r="18" spans="1:24" ht="21" customHeight="1">
      <c r="A18" s="24">
        <f t="shared" si="5"/>
        <v>43144</v>
      </c>
      <c r="B18" s="25" t="str">
        <f t="shared" si="0"/>
        <v>火</v>
      </c>
      <c r="C18" s="63"/>
      <c r="D18" s="92" t="s">
        <v>1</v>
      </c>
      <c r="E18" s="64"/>
      <c r="F18" s="65"/>
      <c r="G18" s="66" t="s">
        <v>28</v>
      </c>
      <c r="H18" s="67"/>
      <c r="I18" s="68"/>
      <c r="J18" s="26" t="str">
        <f t="shared" si="1"/>
        <v/>
      </c>
      <c r="K18" s="26" t="str">
        <f t="shared" si="2"/>
        <v/>
      </c>
      <c r="L18" s="79"/>
      <c r="P18" s="36">
        <f t="shared" si="11"/>
        <v>0</v>
      </c>
      <c r="Q18" s="11">
        <f t="shared" si="3"/>
        <v>0</v>
      </c>
      <c r="R18" s="39" t="str">
        <f t="shared" si="12"/>
        <v>0:0</v>
      </c>
      <c r="S18" s="11">
        <f t="shared" si="6"/>
        <v>0</v>
      </c>
      <c r="T18" s="12">
        <f t="shared" si="7"/>
        <v>0</v>
      </c>
      <c r="U18" s="13">
        <f t="shared" si="4"/>
        <v>0</v>
      </c>
      <c r="V18" s="37">
        <f t="shared" si="8"/>
        <v>0</v>
      </c>
      <c r="W18" s="14">
        <f t="shared" si="9"/>
        <v>0</v>
      </c>
      <c r="X18" s="38">
        <f t="shared" si="10"/>
        <v>0</v>
      </c>
    </row>
    <row r="19" spans="1:24" ht="21" customHeight="1">
      <c r="A19" s="24">
        <f t="shared" si="5"/>
        <v>43145</v>
      </c>
      <c r="B19" s="25" t="str">
        <f t="shared" si="0"/>
        <v>水</v>
      </c>
      <c r="C19" s="63"/>
      <c r="D19" s="92" t="s">
        <v>1</v>
      </c>
      <c r="E19" s="64"/>
      <c r="F19" s="65"/>
      <c r="G19" s="66" t="s">
        <v>28</v>
      </c>
      <c r="H19" s="67"/>
      <c r="I19" s="68"/>
      <c r="J19" s="26" t="str">
        <f t="shared" si="1"/>
        <v/>
      </c>
      <c r="K19" s="26" t="str">
        <f t="shared" si="2"/>
        <v/>
      </c>
      <c r="L19" s="79"/>
      <c r="P19" s="36">
        <f t="shared" si="11"/>
        <v>0</v>
      </c>
      <c r="Q19" s="11">
        <f t="shared" si="3"/>
        <v>0</v>
      </c>
      <c r="R19" s="39" t="str">
        <f t="shared" si="12"/>
        <v>0:0</v>
      </c>
      <c r="S19" s="11">
        <f t="shared" si="6"/>
        <v>0</v>
      </c>
      <c r="T19" s="12">
        <f t="shared" si="7"/>
        <v>0</v>
      </c>
      <c r="U19" s="13">
        <f t="shared" si="4"/>
        <v>0</v>
      </c>
      <c r="V19" s="37">
        <f t="shared" si="8"/>
        <v>0</v>
      </c>
      <c r="W19" s="14">
        <f t="shared" si="9"/>
        <v>0</v>
      </c>
      <c r="X19" s="38">
        <f t="shared" si="10"/>
        <v>0</v>
      </c>
    </row>
    <row r="20" spans="1:24" ht="21" customHeight="1">
      <c r="A20" s="24">
        <f t="shared" si="5"/>
        <v>43146</v>
      </c>
      <c r="B20" s="25" t="str">
        <f t="shared" si="0"/>
        <v>木</v>
      </c>
      <c r="C20" s="63"/>
      <c r="D20" s="92" t="s">
        <v>1</v>
      </c>
      <c r="E20" s="64"/>
      <c r="F20" s="65"/>
      <c r="G20" s="66" t="s">
        <v>28</v>
      </c>
      <c r="H20" s="67"/>
      <c r="I20" s="68"/>
      <c r="J20" s="26" t="str">
        <f t="shared" si="1"/>
        <v/>
      </c>
      <c r="K20" s="26" t="str">
        <f t="shared" si="2"/>
        <v/>
      </c>
      <c r="L20" s="79"/>
      <c r="P20" s="36">
        <f t="shared" si="11"/>
        <v>0</v>
      </c>
      <c r="Q20" s="11">
        <f t="shared" si="3"/>
        <v>0</v>
      </c>
      <c r="R20" s="39" t="str">
        <f t="shared" si="12"/>
        <v>0:0</v>
      </c>
      <c r="S20" s="11">
        <f t="shared" si="6"/>
        <v>0</v>
      </c>
      <c r="T20" s="12">
        <f t="shared" si="7"/>
        <v>0</v>
      </c>
      <c r="U20" s="13">
        <f t="shared" si="4"/>
        <v>0</v>
      </c>
      <c r="V20" s="37">
        <f t="shared" si="8"/>
        <v>0</v>
      </c>
      <c r="W20" s="14">
        <f t="shared" si="9"/>
        <v>0</v>
      </c>
      <c r="X20" s="38">
        <f t="shared" si="10"/>
        <v>0</v>
      </c>
    </row>
    <row r="21" spans="1:24" ht="21" customHeight="1">
      <c r="A21" s="24">
        <f t="shared" si="5"/>
        <v>43147</v>
      </c>
      <c r="B21" s="25" t="str">
        <f t="shared" si="0"/>
        <v>金</v>
      </c>
      <c r="C21" s="63"/>
      <c r="D21" s="92" t="s">
        <v>1</v>
      </c>
      <c r="E21" s="64"/>
      <c r="F21" s="65"/>
      <c r="G21" s="66" t="s">
        <v>28</v>
      </c>
      <c r="H21" s="67"/>
      <c r="I21" s="68"/>
      <c r="J21" s="26" t="str">
        <f t="shared" si="1"/>
        <v/>
      </c>
      <c r="K21" s="26" t="str">
        <f t="shared" si="2"/>
        <v/>
      </c>
      <c r="L21" s="79"/>
      <c r="P21" s="36">
        <f t="shared" si="11"/>
        <v>0</v>
      </c>
      <c r="Q21" s="11">
        <f t="shared" si="3"/>
        <v>0</v>
      </c>
      <c r="R21" s="39" t="str">
        <f t="shared" si="12"/>
        <v>0:0</v>
      </c>
      <c r="S21" s="11">
        <f t="shared" si="6"/>
        <v>0</v>
      </c>
      <c r="T21" s="12">
        <f t="shared" si="7"/>
        <v>0</v>
      </c>
      <c r="U21" s="13">
        <f t="shared" si="4"/>
        <v>0</v>
      </c>
      <c r="V21" s="37">
        <f t="shared" si="8"/>
        <v>0</v>
      </c>
      <c r="W21" s="14">
        <f t="shared" si="9"/>
        <v>0</v>
      </c>
      <c r="X21" s="38">
        <f t="shared" si="10"/>
        <v>0</v>
      </c>
    </row>
    <row r="22" spans="1:24" ht="21" customHeight="1">
      <c r="A22" s="24">
        <f t="shared" si="5"/>
        <v>43148</v>
      </c>
      <c r="B22" s="25" t="str">
        <f t="shared" si="0"/>
        <v>土</v>
      </c>
      <c r="C22" s="63"/>
      <c r="D22" s="92" t="s">
        <v>1</v>
      </c>
      <c r="E22" s="64"/>
      <c r="F22" s="65"/>
      <c r="G22" s="66" t="s">
        <v>28</v>
      </c>
      <c r="H22" s="67"/>
      <c r="I22" s="68"/>
      <c r="J22" s="26" t="str">
        <f t="shared" si="1"/>
        <v/>
      </c>
      <c r="K22" s="26" t="str">
        <f t="shared" si="2"/>
        <v/>
      </c>
      <c r="L22" s="79"/>
      <c r="P22" s="36">
        <f t="shared" si="11"/>
        <v>0</v>
      </c>
      <c r="Q22" s="11">
        <f t="shared" si="3"/>
        <v>0</v>
      </c>
      <c r="R22" s="39" t="str">
        <f t="shared" si="12"/>
        <v>0:0</v>
      </c>
      <c r="S22" s="11">
        <f t="shared" si="6"/>
        <v>0</v>
      </c>
      <c r="T22" s="12">
        <f t="shared" si="7"/>
        <v>0</v>
      </c>
      <c r="U22" s="13">
        <f t="shared" si="4"/>
        <v>0</v>
      </c>
      <c r="V22" s="37">
        <f t="shared" si="8"/>
        <v>0</v>
      </c>
      <c r="W22" s="14">
        <f t="shared" si="9"/>
        <v>0</v>
      </c>
      <c r="X22" s="38">
        <f t="shared" si="10"/>
        <v>0</v>
      </c>
    </row>
    <row r="23" spans="1:24" ht="21" customHeight="1">
      <c r="A23" s="24">
        <f t="shared" si="5"/>
        <v>43149</v>
      </c>
      <c r="B23" s="25" t="str">
        <f t="shared" si="0"/>
        <v>日</v>
      </c>
      <c r="C23" s="63"/>
      <c r="D23" s="92" t="s">
        <v>1</v>
      </c>
      <c r="E23" s="64"/>
      <c r="F23" s="65"/>
      <c r="G23" s="66" t="s">
        <v>28</v>
      </c>
      <c r="H23" s="67"/>
      <c r="I23" s="68"/>
      <c r="J23" s="26" t="str">
        <f t="shared" si="1"/>
        <v/>
      </c>
      <c r="K23" s="26" t="str">
        <f t="shared" si="2"/>
        <v/>
      </c>
      <c r="L23" s="79"/>
      <c r="P23" s="36">
        <f t="shared" si="11"/>
        <v>0</v>
      </c>
      <c r="Q23" s="11">
        <f t="shared" si="3"/>
        <v>0</v>
      </c>
      <c r="R23" s="39" t="str">
        <f t="shared" si="12"/>
        <v>0:0</v>
      </c>
      <c r="S23" s="11">
        <f t="shared" si="6"/>
        <v>0</v>
      </c>
      <c r="T23" s="12">
        <f t="shared" si="7"/>
        <v>0</v>
      </c>
      <c r="U23" s="13">
        <f t="shared" si="4"/>
        <v>0</v>
      </c>
      <c r="V23" s="37">
        <f t="shared" si="8"/>
        <v>0</v>
      </c>
      <c r="W23" s="14">
        <f t="shared" si="9"/>
        <v>0</v>
      </c>
      <c r="X23" s="38">
        <f t="shared" si="10"/>
        <v>0</v>
      </c>
    </row>
    <row r="24" spans="1:24" ht="21" customHeight="1">
      <c r="A24" s="24">
        <f t="shared" si="5"/>
        <v>43150</v>
      </c>
      <c r="B24" s="25" t="str">
        <f t="shared" si="0"/>
        <v>月</v>
      </c>
      <c r="C24" s="63"/>
      <c r="D24" s="92" t="s">
        <v>1</v>
      </c>
      <c r="E24" s="64"/>
      <c r="F24" s="65"/>
      <c r="G24" s="66" t="s">
        <v>28</v>
      </c>
      <c r="H24" s="67"/>
      <c r="I24" s="68"/>
      <c r="J24" s="26" t="str">
        <f t="shared" si="1"/>
        <v/>
      </c>
      <c r="K24" s="26" t="str">
        <f t="shared" si="2"/>
        <v/>
      </c>
      <c r="L24" s="79"/>
      <c r="P24" s="36">
        <f t="shared" si="11"/>
        <v>0</v>
      </c>
      <c r="Q24" s="11">
        <f t="shared" si="3"/>
        <v>0</v>
      </c>
      <c r="R24" s="39" t="str">
        <f t="shared" si="12"/>
        <v>0:0</v>
      </c>
      <c r="S24" s="11">
        <f t="shared" si="6"/>
        <v>0</v>
      </c>
      <c r="T24" s="12">
        <f t="shared" si="7"/>
        <v>0</v>
      </c>
      <c r="U24" s="13">
        <f t="shared" si="4"/>
        <v>0</v>
      </c>
      <c r="V24" s="37">
        <f t="shared" si="8"/>
        <v>0</v>
      </c>
      <c r="W24" s="14">
        <f t="shared" si="9"/>
        <v>0</v>
      </c>
      <c r="X24" s="38">
        <f t="shared" si="10"/>
        <v>0</v>
      </c>
    </row>
    <row r="25" spans="1:24" ht="21" customHeight="1">
      <c r="A25" s="24">
        <f t="shared" si="5"/>
        <v>43151</v>
      </c>
      <c r="B25" s="25" t="str">
        <f t="shared" si="0"/>
        <v>火</v>
      </c>
      <c r="C25" s="63"/>
      <c r="D25" s="92" t="s">
        <v>1</v>
      </c>
      <c r="E25" s="64"/>
      <c r="F25" s="65"/>
      <c r="G25" s="66" t="s">
        <v>28</v>
      </c>
      <c r="H25" s="67"/>
      <c r="I25" s="68"/>
      <c r="J25" s="26" t="str">
        <f t="shared" si="1"/>
        <v/>
      </c>
      <c r="K25" s="26" t="str">
        <f t="shared" si="2"/>
        <v/>
      </c>
      <c r="L25" s="79"/>
      <c r="P25" s="36">
        <f t="shared" si="11"/>
        <v>0</v>
      </c>
      <c r="Q25" s="11">
        <f t="shared" si="3"/>
        <v>0</v>
      </c>
      <c r="R25" s="39" t="str">
        <f t="shared" si="12"/>
        <v>0:0</v>
      </c>
      <c r="S25" s="11">
        <f t="shared" si="6"/>
        <v>0</v>
      </c>
      <c r="T25" s="12">
        <f t="shared" si="7"/>
        <v>0</v>
      </c>
      <c r="U25" s="13">
        <f t="shared" si="4"/>
        <v>0</v>
      </c>
      <c r="V25" s="37">
        <f t="shared" si="8"/>
        <v>0</v>
      </c>
      <c r="W25" s="14">
        <f t="shared" si="9"/>
        <v>0</v>
      </c>
      <c r="X25" s="38">
        <f t="shared" si="10"/>
        <v>0</v>
      </c>
    </row>
    <row r="26" spans="1:24" ht="21" customHeight="1">
      <c r="A26" s="24">
        <f t="shared" si="5"/>
        <v>43152</v>
      </c>
      <c r="B26" s="25" t="str">
        <f t="shared" si="0"/>
        <v>水</v>
      </c>
      <c r="C26" s="63"/>
      <c r="D26" s="92" t="s">
        <v>1</v>
      </c>
      <c r="E26" s="64"/>
      <c r="F26" s="65"/>
      <c r="G26" s="66" t="s">
        <v>28</v>
      </c>
      <c r="H26" s="67"/>
      <c r="I26" s="68"/>
      <c r="J26" s="26" t="str">
        <f t="shared" si="1"/>
        <v/>
      </c>
      <c r="K26" s="26" t="str">
        <f t="shared" si="2"/>
        <v/>
      </c>
      <c r="L26" s="79"/>
      <c r="P26" s="36">
        <f t="shared" si="11"/>
        <v>0</v>
      </c>
      <c r="Q26" s="11">
        <f t="shared" si="3"/>
        <v>0</v>
      </c>
      <c r="R26" s="39" t="str">
        <f t="shared" si="12"/>
        <v>0:0</v>
      </c>
      <c r="S26" s="11">
        <f>IF(Q26&gt;=F26,IF(Q26&lt;=H26,Q26,H26),F26)</f>
        <v>0</v>
      </c>
      <c r="T26" s="12">
        <f t="shared" si="7"/>
        <v>0</v>
      </c>
      <c r="U26" s="13">
        <f t="shared" si="4"/>
        <v>0</v>
      </c>
      <c r="V26" s="37">
        <f t="shared" si="8"/>
        <v>0</v>
      </c>
      <c r="W26" s="14">
        <f t="shared" si="9"/>
        <v>0</v>
      </c>
      <c r="X26" s="38">
        <f t="shared" si="10"/>
        <v>0</v>
      </c>
    </row>
    <row r="27" spans="1:24" ht="21" customHeight="1">
      <c r="A27" s="24">
        <f t="shared" si="5"/>
        <v>43153</v>
      </c>
      <c r="B27" s="25" t="str">
        <f t="shared" si="0"/>
        <v>木</v>
      </c>
      <c r="C27" s="63"/>
      <c r="D27" s="92" t="s">
        <v>1</v>
      </c>
      <c r="E27" s="64"/>
      <c r="F27" s="65"/>
      <c r="G27" s="66" t="s">
        <v>28</v>
      </c>
      <c r="H27" s="67"/>
      <c r="I27" s="68"/>
      <c r="J27" s="26" t="str">
        <f t="shared" si="1"/>
        <v/>
      </c>
      <c r="K27" s="26" t="str">
        <f t="shared" si="2"/>
        <v/>
      </c>
      <c r="L27" s="79"/>
      <c r="P27" s="36">
        <f t="shared" si="11"/>
        <v>0</v>
      </c>
      <c r="Q27" s="11">
        <f t="shared" si="3"/>
        <v>0</v>
      </c>
      <c r="R27" s="39" t="str">
        <f t="shared" si="12"/>
        <v>0:0</v>
      </c>
      <c r="S27" s="11">
        <f t="shared" si="6"/>
        <v>0</v>
      </c>
      <c r="T27" s="12">
        <f t="shared" si="7"/>
        <v>0</v>
      </c>
      <c r="U27" s="13">
        <f t="shared" si="4"/>
        <v>0</v>
      </c>
      <c r="V27" s="37">
        <f t="shared" si="8"/>
        <v>0</v>
      </c>
      <c r="W27" s="14">
        <f t="shared" si="9"/>
        <v>0</v>
      </c>
      <c r="X27" s="38">
        <f t="shared" si="10"/>
        <v>0</v>
      </c>
    </row>
    <row r="28" spans="1:24" ht="21" customHeight="1">
      <c r="A28" s="24">
        <f t="shared" si="5"/>
        <v>43154</v>
      </c>
      <c r="B28" s="25" t="str">
        <f t="shared" si="0"/>
        <v>金</v>
      </c>
      <c r="C28" s="63"/>
      <c r="D28" s="92" t="s">
        <v>1</v>
      </c>
      <c r="E28" s="64"/>
      <c r="F28" s="65"/>
      <c r="G28" s="66" t="s">
        <v>28</v>
      </c>
      <c r="H28" s="67"/>
      <c r="I28" s="68"/>
      <c r="J28" s="26" t="str">
        <f t="shared" si="1"/>
        <v/>
      </c>
      <c r="K28" s="26" t="str">
        <f t="shared" si="2"/>
        <v/>
      </c>
      <c r="L28" s="79"/>
      <c r="P28" s="36">
        <f t="shared" si="11"/>
        <v>0</v>
      </c>
      <c r="Q28" s="11">
        <f t="shared" si="3"/>
        <v>0</v>
      </c>
      <c r="R28" s="39" t="str">
        <f t="shared" si="12"/>
        <v>0:0</v>
      </c>
      <c r="S28" s="11">
        <f t="shared" si="6"/>
        <v>0</v>
      </c>
      <c r="T28" s="12">
        <f t="shared" si="7"/>
        <v>0</v>
      </c>
      <c r="U28" s="13">
        <f t="shared" si="4"/>
        <v>0</v>
      </c>
      <c r="V28" s="37">
        <f t="shared" si="8"/>
        <v>0</v>
      </c>
      <c r="W28" s="14">
        <f t="shared" si="9"/>
        <v>0</v>
      </c>
      <c r="X28" s="38">
        <f t="shared" si="10"/>
        <v>0</v>
      </c>
    </row>
    <row r="29" spans="1:24" ht="21" customHeight="1">
      <c r="A29" s="24">
        <f t="shared" si="5"/>
        <v>43155</v>
      </c>
      <c r="B29" s="25" t="str">
        <f t="shared" si="0"/>
        <v>土</v>
      </c>
      <c r="C29" s="63"/>
      <c r="D29" s="92" t="s">
        <v>1</v>
      </c>
      <c r="E29" s="64"/>
      <c r="F29" s="65"/>
      <c r="G29" s="66" t="s">
        <v>28</v>
      </c>
      <c r="H29" s="67"/>
      <c r="I29" s="68"/>
      <c r="J29" s="26" t="str">
        <f t="shared" si="1"/>
        <v/>
      </c>
      <c r="K29" s="26" t="str">
        <f t="shared" si="2"/>
        <v/>
      </c>
      <c r="L29" s="79"/>
      <c r="P29" s="36">
        <f t="shared" si="11"/>
        <v>0</v>
      </c>
      <c r="Q29" s="11">
        <f t="shared" si="3"/>
        <v>0</v>
      </c>
      <c r="R29" s="39" t="str">
        <f t="shared" si="12"/>
        <v>0:0</v>
      </c>
      <c r="S29" s="11">
        <f t="shared" si="6"/>
        <v>0</v>
      </c>
      <c r="T29" s="12">
        <f t="shared" si="7"/>
        <v>0</v>
      </c>
      <c r="U29" s="13">
        <f t="shared" si="4"/>
        <v>0</v>
      </c>
      <c r="V29" s="37">
        <f t="shared" si="8"/>
        <v>0</v>
      </c>
      <c r="W29" s="14">
        <f t="shared" si="9"/>
        <v>0</v>
      </c>
      <c r="X29" s="38">
        <f t="shared" si="10"/>
        <v>0</v>
      </c>
    </row>
    <row r="30" spans="1:24" ht="21" customHeight="1">
      <c r="A30" s="24">
        <f t="shared" si="5"/>
        <v>43156</v>
      </c>
      <c r="B30" s="25" t="str">
        <f t="shared" si="0"/>
        <v>日</v>
      </c>
      <c r="C30" s="63"/>
      <c r="D30" s="92" t="s">
        <v>1</v>
      </c>
      <c r="E30" s="64"/>
      <c r="F30" s="65"/>
      <c r="G30" s="66" t="s">
        <v>28</v>
      </c>
      <c r="H30" s="67"/>
      <c r="I30" s="68"/>
      <c r="J30" s="26" t="str">
        <f t="shared" si="1"/>
        <v/>
      </c>
      <c r="K30" s="26" t="str">
        <f t="shared" si="2"/>
        <v/>
      </c>
      <c r="L30" s="79"/>
      <c r="P30" s="36">
        <f t="shared" si="11"/>
        <v>0</v>
      </c>
      <c r="Q30" s="11">
        <f t="shared" si="3"/>
        <v>0</v>
      </c>
      <c r="R30" s="39" t="str">
        <f t="shared" si="12"/>
        <v>0:0</v>
      </c>
      <c r="S30" s="11">
        <f t="shared" si="6"/>
        <v>0</v>
      </c>
      <c r="T30" s="12">
        <f t="shared" si="7"/>
        <v>0</v>
      </c>
      <c r="U30" s="13">
        <f t="shared" si="4"/>
        <v>0</v>
      </c>
      <c r="V30" s="37">
        <f t="shared" si="8"/>
        <v>0</v>
      </c>
      <c r="W30" s="14">
        <f t="shared" si="9"/>
        <v>0</v>
      </c>
      <c r="X30" s="38">
        <f t="shared" si="10"/>
        <v>0</v>
      </c>
    </row>
    <row r="31" spans="1:24" ht="21" customHeight="1">
      <c r="A31" s="24">
        <f t="shared" si="5"/>
        <v>43157</v>
      </c>
      <c r="B31" s="25" t="str">
        <f t="shared" si="0"/>
        <v>月</v>
      </c>
      <c r="C31" s="63"/>
      <c r="D31" s="92" t="s">
        <v>1</v>
      </c>
      <c r="E31" s="64"/>
      <c r="F31" s="65"/>
      <c r="G31" s="66" t="s">
        <v>28</v>
      </c>
      <c r="H31" s="67"/>
      <c r="I31" s="68"/>
      <c r="J31" s="26" t="str">
        <f t="shared" si="1"/>
        <v/>
      </c>
      <c r="K31" s="26" t="str">
        <f t="shared" si="2"/>
        <v/>
      </c>
      <c r="L31" s="80"/>
      <c r="P31" s="36">
        <f t="shared" si="11"/>
        <v>0</v>
      </c>
      <c r="Q31" s="11">
        <f t="shared" si="3"/>
        <v>0</v>
      </c>
      <c r="R31" s="39" t="str">
        <f t="shared" si="12"/>
        <v>0:0</v>
      </c>
      <c r="S31" s="11">
        <f t="shared" si="6"/>
        <v>0</v>
      </c>
      <c r="T31" s="12">
        <f t="shared" si="7"/>
        <v>0</v>
      </c>
      <c r="U31" s="13">
        <f t="shared" si="4"/>
        <v>0</v>
      </c>
      <c r="V31" s="37">
        <f t="shared" si="8"/>
        <v>0</v>
      </c>
      <c r="W31" s="14">
        <f t="shared" si="9"/>
        <v>0</v>
      </c>
      <c r="X31" s="38">
        <f t="shared" si="10"/>
        <v>0</v>
      </c>
    </row>
    <row r="32" spans="1:24" ht="21" customHeight="1">
      <c r="A32" s="24">
        <f t="shared" si="5"/>
        <v>43158</v>
      </c>
      <c r="B32" s="25" t="str">
        <f t="shared" si="0"/>
        <v>火</v>
      </c>
      <c r="C32" s="63"/>
      <c r="D32" s="92" t="s">
        <v>1</v>
      </c>
      <c r="E32" s="64"/>
      <c r="F32" s="65"/>
      <c r="G32" s="66" t="s">
        <v>28</v>
      </c>
      <c r="H32" s="67"/>
      <c r="I32" s="68"/>
      <c r="J32" s="26" t="str">
        <f t="shared" si="1"/>
        <v/>
      </c>
      <c r="K32" s="26" t="str">
        <f t="shared" si="2"/>
        <v/>
      </c>
      <c r="L32" s="79"/>
      <c r="P32" s="36">
        <f t="shared" si="11"/>
        <v>0</v>
      </c>
      <c r="Q32" s="11">
        <f t="shared" si="3"/>
        <v>0</v>
      </c>
      <c r="R32" s="39" t="str">
        <f t="shared" si="12"/>
        <v>0:0</v>
      </c>
      <c r="S32" s="11">
        <f t="shared" si="6"/>
        <v>0</v>
      </c>
      <c r="T32" s="12">
        <f t="shared" si="7"/>
        <v>0</v>
      </c>
      <c r="U32" s="13">
        <f t="shared" si="4"/>
        <v>0</v>
      </c>
      <c r="V32" s="37">
        <f t="shared" si="8"/>
        <v>0</v>
      </c>
      <c r="W32" s="14">
        <f t="shared" si="9"/>
        <v>0</v>
      </c>
      <c r="X32" s="38">
        <f t="shared" si="10"/>
        <v>0</v>
      </c>
    </row>
    <row r="33" spans="1:24" ht="21" customHeight="1">
      <c r="A33" s="24">
        <f t="shared" si="5"/>
        <v>43159</v>
      </c>
      <c r="B33" s="25" t="str">
        <f t="shared" si="0"/>
        <v>水</v>
      </c>
      <c r="C33" s="63"/>
      <c r="D33" s="92" t="s">
        <v>1</v>
      </c>
      <c r="E33" s="64"/>
      <c r="F33" s="65"/>
      <c r="G33" s="66" t="s">
        <v>28</v>
      </c>
      <c r="H33" s="67"/>
      <c r="I33" s="68"/>
      <c r="J33" s="26" t="str">
        <f t="shared" si="1"/>
        <v/>
      </c>
      <c r="K33" s="26" t="str">
        <f t="shared" si="2"/>
        <v/>
      </c>
      <c r="L33" s="79"/>
      <c r="P33" s="36">
        <f t="shared" si="11"/>
        <v>0</v>
      </c>
      <c r="Q33" s="11">
        <f t="shared" si="3"/>
        <v>0</v>
      </c>
      <c r="R33" s="39" t="str">
        <f t="shared" si="12"/>
        <v>0:0</v>
      </c>
      <c r="S33" s="11">
        <f t="shared" si="6"/>
        <v>0</v>
      </c>
      <c r="T33" s="12">
        <f t="shared" si="7"/>
        <v>0</v>
      </c>
      <c r="U33" s="13">
        <f t="shared" si="4"/>
        <v>0</v>
      </c>
      <c r="V33" s="37">
        <f t="shared" si="8"/>
        <v>0</v>
      </c>
      <c r="W33" s="14">
        <f t="shared" si="9"/>
        <v>0</v>
      </c>
      <c r="X33" s="38">
        <f t="shared" si="10"/>
        <v>0</v>
      </c>
    </row>
    <row r="34" spans="1:24" ht="21" customHeight="1">
      <c r="A34" s="24"/>
      <c r="B34" s="25"/>
      <c r="C34" s="63"/>
      <c r="D34" s="92" t="s">
        <v>1</v>
      </c>
      <c r="E34" s="64"/>
      <c r="F34" s="65"/>
      <c r="G34" s="66"/>
      <c r="H34" s="67"/>
      <c r="I34" s="68"/>
      <c r="J34" s="26" t="str">
        <f>IF(P34&gt;7.5,P34-7.5,"")</f>
        <v/>
      </c>
      <c r="K34" s="26" t="str">
        <f>IF(P34=0,"",P34)</f>
        <v/>
      </c>
      <c r="L34" s="79"/>
      <c r="P34" s="36">
        <f t="shared" si="11"/>
        <v>0</v>
      </c>
      <c r="Q34" s="11">
        <f t="shared" si="3"/>
        <v>0</v>
      </c>
      <c r="R34" s="39" t="str">
        <f t="shared" si="12"/>
        <v>0:0</v>
      </c>
      <c r="S34" s="11">
        <f t="shared" si="6"/>
        <v>0</v>
      </c>
      <c r="T34" s="12">
        <f t="shared" si="7"/>
        <v>0</v>
      </c>
      <c r="U34" s="13">
        <f t="shared" si="4"/>
        <v>0</v>
      </c>
      <c r="V34" s="37">
        <f t="shared" si="8"/>
        <v>0</v>
      </c>
      <c r="W34" s="14">
        <f t="shared" si="9"/>
        <v>0</v>
      </c>
      <c r="X34" s="38">
        <f t="shared" si="10"/>
        <v>0</v>
      </c>
    </row>
    <row r="35" spans="1:24" ht="21" customHeight="1">
      <c r="A35" s="24" t="str">
        <f>IF((MONTH(A6)&lt;&gt;2),A34+1,"")</f>
        <v/>
      </c>
      <c r="B35" s="25" t="str">
        <f>IF(A35="","",TEXT((WEEKDAY(A35,1)),"aaa"))</f>
        <v/>
      </c>
      <c r="C35" s="63"/>
      <c r="D35" s="92" t="s">
        <v>1</v>
      </c>
      <c r="E35" s="64"/>
      <c r="F35" s="65"/>
      <c r="G35" s="66"/>
      <c r="H35" s="67"/>
      <c r="I35" s="68"/>
      <c r="J35" s="26" t="str">
        <f t="shared" si="1"/>
        <v/>
      </c>
      <c r="K35" s="26" t="str">
        <f t="shared" si="2"/>
        <v/>
      </c>
      <c r="L35" s="79"/>
      <c r="P35" s="36">
        <f t="shared" si="11"/>
        <v>0</v>
      </c>
      <c r="Q35" s="11">
        <f t="shared" si="3"/>
        <v>0</v>
      </c>
      <c r="R35" s="39" t="str">
        <f t="shared" si="12"/>
        <v>0:0</v>
      </c>
      <c r="S35" s="11">
        <f t="shared" si="6"/>
        <v>0</v>
      </c>
      <c r="T35" s="12">
        <f t="shared" si="7"/>
        <v>0</v>
      </c>
      <c r="U35" s="13">
        <f t="shared" si="4"/>
        <v>0</v>
      </c>
      <c r="V35" s="37">
        <f t="shared" si="8"/>
        <v>0</v>
      </c>
      <c r="W35" s="14">
        <f t="shared" si="9"/>
        <v>0</v>
      </c>
      <c r="X35" s="38">
        <f t="shared" si="10"/>
        <v>0</v>
      </c>
    </row>
    <row r="36" spans="1:24" ht="21" customHeight="1">
      <c r="A36" s="27" t="str">
        <f>IF(OR(MONTH(A6)=2,MONTH(A6)=4,MONTH(A6)=6,MONTH(A6)=9,MONTH(A6)=11),"",A35+1)</f>
        <v/>
      </c>
      <c r="B36" s="25" t="str">
        <f>IF(A36="","",TEXT((WEEKDAY(A36,1)),"aaa"))</f>
        <v/>
      </c>
      <c r="C36" s="63"/>
      <c r="D36" s="92" t="s">
        <v>1</v>
      </c>
      <c r="E36" s="64"/>
      <c r="F36" s="69"/>
      <c r="G36" s="70"/>
      <c r="H36" s="94"/>
      <c r="I36" s="72"/>
      <c r="J36" s="26" t="str">
        <f t="shared" si="1"/>
        <v/>
      </c>
      <c r="K36" s="26" t="str">
        <f t="shared" si="2"/>
        <v/>
      </c>
      <c r="L36" s="80"/>
      <c r="P36" s="36">
        <f t="shared" si="11"/>
        <v>0</v>
      </c>
      <c r="Q36" s="11">
        <f t="shared" si="3"/>
        <v>0</v>
      </c>
      <c r="R36" s="39" t="str">
        <f t="shared" si="12"/>
        <v>0:0</v>
      </c>
      <c r="S36" s="11">
        <f t="shared" si="6"/>
        <v>0</v>
      </c>
      <c r="T36" s="12">
        <f t="shared" si="7"/>
        <v>0</v>
      </c>
      <c r="U36" s="13">
        <f t="shared" si="4"/>
        <v>0</v>
      </c>
      <c r="V36" s="37">
        <f t="shared" si="8"/>
        <v>0</v>
      </c>
      <c r="W36" s="14">
        <f t="shared" si="9"/>
        <v>0</v>
      </c>
      <c r="X36" s="38">
        <f t="shared" si="10"/>
        <v>0</v>
      </c>
    </row>
    <row r="37" spans="1:24" ht="24" customHeight="1" thickBot="1">
      <c r="A37" s="28"/>
      <c r="B37" s="29"/>
      <c r="C37" s="75"/>
      <c r="D37" s="76"/>
      <c r="E37" s="74"/>
      <c r="F37" s="77"/>
      <c r="G37" s="78" t="s">
        <v>16</v>
      </c>
      <c r="H37" s="74"/>
      <c r="I37" s="74"/>
      <c r="J37" s="34" t="str">
        <f>IF(SUM(J6:J36)=0,"",(SUM(J6:J36)))</f>
        <v/>
      </c>
      <c r="K37" s="34">
        <f>SUM(K6:K36)</f>
        <v>0</v>
      </c>
      <c r="L37" s="81"/>
    </row>
    <row r="38" spans="1:24" ht="1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82" t="s">
        <v>18</v>
      </c>
    </row>
    <row r="39" spans="1:24">
      <c r="L39" s="93"/>
    </row>
    <row r="41" spans="1:24">
      <c r="Q41" s="5"/>
    </row>
  </sheetData>
  <sheetProtection password="CBCD" sheet="1" objects="1" scenarios="1" formatCells="0" formatColumns="0" formatRows="0"/>
  <mergeCells count="5">
    <mergeCell ref="L4:L5"/>
    <mergeCell ref="A1:B1"/>
    <mergeCell ref="A3:H3"/>
    <mergeCell ref="A4:B5"/>
    <mergeCell ref="I3:K3"/>
  </mergeCells>
  <phoneticPr fontId="1"/>
  <pageMargins left="0.45833333333333331" right="0.23622047244094491" top="0.94488188976377963" bottom="0.27559055118110237" header="0.51181102362204722" footer="0.19685039370078741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view="pageLayout" zoomScaleNormal="100" workbookViewId="0">
      <selection activeCell="F5" sqref="F5:H5"/>
    </sheetView>
  </sheetViews>
  <sheetFormatPr defaultRowHeight="13.5"/>
  <cols>
    <col min="1" max="1" width="8.125" style="1" customWidth="1"/>
    <col min="2" max="2" width="3.625" style="1" customWidth="1"/>
    <col min="3" max="3" width="6.125" style="1" customWidth="1"/>
    <col min="4" max="4" width="2.625" style="1" customWidth="1"/>
    <col min="5" max="5" width="6.125" style="1" customWidth="1"/>
    <col min="6" max="6" width="5.625" style="1" customWidth="1"/>
    <col min="7" max="7" width="2.625" style="1" customWidth="1"/>
    <col min="8" max="9" width="5.625" style="1" customWidth="1"/>
    <col min="10" max="10" width="7.625" style="1" customWidth="1"/>
    <col min="11" max="11" width="8.625" style="1" customWidth="1"/>
    <col min="12" max="12" width="34.625" style="1" customWidth="1"/>
    <col min="13" max="13" width="1.625" style="1" customWidth="1"/>
    <col min="14" max="15" width="5.125" style="1" customWidth="1"/>
    <col min="16" max="16" width="8.5" style="1" hidden="1" customWidth="1"/>
    <col min="17" max="17" width="5.5" style="1" hidden="1" customWidth="1"/>
    <col min="18" max="20" width="6.5" style="1" hidden="1" customWidth="1"/>
    <col min="21" max="21" width="4.5" style="1" hidden="1" customWidth="1"/>
    <col min="22" max="22" width="6" style="1" hidden="1" customWidth="1"/>
    <col min="23" max="23" width="4.5" style="1" hidden="1" customWidth="1"/>
    <col min="24" max="24" width="6" style="1" hidden="1" customWidth="1"/>
    <col min="25" max="25" width="10.625" style="1" customWidth="1"/>
    <col min="26" max="16384" width="9" style="1"/>
  </cols>
  <sheetData>
    <row r="1" spans="1:24" ht="15" customHeight="1" thickBot="1">
      <c r="A1" s="105">
        <v>43160</v>
      </c>
      <c r="B1" s="105"/>
      <c r="C1" s="42"/>
      <c r="D1" s="42"/>
      <c r="E1" s="42"/>
      <c r="F1" s="42"/>
      <c r="G1" s="42"/>
      <c r="H1" s="42"/>
      <c r="I1" s="42"/>
      <c r="J1" s="42"/>
      <c r="K1" s="42"/>
      <c r="L1" s="43" t="s">
        <v>32</v>
      </c>
    </row>
    <row r="2" spans="1:24" ht="15" customHeight="1">
      <c r="A2" s="44" t="s">
        <v>3</v>
      </c>
      <c r="B2" s="45"/>
      <c r="C2" s="45"/>
      <c r="D2" s="45"/>
      <c r="E2" s="45"/>
      <c r="F2" s="45"/>
      <c r="G2" s="45"/>
      <c r="H2" s="46"/>
      <c r="I2" s="47" t="s">
        <v>4</v>
      </c>
      <c r="J2" s="45"/>
      <c r="K2" s="46"/>
      <c r="L2" s="48" t="s">
        <v>5</v>
      </c>
    </row>
    <row r="3" spans="1:24" ht="45" customHeight="1" thickBot="1">
      <c r="A3" s="106"/>
      <c r="B3" s="107"/>
      <c r="C3" s="107"/>
      <c r="D3" s="107"/>
      <c r="E3" s="107"/>
      <c r="F3" s="107"/>
      <c r="G3" s="107"/>
      <c r="H3" s="108"/>
      <c r="I3" s="113"/>
      <c r="J3" s="114"/>
      <c r="K3" s="115"/>
      <c r="L3" s="49"/>
    </row>
    <row r="4" spans="1:24" ht="14.1" customHeight="1" thickTop="1">
      <c r="A4" s="116" t="s">
        <v>6</v>
      </c>
      <c r="B4" s="117"/>
      <c r="C4" s="50" t="s">
        <v>7</v>
      </c>
      <c r="D4" s="51"/>
      <c r="E4" s="52" t="s">
        <v>8</v>
      </c>
      <c r="F4" s="53"/>
      <c r="G4" s="54" t="s">
        <v>9</v>
      </c>
      <c r="H4" s="53"/>
      <c r="I4" s="55" t="s">
        <v>10</v>
      </c>
      <c r="J4" s="20" t="s">
        <v>11</v>
      </c>
      <c r="K4" s="21" t="s">
        <v>0</v>
      </c>
      <c r="L4" s="103" t="s">
        <v>12</v>
      </c>
      <c r="M4" s="2"/>
      <c r="N4" s="2"/>
      <c r="O4" s="2"/>
      <c r="P4" s="3" t="s">
        <v>0</v>
      </c>
      <c r="Q4" s="6" t="s">
        <v>13</v>
      </c>
      <c r="R4" s="7"/>
      <c r="S4" s="6" t="s">
        <v>9</v>
      </c>
      <c r="T4" s="7"/>
      <c r="U4" s="6" t="s">
        <v>7</v>
      </c>
      <c r="V4" s="8"/>
      <c r="W4" s="8" t="s">
        <v>8</v>
      </c>
      <c r="X4" s="7"/>
    </row>
    <row r="5" spans="1:24" ht="14.1" customHeight="1">
      <c r="A5" s="118"/>
      <c r="B5" s="119"/>
      <c r="C5" s="56">
        <v>0.375</v>
      </c>
      <c r="D5" s="57" t="s">
        <v>1</v>
      </c>
      <c r="E5" s="58">
        <v>0.72916666666666663</v>
      </c>
      <c r="F5" s="59">
        <v>0.5</v>
      </c>
      <c r="G5" s="60" t="s">
        <v>17</v>
      </c>
      <c r="H5" s="61">
        <v>0.54166666666666663</v>
      </c>
      <c r="I5" s="62" t="s">
        <v>19</v>
      </c>
      <c r="J5" s="22" t="s">
        <v>0</v>
      </c>
      <c r="K5" s="23" t="s">
        <v>2</v>
      </c>
      <c r="L5" s="104"/>
      <c r="M5" s="2"/>
      <c r="N5" s="2"/>
      <c r="O5" s="2"/>
      <c r="P5" s="4" t="s">
        <v>2</v>
      </c>
      <c r="Q5" s="9">
        <f>$C$5</f>
        <v>0.375</v>
      </c>
      <c r="R5" s="10">
        <f>$E$5</f>
        <v>0.72916666666666663</v>
      </c>
      <c r="S5" s="9">
        <f>$F$5</f>
        <v>0.5</v>
      </c>
      <c r="T5" s="10">
        <f>$H$5</f>
        <v>0.54166666666666663</v>
      </c>
      <c r="U5" s="15" t="s">
        <v>14</v>
      </c>
      <c r="V5" s="16" t="s">
        <v>15</v>
      </c>
      <c r="W5" s="17" t="s">
        <v>14</v>
      </c>
      <c r="X5" s="18" t="s">
        <v>15</v>
      </c>
    </row>
    <row r="6" spans="1:24" ht="21" customHeight="1">
      <c r="A6" s="24">
        <f>IF(MONTH(A1)=1,DATE(YEAR(A1),MONTH(A1),1),DATE(YEAR(A1),MONTH(A1),1))</f>
        <v>43160</v>
      </c>
      <c r="B6" s="25" t="str">
        <f t="shared" ref="B6:B33" si="0">TEXT(WEEKDAY(A6,1),"aaa")</f>
        <v>木</v>
      </c>
      <c r="C6" s="63"/>
      <c r="D6" s="92" t="s">
        <v>1</v>
      </c>
      <c r="E6" s="64"/>
      <c r="F6" s="65"/>
      <c r="G6" s="66" t="s">
        <v>28</v>
      </c>
      <c r="H6" s="67"/>
      <c r="I6" s="68"/>
      <c r="J6" s="26" t="str">
        <f t="shared" ref="J6:J36" si="1">IF(P6&gt;7.5,P6-7.5,"")</f>
        <v/>
      </c>
      <c r="K6" s="26" t="str">
        <f t="shared" ref="K6:K36" si="2">IF(P6=0,"",P6)</f>
        <v/>
      </c>
      <c r="L6" s="79"/>
      <c r="P6" s="36">
        <f>IF(E6="",0,IF(Q6&gt;=R6,0,IF(E6=0,(INT(((R6-Q6)-(T6-S6)-I6)*240+0.5)/10+1),(INT(((R6-Q6)-(T6-S6)-I6)*240+0.5)/10))))</f>
        <v>0</v>
      </c>
      <c r="Q6" s="11">
        <f t="shared" ref="Q6:Q36" si="3">TIME(U6,V6,)</f>
        <v>0</v>
      </c>
      <c r="R6" s="39" t="str">
        <f>(W6&amp;":"&amp;X6*1)</f>
        <v>0:0</v>
      </c>
      <c r="S6" s="11">
        <f>IF(Q6&gt;=F6,IF(Q6&lt;=H6,Q6,H6),F6)</f>
        <v>0</v>
      </c>
      <c r="T6" s="12">
        <f>H6</f>
        <v>0</v>
      </c>
      <c r="U6" s="13">
        <f t="shared" ref="U6:U36" si="4">IF(C6="",0,HOUR(C6))</f>
        <v>0</v>
      </c>
      <c r="V6" s="37">
        <f>IF(C6="",0,IF(HOUR(C6)=8,60,IF(MINUTE(C6)=0,0,IF(MINUTE(C6)&gt;30,60,30))))</f>
        <v>0</v>
      </c>
      <c r="W6" s="14">
        <f>IF(E6="",0,IF(E6=0,24,TEXT(E6,"[h]")*1))</f>
        <v>0</v>
      </c>
      <c r="X6" s="38">
        <f>IF(E6="",0,IF(MINUTE(E6)&gt;=30,30,IF(HOUR(E6)=18,0,0)))</f>
        <v>0</v>
      </c>
    </row>
    <row r="7" spans="1:24" ht="21" customHeight="1">
      <c r="A7" s="24">
        <f t="shared" ref="A7:A33" si="5">A6+1</f>
        <v>43161</v>
      </c>
      <c r="B7" s="25" t="str">
        <f t="shared" si="0"/>
        <v>金</v>
      </c>
      <c r="C7" s="63"/>
      <c r="D7" s="92" t="s">
        <v>1</v>
      </c>
      <c r="E7" s="64"/>
      <c r="F7" s="65"/>
      <c r="G7" s="66" t="s">
        <v>28</v>
      </c>
      <c r="H7" s="67"/>
      <c r="I7" s="68"/>
      <c r="J7" s="26" t="str">
        <f t="shared" si="1"/>
        <v/>
      </c>
      <c r="K7" s="26" t="str">
        <f t="shared" si="2"/>
        <v/>
      </c>
      <c r="L7" s="79"/>
      <c r="P7" s="36">
        <f>IF(E7="",0,IF(Q7&gt;=R7,0,IF(E7=0,(INT(((R7-Q7)-(T7-S7)-I7)*240+0.5)/10+1),(INT(((R7-Q7)-(T7-S7)-I7)*240+0.5)/10))))</f>
        <v>0</v>
      </c>
      <c r="Q7" s="11">
        <f t="shared" si="3"/>
        <v>0</v>
      </c>
      <c r="R7" s="39" t="str">
        <f>(W7&amp;":"&amp;X7*1)</f>
        <v>0:0</v>
      </c>
      <c r="S7" s="11">
        <f t="shared" ref="S7:S36" si="6">IF(Q7&gt;=F7,IF(Q7&lt;=H7,Q7,H7),F7)</f>
        <v>0</v>
      </c>
      <c r="T7" s="12">
        <f t="shared" ref="T7:T36" si="7">H7</f>
        <v>0</v>
      </c>
      <c r="U7" s="13">
        <f t="shared" si="4"/>
        <v>0</v>
      </c>
      <c r="V7" s="37">
        <f t="shared" ref="V7:V36" si="8">IF(C7="",0,IF(HOUR(C7)=8,60,IF(MINUTE(C7)=0,0,IF(MINUTE(C7)&gt;30,60,30))))</f>
        <v>0</v>
      </c>
      <c r="W7" s="14">
        <f t="shared" ref="W7:W36" si="9">IF(E7="",0,IF(E7=0,24,TEXT(E7,"[h]")*1))</f>
        <v>0</v>
      </c>
      <c r="X7" s="38">
        <f t="shared" ref="X7:X36" si="10">IF(E7="",0,IF(MINUTE(E7)&gt;=30,30,IF(HOUR(E7)=18,0,0)))</f>
        <v>0</v>
      </c>
    </row>
    <row r="8" spans="1:24" ht="21" customHeight="1">
      <c r="A8" s="24">
        <f t="shared" si="5"/>
        <v>43162</v>
      </c>
      <c r="B8" s="25" t="str">
        <f t="shared" si="0"/>
        <v>土</v>
      </c>
      <c r="C8" s="63"/>
      <c r="D8" s="92" t="s">
        <v>1</v>
      </c>
      <c r="E8" s="64"/>
      <c r="F8" s="65"/>
      <c r="G8" s="66" t="s">
        <v>28</v>
      </c>
      <c r="H8" s="67"/>
      <c r="I8" s="68"/>
      <c r="J8" s="26" t="str">
        <f t="shared" si="1"/>
        <v/>
      </c>
      <c r="K8" s="26" t="str">
        <f t="shared" si="2"/>
        <v/>
      </c>
      <c r="L8" s="79"/>
      <c r="P8" s="36">
        <f t="shared" ref="P8:P36" si="11">IF(E8="",0,IF(Q8&gt;=R8,0,IF(E8=0,(INT(((R8-Q8)-(T8-S8)-I8)*240+0.5)/10+1),(INT(((R8-Q8)-(T8-S8)-I8)*240+0.5)/10))))</f>
        <v>0</v>
      </c>
      <c r="Q8" s="11">
        <f t="shared" si="3"/>
        <v>0</v>
      </c>
      <c r="R8" s="39" t="str">
        <f>(W8&amp;":"&amp;X8*1)</f>
        <v>0:0</v>
      </c>
      <c r="S8" s="11">
        <f t="shared" si="6"/>
        <v>0</v>
      </c>
      <c r="T8" s="12">
        <f t="shared" si="7"/>
        <v>0</v>
      </c>
      <c r="U8" s="13">
        <f t="shared" si="4"/>
        <v>0</v>
      </c>
      <c r="V8" s="37">
        <f t="shared" si="8"/>
        <v>0</v>
      </c>
      <c r="W8" s="14">
        <f t="shared" si="9"/>
        <v>0</v>
      </c>
      <c r="X8" s="38">
        <f t="shared" si="10"/>
        <v>0</v>
      </c>
    </row>
    <row r="9" spans="1:24" ht="21" customHeight="1">
      <c r="A9" s="24">
        <f t="shared" si="5"/>
        <v>43163</v>
      </c>
      <c r="B9" s="25" t="str">
        <f t="shared" si="0"/>
        <v>日</v>
      </c>
      <c r="C9" s="63"/>
      <c r="D9" s="92" t="s">
        <v>1</v>
      </c>
      <c r="E9" s="64"/>
      <c r="F9" s="65"/>
      <c r="G9" s="66" t="s">
        <v>28</v>
      </c>
      <c r="H9" s="67"/>
      <c r="I9" s="68"/>
      <c r="J9" s="26" t="str">
        <f t="shared" si="1"/>
        <v/>
      </c>
      <c r="K9" s="26" t="str">
        <f t="shared" si="2"/>
        <v/>
      </c>
      <c r="L9" s="79"/>
      <c r="P9" s="36">
        <f t="shared" si="11"/>
        <v>0</v>
      </c>
      <c r="Q9" s="11">
        <f t="shared" si="3"/>
        <v>0</v>
      </c>
      <c r="R9" s="39" t="str">
        <f>(W9&amp;":"&amp;X9*1)</f>
        <v>0:0</v>
      </c>
      <c r="S9" s="11">
        <f t="shared" si="6"/>
        <v>0</v>
      </c>
      <c r="T9" s="12">
        <f t="shared" si="7"/>
        <v>0</v>
      </c>
      <c r="U9" s="13">
        <f t="shared" si="4"/>
        <v>0</v>
      </c>
      <c r="V9" s="37">
        <f t="shared" si="8"/>
        <v>0</v>
      </c>
      <c r="W9" s="14">
        <f t="shared" si="9"/>
        <v>0</v>
      </c>
      <c r="X9" s="38">
        <f t="shared" si="10"/>
        <v>0</v>
      </c>
    </row>
    <row r="10" spans="1:24" ht="21" customHeight="1">
      <c r="A10" s="24">
        <f t="shared" si="5"/>
        <v>43164</v>
      </c>
      <c r="B10" s="25" t="str">
        <f t="shared" si="0"/>
        <v>月</v>
      </c>
      <c r="C10" s="63"/>
      <c r="D10" s="92" t="s">
        <v>1</v>
      </c>
      <c r="E10" s="64"/>
      <c r="F10" s="65"/>
      <c r="G10" s="66" t="s">
        <v>28</v>
      </c>
      <c r="H10" s="67"/>
      <c r="I10" s="68"/>
      <c r="J10" s="26" t="str">
        <f t="shared" si="1"/>
        <v/>
      </c>
      <c r="K10" s="26" t="str">
        <f t="shared" si="2"/>
        <v/>
      </c>
      <c r="L10" s="79"/>
      <c r="P10" s="36">
        <f t="shared" si="11"/>
        <v>0</v>
      </c>
      <c r="Q10" s="11">
        <f t="shared" si="3"/>
        <v>0</v>
      </c>
      <c r="R10" s="39" t="str">
        <f t="shared" ref="R10:R36" si="12">(W10&amp;":"&amp;X10*1)</f>
        <v>0:0</v>
      </c>
      <c r="S10" s="11">
        <f t="shared" si="6"/>
        <v>0</v>
      </c>
      <c r="T10" s="12">
        <f t="shared" si="7"/>
        <v>0</v>
      </c>
      <c r="U10" s="13">
        <f t="shared" si="4"/>
        <v>0</v>
      </c>
      <c r="V10" s="37">
        <f t="shared" si="8"/>
        <v>0</v>
      </c>
      <c r="W10" s="14">
        <f t="shared" si="9"/>
        <v>0</v>
      </c>
      <c r="X10" s="38">
        <f t="shared" si="10"/>
        <v>0</v>
      </c>
    </row>
    <row r="11" spans="1:24" ht="21" customHeight="1">
      <c r="A11" s="24">
        <f t="shared" si="5"/>
        <v>43165</v>
      </c>
      <c r="B11" s="25" t="str">
        <f t="shared" si="0"/>
        <v>火</v>
      </c>
      <c r="C11" s="63"/>
      <c r="D11" s="92" t="s">
        <v>1</v>
      </c>
      <c r="E11" s="64"/>
      <c r="F11" s="65"/>
      <c r="G11" s="66" t="s">
        <v>28</v>
      </c>
      <c r="H11" s="67"/>
      <c r="I11" s="68"/>
      <c r="J11" s="26" t="str">
        <f t="shared" si="1"/>
        <v/>
      </c>
      <c r="K11" s="26" t="str">
        <f t="shared" si="2"/>
        <v/>
      </c>
      <c r="L11" s="79"/>
      <c r="P11" s="36">
        <f t="shared" si="11"/>
        <v>0</v>
      </c>
      <c r="Q11" s="11">
        <f t="shared" si="3"/>
        <v>0</v>
      </c>
      <c r="R11" s="39" t="str">
        <f t="shared" si="12"/>
        <v>0:0</v>
      </c>
      <c r="S11" s="11">
        <f t="shared" si="6"/>
        <v>0</v>
      </c>
      <c r="T11" s="12">
        <f t="shared" si="7"/>
        <v>0</v>
      </c>
      <c r="U11" s="13">
        <f t="shared" si="4"/>
        <v>0</v>
      </c>
      <c r="V11" s="37">
        <f t="shared" si="8"/>
        <v>0</v>
      </c>
      <c r="W11" s="14">
        <f t="shared" si="9"/>
        <v>0</v>
      </c>
      <c r="X11" s="38">
        <f t="shared" si="10"/>
        <v>0</v>
      </c>
    </row>
    <row r="12" spans="1:24" ht="21" customHeight="1">
      <c r="A12" s="24">
        <f t="shared" si="5"/>
        <v>43166</v>
      </c>
      <c r="B12" s="25" t="str">
        <f t="shared" si="0"/>
        <v>水</v>
      </c>
      <c r="C12" s="63"/>
      <c r="D12" s="92" t="s">
        <v>1</v>
      </c>
      <c r="E12" s="64"/>
      <c r="F12" s="65"/>
      <c r="G12" s="66" t="s">
        <v>28</v>
      </c>
      <c r="H12" s="67"/>
      <c r="I12" s="68"/>
      <c r="J12" s="26" t="str">
        <f t="shared" si="1"/>
        <v/>
      </c>
      <c r="K12" s="26" t="str">
        <f t="shared" si="2"/>
        <v/>
      </c>
      <c r="L12" s="79"/>
      <c r="P12" s="36">
        <f t="shared" si="11"/>
        <v>0</v>
      </c>
      <c r="Q12" s="11">
        <f t="shared" si="3"/>
        <v>0</v>
      </c>
      <c r="R12" s="39" t="str">
        <f t="shared" si="12"/>
        <v>0:0</v>
      </c>
      <c r="S12" s="11">
        <f t="shared" si="6"/>
        <v>0</v>
      </c>
      <c r="T12" s="12">
        <f t="shared" si="7"/>
        <v>0</v>
      </c>
      <c r="U12" s="13">
        <f t="shared" si="4"/>
        <v>0</v>
      </c>
      <c r="V12" s="37">
        <f t="shared" si="8"/>
        <v>0</v>
      </c>
      <c r="W12" s="14">
        <f t="shared" si="9"/>
        <v>0</v>
      </c>
      <c r="X12" s="38">
        <f t="shared" si="10"/>
        <v>0</v>
      </c>
    </row>
    <row r="13" spans="1:24" ht="21" customHeight="1">
      <c r="A13" s="24">
        <f t="shared" si="5"/>
        <v>43167</v>
      </c>
      <c r="B13" s="25" t="str">
        <f t="shared" si="0"/>
        <v>木</v>
      </c>
      <c r="C13" s="63"/>
      <c r="D13" s="92" t="s">
        <v>1</v>
      </c>
      <c r="E13" s="64"/>
      <c r="F13" s="65"/>
      <c r="G13" s="66" t="s">
        <v>28</v>
      </c>
      <c r="H13" s="67"/>
      <c r="I13" s="68"/>
      <c r="J13" s="26" t="str">
        <f t="shared" si="1"/>
        <v/>
      </c>
      <c r="K13" s="26" t="str">
        <f t="shared" si="2"/>
        <v/>
      </c>
      <c r="L13" s="79"/>
      <c r="P13" s="36">
        <f t="shared" si="11"/>
        <v>0</v>
      </c>
      <c r="Q13" s="11">
        <f t="shared" si="3"/>
        <v>0</v>
      </c>
      <c r="R13" s="39" t="str">
        <f t="shared" si="12"/>
        <v>0:0</v>
      </c>
      <c r="S13" s="11">
        <f t="shared" si="6"/>
        <v>0</v>
      </c>
      <c r="T13" s="12">
        <f t="shared" si="7"/>
        <v>0</v>
      </c>
      <c r="U13" s="13">
        <f t="shared" si="4"/>
        <v>0</v>
      </c>
      <c r="V13" s="37">
        <f t="shared" si="8"/>
        <v>0</v>
      </c>
      <c r="W13" s="14">
        <f t="shared" si="9"/>
        <v>0</v>
      </c>
      <c r="X13" s="38">
        <f t="shared" si="10"/>
        <v>0</v>
      </c>
    </row>
    <row r="14" spans="1:24" ht="21" customHeight="1">
      <c r="A14" s="24">
        <f t="shared" si="5"/>
        <v>43168</v>
      </c>
      <c r="B14" s="25" t="str">
        <f t="shared" si="0"/>
        <v>金</v>
      </c>
      <c r="C14" s="63"/>
      <c r="D14" s="92" t="s">
        <v>1</v>
      </c>
      <c r="E14" s="64"/>
      <c r="F14" s="65"/>
      <c r="G14" s="66" t="s">
        <v>28</v>
      </c>
      <c r="H14" s="67"/>
      <c r="I14" s="68"/>
      <c r="J14" s="26" t="str">
        <f t="shared" si="1"/>
        <v/>
      </c>
      <c r="K14" s="26" t="str">
        <f t="shared" si="2"/>
        <v/>
      </c>
      <c r="L14" s="79"/>
      <c r="P14" s="36">
        <f t="shared" si="11"/>
        <v>0</v>
      </c>
      <c r="Q14" s="11">
        <f t="shared" si="3"/>
        <v>0</v>
      </c>
      <c r="R14" s="39" t="str">
        <f t="shared" si="12"/>
        <v>0:0</v>
      </c>
      <c r="S14" s="11">
        <f t="shared" si="6"/>
        <v>0</v>
      </c>
      <c r="T14" s="12">
        <f t="shared" si="7"/>
        <v>0</v>
      </c>
      <c r="U14" s="13">
        <f t="shared" si="4"/>
        <v>0</v>
      </c>
      <c r="V14" s="37">
        <f t="shared" si="8"/>
        <v>0</v>
      </c>
      <c r="W14" s="14">
        <f t="shared" si="9"/>
        <v>0</v>
      </c>
      <c r="X14" s="38">
        <f t="shared" si="10"/>
        <v>0</v>
      </c>
    </row>
    <row r="15" spans="1:24" ht="21" customHeight="1">
      <c r="A15" s="24">
        <f t="shared" si="5"/>
        <v>43169</v>
      </c>
      <c r="B15" s="25" t="str">
        <f t="shared" si="0"/>
        <v>土</v>
      </c>
      <c r="C15" s="63"/>
      <c r="D15" s="92" t="s">
        <v>1</v>
      </c>
      <c r="E15" s="64"/>
      <c r="F15" s="65"/>
      <c r="G15" s="66" t="s">
        <v>28</v>
      </c>
      <c r="H15" s="67"/>
      <c r="I15" s="68"/>
      <c r="J15" s="26" t="str">
        <f t="shared" si="1"/>
        <v/>
      </c>
      <c r="K15" s="26" t="str">
        <f t="shared" si="2"/>
        <v/>
      </c>
      <c r="L15" s="79"/>
      <c r="P15" s="36">
        <f t="shared" si="11"/>
        <v>0</v>
      </c>
      <c r="Q15" s="11">
        <f t="shared" si="3"/>
        <v>0</v>
      </c>
      <c r="R15" s="39" t="str">
        <f t="shared" si="12"/>
        <v>0:0</v>
      </c>
      <c r="S15" s="11">
        <f t="shared" si="6"/>
        <v>0</v>
      </c>
      <c r="T15" s="12">
        <f t="shared" si="7"/>
        <v>0</v>
      </c>
      <c r="U15" s="13">
        <f t="shared" si="4"/>
        <v>0</v>
      </c>
      <c r="V15" s="37">
        <f t="shared" si="8"/>
        <v>0</v>
      </c>
      <c r="W15" s="14">
        <f t="shared" si="9"/>
        <v>0</v>
      </c>
      <c r="X15" s="38">
        <f t="shared" si="10"/>
        <v>0</v>
      </c>
    </row>
    <row r="16" spans="1:24" ht="21" customHeight="1">
      <c r="A16" s="24">
        <f t="shared" si="5"/>
        <v>43170</v>
      </c>
      <c r="B16" s="25" t="str">
        <f t="shared" si="0"/>
        <v>日</v>
      </c>
      <c r="C16" s="63"/>
      <c r="D16" s="92" t="s">
        <v>1</v>
      </c>
      <c r="E16" s="64"/>
      <c r="F16" s="65"/>
      <c r="G16" s="66" t="s">
        <v>28</v>
      </c>
      <c r="H16" s="67"/>
      <c r="I16" s="68"/>
      <c r="J16" s="26" t="str">
        <f t="shared" si="1"/>
        <v/>
      </c>
      <c r="K16" s="26" t="str">
        <f t="shared" si="2"/>
        <v/>
      </c>
      <c r="L16" s="79"/>
      <c r="P16" s="36">
        <f t="shared" si="11"/>
        <v>0</v>
      </c>
      <c r="Q16" s="11">
        <f t="shared" si="3"/>
        <v>0</v>
      </c>
      <c r="R16" s="39" t="str">
        <f t="shared" si="12"/>
        <v>0:0</v>
      </c>
      <c r="S16" s="11">
        <f t="shared" si="6"/>
        <v>0</v>
      </c>
      <c r="T16" s="12">
        <f t="shared" si="7"/>
        <v>0</v>
      </c>
      <c r="U16" s="13">
        <f t="shared" si="4"/>
        <v>0</v>
      </c>
      <c r="V16" s="37">
        <f t="shared" si="8"/>
        <v>0</v>
      </c>
      <c r="W16" s="14">
        <f t="shared" si="9"/>
        <v>0</v>
      </c>
      <c r="X16" s="38">
        <f t="shared" si="10"/>
        <v>0</v>
      </c>
    </row>
    <row r="17" spans="1:24" ht="21" customHeight="1">
      <c r="A17" s="24">
        <f t="shared" si="5"/>
        <v>43171</v>
      </c>
      <c r="B17" s="25" t="str">
        <f t="shared" si="0"/>
        <v>月</v>
      </c>
      <c r="C17" s="63"/>
      <c r="D17" s="92" t="s">
        <v>1</v>
      </c>
      <c r="E17" s="64"/>
      <c r="F17" s="65"/>
      <c r="G17" s="66" t="s">
        <v>28</v>
      </c>
      <c r="H17" s="67"/>
      <c r="I17" s="68"/>
      <c r="J17" s="26" t="str">
        <f t="shared" si="1"/>
        <v/>
      </c>
      <c r="K17" s="26" t="str">
        <f t="shared" si="2"/>
        <v/>
      </c>
      <c r="L17" s="79"/>
      <c r="P17" s="36">
        <f t="shared" si="11"/>
        <v>0</v>
      </c>
      <c r="Q17" s="11">
        <f t="shared" si="3"/>
        <v>0</v>
      </c>
      <c r="R17" s="39" t="str">
        <f t="shared" si="12"/>
        <v>0:0</v>
      </c>
      <c r="S17" s="11">
        <f t="shared" si="6"/>
        <v>0</v>
      </c>
      <c r="T17" s="12">
        <f t="shared" si="7"/>
        <v>0</v>
      </c>
      <c r="U17" s="13">
        <f t="shared" si="4"/>
        <v>0</v>
      </c>
      <c r="V17" s="37">
        <f t="shared" si="8"/>
        <v>0</v>
      </c>
      <c r="W17" s="14">
        <f t="shared" si="9"/>
        <v>0</v>
      </c>
      <c r="X17" s="38">
        <f t="shared" si="10"/>
        <v>0</v>
      </c>
    </row>
    <row r="18" spans="1:24" ht="21" customHeight="1">
      <c r="A18" s="24">
        <f t="shared" si="5"/>
        <v>43172</v>
      </c>
      <c r="B18" s="25" t="str">
        <f t="shared" si="0"/>
        <v>火</v>
      </c>
      <c r="C18" s="63"/>
      <c r="D18" s="92" t="s">
        <v>1</v>
      </c>
      <c r="E18" s="64"/>
      <c r="F18" s="65"/>
      <c r="G18" s="66" t="s">
        <v>28</v>
      </c>
      <c r="H18" s="67"/>
      <c r="I18" s="68"/>
      <c r="J18" s="26" t="str">
        <f t="shared" si="1"/>
        <v/>
      </c>
      <c r="K18" s="26" t="str">
        <f t="shared" si="2"/>
        <v/>
      </c>
      <c r="L18" s="79"/>
      <c r="P18" s="36">
        <f t="shared" si="11"/>
        <v>0</v>
      </c>
      <c r="Q18" s="11">
        <f t="shared" si="3"/>
        <v>0</v>
      </c>
      <c r="R18" s="39" t="str">
        <f t="shared" si="12"/>
        <v>0:0</v>
      </c>
      <c r="S18" s="11">
        <f t="shared" si="6"/>
        <v>0</v>
      </c>
      <c r="T18" s="12">
        <f t="shared" si="7"/>
        <v>0</v>
      </c>
      <c r="U18" s="13">
        <f t="shared" si="4"/>
        <v>0</v>
      </c>
      <c r="V18" s="37">
        <f t="shared" si="8"/>
        <v>0</v>
      </c>
      <c r="W18" s="14">
        <f t="shared" si="9"/>
        <v>0</v>
      </c>
      <c r="X18" s="38">
        <f t="shared" si="10"/>
        <v>0</v>
      </c>
    </row>
    <row r="19" spans="1:24" ht="21" customHeight="1">
      <c r="A19" s="24">
        <f t="shared" si="5"/>
        <v>43173</v>
      </c>
      <c r="B19" s="25" t="str">
        <f t="shared" si="0"/>
        <v>水</v>
      </c>
      <c r="C19" s="63"/>
      <c r="D19" s="92" t="s">
        <v>1</v>
      </c>
      <c r="E19" s="64"/>
      <c r="F19" s="65"/>
      <c r="G19" s="66" t="s">
        <v>28</v>
      </c>
      <c r="H19" s="67"/>
      <c r="I19" s="68"/>
      <c r="J19" s="26" t="str">
        <f t="shared" si="1"/>
        <v/>
      </c>
      <c r="K19" s="26" t="str">
        <f t="shared" si="2"/>
        <v/>
      </c>
      <c r="L19" s="79"/>
      <c r="P19" s="36">
        <f t="shared" si="11"/>
        <v>0</v>
      </c>
      <c r="Q19" s="11">
        <f t="shared" si="3"/>
        <v>0</v>
      </c>
      <c r="R19" s="39" t="str">
        <f t="shared" si="12"/>
        <v>0:0</v>
      </c>
      <c r="S19" s="11">
        <f t="shared" si="6"/>
        <v>0</v>
      </c>
      <c r="T19" s="12">
        <f t="shared" si="7"/>
        <v>0</v>
      </c>
      <c r="U19" s="13">
        <f t="shared" si="4"/>
        <v>0</v>
      </c>
      <c r="V19" s="37">
        <f t="shared" si="8"/>
        <v>0</v>
      </c>
      <c r="W19" s="14">
        <f t="shared" si="9"/>
        <v>0</v>
      </c>
      <c r="X19" s="38">
        <f t="shared" si="10"/>
        <v>0</v>
      </c>
    </row>
    <row r="20" spans="1:24" ht="21" customHeight="1">
      <c r="A20" s="24">
        <f t="shared" si="5"/>
        <v>43174</v>
      </c>
      <c r="B20" s="25" t="str">
        <f t="shared" si="0"/>
        <v>木</v>
      </c>
      <c r="C20" s="63"/>
      <c r="D20" s="92" t="s">
        <v>1</v>
      </c>
      <c r="E20" s="64"/>
      <c r="F20" s="65"/>
      <c r="G20" s="66" t="s">
        <v>28</v>
      </c>
      <c r="H20" s="67"/>
      <c r="I20" s="68"/>
      <c r="J20" s="26" t="str">
        <f t="shared" si="1"/>
        <v/>
      </c>
      <c r="K20" s="26" t="str">
        <f t="shared" si="2"/>
        <v/>
      </c>
      <c r="L20" s="79"/>
      <c r="P20" s="36">
        <f t="shared" si="11"/>
        <v>0</v>
      </c>
      <c r="Q20" s="11">
        <f t="shared" si="3"/>
        <v>0</v>
      </c>
      <c r="R20" s="39" t="str">
        <f t="shared" si="12"/>
        <v>0:0</v>
      </c>
      <c r="S20" s="11">
        <f t="shared" si="6"/>
        <v>0</v>
      </c>
      <c r="T20" s="12">
        <f t="shared" si="7"/>
        <v>0</v>
      </c>
      <c r="U20" s="13">
        <f t="shared" si="4"/>
        <v>0</v>
      </c>
      <c r="V20" s="37">
        <f t="shared" si="8"/>
        <v>0</v>
      </c>
      <c r="W20" s="14">
        <f t="shared" si="9"/>
        <v>0</v>
      </c>
      <c r="X20" s="38">
        <f t="shared" si="10"/>
        <v>0</v>
      </c>
    </row>
    <row r="21" spans="1:24" ht="21" customHeight="1">
      <c r="A21" s="24">
        <f t="shared" si="5"/>
        <v>43175</v>
      </c>
      <c r="B21" s="25" t="str">
        <f t="shared" si="0"/>
        <v>金</v>
      </c>
      <c r="C21" s="63"/>
      <c r="D21" s="92" t="s">
        <v>1</v>
      </c>
      <c r="E21" s="64"/>
      <c r="F21" s="65"/>
      <c r="G21" s="66" t="s">
        <v>28</v>
      </c>
      <c r="H21" s="67"/>
      <c r="I21" s="68"/>
      <c r="J21" s="26" t="str">
        <f t="shared" si="1"/>
        <v/>
      </c>
      <c r="K21" s="26" t="str">
        <f t="shared" si="2"/>
        <v/>
      </c>
      <c r="L21" s="79"/>
      <c r="P21" s="36">
        <f t="shared" si="11"/>
        <v>0</v>
      </c>
      <c r="Q21" s="11">
        <f t="shared" si="3"/>
        <v>0</v>
      </c>
      <c r="R21" s="39" t="str">
        <f t="shared" si="12"/>
        <v>0:0</v>
      </c>
      <c r="S21" s="11">
        <f t="shared" si="6"/>
        <v>0</v>
      </c>
      <c r="T21" s="12">
        <f t="shared" si="7"/>
        <v>0</v>
      </c>
      <c r="U21" s="13">
        <f t="shared" si="4"/>
        <v>0</v>
      </c>
      <c r="V21" s="37">
        <f t="shared" si="8"/>
        <v>0</v>
      </c>
      <c r="W21" s="14">
        <f t="shared" si="9"/>
        <v>0</v>
      </c>
      <c r="X21" s="38">
        <f t="shared" si="10"/>
        <v>0</v>
      </c>
    </row>
    <row r="22" spans="1:24" ht="21" customHeight="1">
      <c r="A22" s="24">
        <f t="shared" si="5"/>
        <v>43176</v>
      </c>
      <c r="B22" s="25" t="str">
        <f t="shared" si="0"/>
        <v>土</v>
      </c>
      <c r="C22" s="63"/>
      <c r="D22" s="92" t="s">
        <v>1</v>
      </c>
      <c r="E22" s="64"/>
      <c r="F22" s="65"/>
      <c r="G22" s="66" t="s">
        <v>28</v>
      </c>
      <c r="H22" s="67"/>
      <c r="I22" s="68"/>
      <c r="J22" s="26" t="str">
        <f t="shared" si="1"/>
        <v/>
      </c>
      <c r="K22" s="26" t="str">
        <f t="shared" si="2"/>
        <v/>
      </c>
      <c r="L22" s="79"/>
      <c r="P22" s="36">
        <f t="shared" si="11"/>
        <v>0</v>
      </c>
      <c r="Q22" s="11">
        <f t="shared" si="3"/>
        <v>0</v>
      </c>
      <c r="R22" s="39" t="str">
        <f t="shared" si="12"/>
        <v>0:0</v>
      </c>
      <c r="S22" s="11">
        <f t="shared" si="6"/>
        <v>0</v>
      </c>
      <c r="T22" s="12">
        <f t="shared" si="7"/>
        <v>0</v>
      </c>
      <c r="U22" s="13">
        <f t="shared" si="4"/>
        <v>0</v>
      </c>
      <c r="V22" s="37">
        <f t="shared" si="8"/>
        <v>0</v>
      </c>
      <c r="W22" s="14">
        <f t="shared" si="9"/>
        <v>0</v>
      </c>
      <c r="X22" s="38">
        <f t="shared" si="10"/>
        <v>0</v>
      </c>
    </row>
    <row r="23" spans="1:24" ht="21" customHeight="1">
      <c r="A23" s="24">
        <f t="shared" si="5"/>
        <v>43177</v>
      </c>
      <c r="B23" s="25" t="str">
        <f t="shared" si="0"/>
        <v>日</v>
      </c>
      <c r="C23" s="63"/>
      <c r="D23" s="92" t="s">
        <v>1</v>
      </c>
      <c r="E23" s="64"/>
      <c r="F23" s="65"/>
      <c r="G23" s="66" t="s">
        <v>28</v>
      </c>
      <c r="H23" s="67"/>
      <c r="I23" s="68"/>
      <c r="J23" s="26" t="str">
        <f t="shared" si="1"/>
        <v/>
      </c>
      <c r="K23" s="26" t="str">
        <f t="shared" si="2"/>
        <v/>
      </c>
      <c r="L23" s="79"/>
      <c r="P23" s="36">
        <f t="shared" si="11"/>
        <v>0</v>
      </c>
      <c r="Q23" s="11">
        <f t="shared" si="3"/>
        <v>0</v>
      </c>
      <c r="R23" s="39" t="str">
        <f t="shared" si="12"/>
        <v>0:0</v>
      </c>
      <c r="S23" s="11">
        <f t="shared" si="6"/>
        <v>0</v>
      </c>
      <c r="T23" s="12">
        <f t="shared" si="7"/>
        <v>0</v>
      </c>
      <c r="U23" s="13">
        <f t="shared" si="4"/>
        <v>0</v>
      </c>
      <c r="V23" s="37">
        <f t="shared" si="8"/>
        <v>0</v>
      </c>
      <c r="W23" s="14">
        <f t="shared" si="9"/>
        <v>0</v>
      </c>
      <c r="X23" s="38">
        <f t="shared" si="10"/>
        <v>0</v>
      </c>
    </row>
    <row r="24" spans="1:24" ht="21" customHeight="1">
      <c r="A24" s="24">
        <f t="shared" si="5"/>
        <v>43178</v>
      </c>
      <c r="B24" s="25" t="str">
        <f t="shared" si="0"/>
        <v>月</v>
      </c>
      <c r="C24" s="63"/>
      <c r="D24" s="92" t="s">
        <v>1</v>
      </c>
      <c r="E24" s="64"/>
      <c r="F24" s="65"/>
      <c r="G24" s="66" t="s">
        <v>28</v>
      </c>
      <c r="H24" s="67"/>
      <c r="I24" s="68"/>
      <c r="J24" s="26" t="str">
        <f t="shared" si="1"/>
        <v/>
      </c>
      <c r="K24" s="26" t="str">
        <f t="shared" si="2"/>
        <v/>
      </c>
      <c r="L24" s="79"/>
      <c r="P24" s="36">
        <f t="shared" si="11"/>
        <v>0</v>
      </c>
      <c r="Q24" s="11">
        <f t="shared" si="3"/>
        <v>0</v>
      </c>
      <c r="R24" s="39" t="str">
        <f t="shared" si="12"/>
        <v>0:0</v>
      </c>
      <c r="S24" s="11">
        <f t="shared" si="6"/>
        <v>0</v>
      </c>
      <c r="T24" s="12">
        <f t="shared" si="7"/>
        <v>0</v>
      </c>
      <c r="U24" s="13">
        <f t="shared" si="4"/>
        <v>0</v>
      </c>
      <c r="V24" s="37">
        <f t="shared" si="8"/>
        <v>0</v>
      </c>
      <c r="W24" s="14">
        <f t="shared" si="9"/>
        <v>0</v>
      </c>
      <c r="X24" s="38">
        <f t="shared" si="10"/>
        <v>0</v>
      </c>
    </row>
    <row r="25" spans="1:24" ht="21" customHeight="1">
      <c r="A25" s="24">
        <f t="shared" si="5"/>
        <v>43179</v>
      </c>
      <c r="B25" s="25" t="str">
        <f t="shared" si="0"/>
        <v>火</v>
      </c>
      <c r="C25" s="63"/>
      <c r="D25" s="92" t="s">
        <v>1</v>
      </c>
      <c r="E25" s="64"/>
      <c r="F25" s="65"/>
      <c r="G25" s="66" t="s">
        <v>28</v>
      </c>
      <c r="H25" s="67"/>
      <c r="I25" s="68"/>
      <c r="J25" s="26" t="str">
        <f t="shared" si="1"/>
        <v/>
      </c>
      <c r="K25" s="26" t="str">
        <f t="shared" si="2"/>
        <v/>
      </c>
      <c r="L25" s="79"/>
      <c r="P25" s="36">
        <f t="shared" si="11"/>
        <v>0</v>
      </c>
      <c r="Q25" s="11">
        <f t="shared" si="3"/>
        <v>0</v>
      </c>
      <c r="R25" s="39" t="str">
        <f t="shared" si="12"/>
        <v>0:0</v>
      </c>
      <c r="S25" s="11">
        <f t="shared" si="6"/>
        <v>0</v>
      </c>
      <c r="T25" s="12">
        <f t="shared" si="7"/>
        <v>0</v>
      </c>
      <c r="U25" s="13">
        <f t="shared" si="4"/>
        <v>0</v>
      </c>
      <c r="V25" s="37">
        <f t="shared" si="8"/>
        <v>0</v>
      </c>
      <c r="W25" s="14">
        <f t="shared" si="9"/>
        <v>0</v>
      </c>
      <c r="X25" s="38">
        <f t="shared" si="10"/>
        <v>0</v>
      </c>
    </row>
    <row r="26" spans="1:24" ht="21" customHeight="1">
      <c r="A26" s="24">
        <f t="shared" si="5"/>
        <v>43180</v>
      </c>
      <c r="B26" s="25" t="str">
        <f t="shared" si="0"/>
        <v>水</v>
      </c>
      <c r="C26" s="63"/>
      <c r="D26" s="92" t="s">
        <v>1</v>
      </c>
      <c r="E26" s="64"/>
      <c r="F26" s="65"/>
      <c r="G26" s="66" t="s">
        <v>28</v>
      </c>
      <c r="H26" s="67"/>
      <c r="I26" s="68"/>
      <c r="J26" s="26" t="str">
        <f t="shared" si="1"/>
        <v/>
      </c>
      <c r="K26" s="26" t="str">
        <f t="shared" si="2"/>
        <v/>
      </c>
      <c r="L26" s="79"/>
      <c r="P26" s="36">
        <f t="shared" si="11"/>
        <v>0</v>
      </c>
      <c r="Q26" s="11">
        <f t="shared" si="3"/>
        <v>0</v>
      </c>
      <c r="R26" s="39" t="str">
        <f t="shared" si="12"/>
        <v>0:0</v>
      </c>
      <c r="S26" s="11">
        <f>IF(Q26&gt;=F26,IF(Q26&lt;=H26,Q26,H26),F26)</f>
        <v>0</v>
      </c>
      <c r="T26" s="12">
        <f t="shared" si="7"/>
        <v>0</v>
      </c>
      <c r="U26" s="13">
        <f t="shared" si="4"/>
        <v>0</v>
      </c>
      <c r="V26" s="37">
        <f t="shared" si="8"/>
        <v>0</v>
      </c>
      <c r="W26" s="14">
        <f t="shared" si="9"/>
        <v>0</v>
      </c>
      <c r="X26" s="38">
        <f t="shared" si="10"/>
        <v>0</v>
      </c>
    </row>
    <row r="27" spans="1:24" ht="21" customHeight="1">
      <c r="A27" s="24">
        <f t="shared" si="5"/>
        <v>43181</v>
      </c>
      <c r="B27" s="25" t="str">
        <f t="shared" si="0"/>
        <v>木</v>
      </c>
      <c r="C27" s="63"/>
      <c r="D27" s="92" t="s">
        <v>1</v>
      </c>
      <c r="E27" s="64"/>
      <c r="F27" s="65"/>
      <c r="G27" s="66" t="s">
        <v>28</v>
      </c>
      <c r="H27" s="67"/>
      <c r="I27" s="68"/>
      <c r="J27" s="26" t="str">
        <f t="shared" si="1"/>
        <v/>
      </c>
      <c r="K27" s="26" t="str">
        <f t="shared" si="2"/>
        <v/>
      </c>
      <c r="L27" s="79"/>
      <c r="P27" s="36">
        <f t="shared" si="11"/>
        <v>0</v>
      </c>
      <c r="Q27" s="11">
        <f t="shared" si="3"/>
        <v>0</v>
      </c>
      <c r="R27" s="39" t="str">
        <f t="shared" si="12"/>
        <v>0:0</v>
      </c>
      <c r="S27" s="11">
        <f t="shared" si="6"/>
        <v>0</v>
      </c>
      <c r="T27" s="12">
        <f t="shared" si="7"/>
        <v>0</v>
      </c>
      <c r="U27" s="13">
        <f t="shared" si="4"/>
        <v>0</v>
      </c>
      <c r="V27" s="37">
        <f t="shared" si="8"/>
        <v>0</v>
      </c>
      <c r="W27" s="14">
        <f t="shared" si="9"/>
        <v>0</v>
      </c>
      <c r="X27" s="38">
        <f t="shared" si="10"/>
        <v>0</v>
      </c>
    </row>
    <row r="28" spans="1:24" ht="21" customHeight="1">
      <c r="A28" s="24">
        <f t="shared" si="5"/>
        <v>43182</v>
      </c>
      <c r="B28" s="25" t="str">
        <f t="shared" si="0"/>
        <v>金</v>
      </c>
      <c r="C28" s="63"/>
      <c r="D28" s="92" t="s">
        <v>1</v>
      </c>
      <c r="E28" s="64"/>
      <c r="F28" s="65"/>
      <c r="G28" s="66" t="s">
        <v>28</v>
      </c>
      <c r="H28" s="67"/>
      <c r="I28" s="68"/>
      <c r="J28" s="26" t="str">
        <f t="shared" si="1"/>
        <v/>
      </c>
      <c r="K28" s="26" t="str">
        <f t="shared" si="2"/>
        <v/>
      </c>
      <c r="L28" s="79"/>
      <c r="P28" s="36">
        <f t="shared" si="11"/>
        <v>0</v>
      </c>
      <c r="Q28" s="11">
        <f t="shared" si="3"/>
        <v>0</v>
      </c>
      <c r="R28" s="39" t="str">
        <f t="shared" si="12"/>
        <v>0:0</v>
      </c>
      <c r="S28" s="11">
        <f t="shared" si="6"/>
        <v>0</v>
      </c>
      <c r="T28" s="12">
        <f t="shared" si="7"/>
        <v>0</v>
      </c>
      <c r="U28" s="13">
        <f t="shared" si="4"/>
        <v>0</v>
      </c>
      <c r="V28" s="37">
        <f t="shared" si="8"/>
        <v>0</v>
      </c>
      <c r="W28" s="14">
        <f t="shared" si="9"/>
        <v>0</v>
      </c>
      <c r="X28" s="38">
        <f t="shared" si="10"/>
        <v>0</v>
      </c>
    </row>
    <row r="29" spans="1:24" ht="21" customHeight="1">
      <c r="A29" s="24">
        <f t="shared" si="5"/>
        <v>43183</v>
      </c>
      <c r="B29" s="25" t="str">
        <f t="shared" si="0"/>
        <v>土</v>
      </c>
      <c r="C29" s="63"/>
      <c r="D29" s="92" t="s">
        <v>1</v>
      </c>
      <c r="E29" s="64"/>
      <c r="F29" s="65"/>
      <c r="G29" s="66" t="s">
        <v>28</v>
      </c>
      <c r="H29" s="67"/>
      <c r="I29" s="68"/>
      <c r="J29" s="26" t="str">
        <f t="shared" si="1"/>
        <v/>
      </c>
      <c r="K29" s="26" t="str">
        <f t="shared" si="2"/>
        <v/>
      </c>
      <c r="L29" s="79"/>
      <c r="P29" s="36">
        <f t="shared" si="11"/>
        <v>0</v>
      </c>
      <c r="Q29" s="11">
        <f t="shared" si="3"/>
        <v>0</v>
      </c>
      <c r="R29" s="39" t="str">
        <f t="shared" si="12"/>
        <v>0:0</v>
      </c>
      <c r="S29" s="11">
        <f t="shared" si="6"/>
        <v>0</v>
      </c>
      <c r="T29" s="12">
        <f t="shared" si="7"/>
        <v>0</v>
      </c>
      <c r="U29" s="13">
        <f t="shared" si="4"/>
        <v>0</v>
      </c>
      <c r="V29" s="37">
        <f t="shared" si="8"/>
        <v>0</v>
      </c>
      <c r="W29" s="14">
        <f t="shared" si="9"/>
        <v>0</v>
      </c>
      <c r="X29" s="38">
        <f t="shared" si="10"/>
        <v>0</v>
      </c>
    </row>
    <row r="30" spans="1:24" ht="21" customHeight="1">
      <c r="A30" s="24">
        <f t="shared" si="5"/>
        <v>43184</v>
      </c>
      <c r="B30" s="25" t="str">
        <f t="shared" si="0"/>
        <v>日</v>
      </c>
      <c r="C30" s="63"/>
      <c r="D30" s="92" t="s">
        <v>1</v>
      </c>
      <c r="E30" s="64"/>
      <c r="F30" s="65"/>
      <c r="G30" s="66" t="s">
        <v>28</v>
      </c>
      <c r="H30" s="67"/>
      <c r="I30" s="68"/>
      <c r="J30" s="26" t="str">
        <f t="shared" si="1"/>
        <v/>
      </c>
      <c r="K30" s="26" t="str">
        <f t="shared" si="2"/>
        <v/>
      </c>
      <c r="L30" s="79"/>
      <c r="P30" s="36">
        <f t="shared" si="11"/>
        <v>0</v>
      </c>
      <c r="Q30" s="11">
        <f t="shared" si="3"/>
        <v>0</v>
      </c>
      <c r="R30" s="39" t="str">
        <f t="shared" si="12"/>
        <v>0:0</v>
      </c>
      <c r="S30" s="11">
        <f t="shared" si="6"/>
        <v>0</v>
      </c>
      <c r="T30" s="12">
        <f t="shared" si="7"/>
        <v>0</v>
      </c>
      <c r="U30" s="13">
        <f t="shared" si="4"/>
        <v>0</v>
      </c>
      <c r="V30" s="37">
        <f t="shared" si="8"/>
        <v>0</v>
      </c>
      <c r="W30" s="14">
        <f t="shared" si="9"/>
        <v>0</v>
      </c>
      <c r="X30" s="38">
        <f t="shared" si="10"/>
        <v>0</v>
      </c>
    </row>
    <row r="31" spans="1:24" ht="21" customHeight="1">
      <c r="A31" s="24">
        <f t="shared" si="5"/>
        <v>43185</v>
      </c>
      <c r="B31" s="25" t="str">
        <f t="shared" si="0"/>
        <v>月</v>
      </c>
      <c r="C31" s="63"/>
      <c r="D31" s="92" t="s">
        <v>1</v>
      </c>
      <c r="E31" s="64"/>
      <c r="F31" s="65"/>
      <c r="G31" s="66" t="s">
        <v>28</v>
      </c>
      <c r="H31" s="67"/>
      <c r="I31" s="68"/>
      <c r="J31" s="26" t="str">
        <f t="shared" si="1"/>
        <v/>
      </c>
      <c r="K31" s="26" t="str">
        <f t="shared" si="2"/>
        <v/>
      </c>
      <c r="L31" s="80"/>
      <c r="P31" s="36">
        <f t="shared" si="11"/>
        <v>0</v>
      </c>
      <c r="Q31" s="11">
        <f t="shared" si="3"/>
        <v>0</v>
      </c>
      <c r="R31" s="39" t="str">
        <f t="shared" si="12"/>
        <v>0:0</v>
      </c>
      <c r="S31" s="11">
        <f t="shared" si="6"/>
        <v>0</v>
      </c>
      <c r="T31" s="12">
        <f t="shared" si="7"/>
        <v>0</v>
      </c>
      <c r="U31" s="13">
        <f t="shared" si="4"/>
        <v>0</v>
      </c>
      <c r="V31" s="37">
        <f t="shared" si="8"/>
        <v>0</v>
      </c>
      <c r="W31" s="14">
        <f t="shared" si="9"/>
        <v>0</v>
      </c>
      <c r="X31" s="38">
        <f t="shared" si="10"/>
        <v>0</v>
      </c>
    </row>
    <row r="32" spans="1:24" ht="21" customHeight="1">
      <c r="A32" s="24">
        <f t="shared" si="5"/>
        <v>43186</v>
      </c>
      <c r="B32" s="25" t="str">
        <f t="shared" si="0"/>
        <v>火</v>
      </c>
      <c r="C32" s="63"/>
      <c r="D32" s="92" t="s">
        <v>1</v>
      </c>
      <c r="E32" s="64"/>
      <c r="F32" s="65"/>
      <c r="G32" s="66" t="s">
        <v>28</v>
      </c>
      <c r="H32" s="67"/>
      <c r="I32" s="68"/>
      <c r="J32" s="26" t="str">
        <f t="shared" si="1"/>
        <v/>
      </c>
      <c r="K32" s="26" t="str">
        <f t="shared" si="2"/>
        <v/>
      </c>
      <c r="L32" s="79"/>
      <c r="P32" s="36">
        <f t="shared" si="11"/>
        <v>0</v>
      </c>
      <c r="Q32" s="11">
        <f t="shared" si="3"/>
        <v>0</v>
      </c>
      <c r="R32" s="39" t="str">
        <f t="shared" si="12"/>
        <v>0:0</v>
      </c>
      <c r="S32" s="11">
        <f t="shared" si="6"/>
        <v>0</v>
      </c>
      <c r="T32" s="12">
        <f t="shared" si="7"/>
        <v>0</v>
      </c>
      <c r="U32" s="13">
        <f t="shared" si="4"/>
        <v>0</v>
      </c>
      <c r="V32" s="37">
        <f t="shared" si="8"/>
        <v>0</v>
      </c>
      <c r="W32" s="14">
        <f t="shared" si="9"/>
        <v>0</v>
      </c>
      <c r="X32" s="38">
        <f t="shared" si="10"/>
        <v>0</v>
      </c>
    </row>
    <row r="33" spans="1:24" ht="21" customHeight="1">
      <c r="A33" s="24">
        <f t="shared" si="5"/>
        <v>43187</v>
      </c>
      <c r="B33" s="25" t="str">
        <f t="shared" si="0"/>
        <v>水</v>
      </c>
      <c r="C33" s="63"/>
      <c r="D33" s="92" t="s">
        <v>1</v>
      </c>
      <c r="E33" s="64"/>
      <c r="F33" s="65"/>
      <c r="G33" s="66" t="s">
        <v>28</v>
      </c>
      <c r="H33" s="67"/>
      <c r="I33" s="68"/>
      <c r="J33" s="26" t="str">
        <f t="shared" si="1"/>
        <v/>
      </c>
      <c r="K33" s="26" t="str">
        <f t="shared" si="2"/>
        <v/>
      </c>
      <c r="L33" s="79"/>
      <c r="P33" s="36">
        <f t="shared" si="11"/>
        <v>0</v>
      </c>
      <c r="Q33" s="11">
        <f t="shared" si="3"/>
        <v>0</v>
      </c>
      <c r="R33" s="39" t="str">
        <f t="shared" si="12"/>
        <v>0:0</v>
      </c>
      <c r="S33" s="11">
        <f t="shared" si="6"/>
        <v>0</v>
      </c>
      <c r="T33" s="12">
        <f t="shared" si="7"/>
        <v>0</v>
      </c>
      <c r="U33" s="13">
        <f t="shared" si="4"/>
        <v>0</v>
      </c>
      <c r="V33" s="37">
        <f t="shared" si="8"/>
        <v>0</v>
      </c>
      <c r="W33" s="14">
        <f t="shared" si="9"/>
        <v>0</v>
      </c>
      <c r="X33" s="38">
        <f t="shared" si="10"/>
        <v>0</v>
      </c>
    </row>
    <row r="34" spans="1:24" ht="21" customHeight="1">
      <c r="A34" s="24">
        <f>IF(MONTH(A9)=2,A33+1,IF(MONTH(A6)&lt;&gt;2,A33+1,""))</f>
        <v>43188</v>
      </c>
      <c r="B34" s="25" t="str">
        <f>IF(A34="","",TEXT((WEEKDAY(A34,1)),"aaa"))</f>
        <v>木</v>
      </c>
      <c r="C34" s="63"/>
      <c r="D34" s="92" t="s">
        <v>1</v>
      </c>
      <c r="E34" s="64"/>
      <c r="F34" s="65"/>
      <c r="G34" s="66" t="s">
        <v>21</v>
      </c>
      <c r="H34" s="67"/>
      <c r="I34" s="68"/>
      <c r="J34" s="26" t="str">
        <f t="shared" si="1"/>
        <v/>
      </c>
      <c r="K34" s="26" t="str">
        <f t="shared" si="2"/>
        <v/>
      </c>
      <c r="L34" s="79"/>
      <c r="P34" s="36">
        <f t="shared" si="11"/>
        <v>0</v>
      </c>
      <c r="Q34" s="11">
        <f t="shared" si="3"/>
        <v>0</v>
      </c>
      <c r="R34" s="39" t="str">
        <f t="shared" si="12"/>
        <v>0:0</v>
      </c>
      <c r="S34" s="11">
        <f t="shared" si="6"/>
        <v>0</v>
      </c>
      <c r="T34" s="12">
        <f t="shared" si="7"/>
        <v>0</v>
      </c>
      <c r="U34" s="13">
        <f t="shared" si="4"/>
        <v>0</v>
      </c>
      <c r="V34" s="37">
        <f t="shared" si="8"/>
        <v>0</v>
      </c>
      <c r="W34" s="14">
        <f t="shared" si="9"/>
        <v>0</v>
      </c>
      <c r="X34" s="38">
        <f t="shared" si="10"/>
        <v>0</v>
      </c>
    </row>
    <row r="35" spans="1:24" ht="21" customHeight="1">
      <c r="A35" s="24">
        <f>IF((MONTH(A6)&lt;&gt;2),A34+1,"")</f>
        <v>43189</v>
      </c>
      <c r="B35" s="25" t="str">
        <f>IF(A35="","",TEXT((WEEKDAY(A35,1)),"aaa"))</f>
        <v>金</v>
      </c>
      <c r="C35" s="63"/>
      <c r="D35" s="92" t="s">
        <v>1</v>
      </c>
      <c r="E35" s="64"/>
      <c r="F35" s="65"/>
      <c r="G35" s="66" t="s">
        <v>21</v>
      </c>
      <c r="H35" s="67"/>
      <c r="I35" s="68"/>
      <c r="J35" s="26" t="str">
        <f t="shared" si="1"/>
        <v/>
      </c>
      <c r="K35" s="26" t="str">
        <f t="shared" si="2"/>
        <v/>
      </c>
      <c r="L35" s="79"/>
      <c r="P35" s="36">
        <f t="shared" si="11"/>
        <v>0</v>
      </c>
      <c r="Q35" s="11">
        <f t="shared" si="3"/>
        <v>0</v>
      </c>
      <c r="R35" s="39" t="str">
        <f t="shared" si="12"/>
        <v>0:0</v>
      </c>
      <c r="S35" s="11">
        <f t="shared" si="6"/>
        <v>0</v>
      </c>
      <c r="T35" s="12">
        <f t="shared" si="7"/>
        <v>0</v>
      </c>
      <c r="U35" s="13">
        <f t="shared" si="4"/>
        <v>0</v>
      </c>
      <c r="V35" s="37">
        <f t="shared" si="8"/>
        <v>0</v>
      </c>
      <c r="W35" s="14">
        <f t="shared" si="9"/>
        <v>0</v>
      </c>
      <c r="X35" s="38">
        <f t="shared" si="10"/>
        <v>0</v>
      </c>
    </row>
    <row r="36" spans="1:24" ht="21" customHeight="1">
      <c r="A36" s="27">
        <f>IF(OR(MONTH(A6)=2,MONTH(A6)=4,MONTH(A6)=6,MONTH(A6)=9,MONTH(A6)=11),"",A35+1)</f>
        <v>43190</v>
      </c>
      <c r="B36" s="25" t="str">
        <f>IF(A36="","",TEXT((WEEKDAY(A36,1)),"aaa"))</f>
        <v>土</v>
      </c>
      <c r="C36" s="63"/>
      <c r="D36" s="92" t="s">
        <v>1</v>
      </c>
      <c r="E36" s="64"/>
      <c r="F36" s="69"/>
      <c r="G36" s="70" t="s">
        <v>21</v>
      </c>
      <c r="H36" s="94"/>
      <c r="I36" s="72"/>
      <c r="J36" s="26" t="str">
        <f t="shared" si="1"/>
        <v/>
      </c>
      <c r="K36" s="26" t="str">
        <f t="shared" si="2"/>
        <v/>
      </c>
      <c r="L36" s="80"/>
      <c r="P36" s="36">
        <f t="shared" si="11"/>
        <v>0</v>
      </c>
      <c r="Q36" s="11">
        <f t="shared" si="3"/>
        <v>0</v>
      </c>
      <c r="R36" s="39" t="str">
        <f t="shared" si="12"/>
        <v>0:0</v>
      </c>
      <c r="S36" s="11">
        <f t="shared" si="6"/>
        <v>0</v>
      </c>
      <c r="T36" s="12">
        <f t="shared" si="7"/>
        <v>0</v>
      </c>
      <c r="U36" s="13">
        <f t="shared" si="4"/>
        <v>0</v>
      </c>
      <c r="V36" s="37">
        <f t="shared" si="8"/>
        <v>0</v>
      </c>
      <c r="W36" s="14">
        <f t="shared" si="9"/>
        <v>0</v>
      </c>
      <c r="X36" s="38">
        <f t="shared" si="10"/>
        <v>0</v>
      </c>
    </row>
    <row r="37" spans="1:24" ht="24" customHeight="1" thickBot="1">
      <c r="A37" s="28"/>
      <c r="B37" s="29"/>
      <c r="C37" s="75"/>
      <c r="D37" s="76"/>
      <c r="E37" s="74"/>
      <c r="F37" s="77"/>
      <c r="G37" s="78" t="s">
        <v>16</v>
      </c>
      <c r="H37" s="74"/>
      <c r="I37" s="74"/>
      <c r="J37" s="34" t="str">
        <f>IF(SUM(J6:J36)=0,"",(SUM(J6:J36)))</f>
        <v/>
      </c>
      <c r="K37" s="34">
        <f>SUM(K6:K36)</f>
        <v>0</v>
      </c>
      <c r="L37" s="81"/>
    </row>
    <row r="38" spans="1:24" ht="1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82" t="s">
        <v>18</v>
      </c>
    </row>
    <row r="41" spans="1:24">
      <c r="Q41" s="5"/>
    </row>
  </sheetData>
  <sheetProtection password="CBCD" sheet="1" objects="1" scenarios="1" formatCells="0" formatColumns="0" formatRows="0"/>
  <mergeCells count="5">
    <mergeCell ref="L4:L5"/>
    <mergeCell ref="A1:B1"/>
    <mergeCell ref="A3:H3"/>
    <mergeCell ref="A4:B5"/>
    <mergeCell ref="I3:K3"/>
  </mergeCells>
  <phoneticPr fontId="1"/>
  <pageMargins left="0.45833333333333331" right="0.23622047244094491" top="0.94488188976377963" bottom="0.27559055118110237" header="0.51181102362204722" footer="0.19685039370078741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selection activeCell="Y18" sqref="Y18"/>
    </sheetView>
  </sheetViews>
  <sheetFormatPr defaultRowHeight="13.5"/>
  <cols>
    <col min="1" max="1" width="8.125" style="1" customWidth="1"/>
    <col min="2" max="2" width="3.625" style="1" customWidth="1"/>
    <col min="3" max="3" width="6.125" style="1" customWidth="1"/>
    <col min="4" max="4" width="2.625" style="1" customWidth="1"/>
    <col min="5" max="5" width="6.125" style="1" customWidth="1"/>
    <col min="6" max="6" width="5.875" style="1" bestFit="1" customWidth="1"/>
    <col min="7" max="7" width="2.625" style="1" customWidth="1"/>
    <col min="8" max="8" width="5.875" style="1" bestFit="1" customWidth="1"/>
    <col min="9" max="9" width="5.625" style="1" customWidth="1"/>
    <col min="10" max="10" width="7.625" style="1" customWidth="1"/>
    <col min="11" max="11" width="8.625" style="1" customWidth="1"/>
    <col min="12" max="12" width="37" style="1" customWidth="1"/>
    <col min="13" max="13" width="1.625" style="1" customWidth="1"/>
    <col min="14" max="15" width="5.125" style="1" customWidth="1"/>
    <col min="16" max="16" width="8.5" style="1" hidden="1" customWidth="1"/>
    <col min="17" max="17" width="5.5" style="1" hidden="1" customWidth="1"/>
    <col min="18" max="20" width="6.5" style="1" hidden="1" customWidth="1"/>
    <col min="21" max="21" width="4.5" style="1" hidden="1" customWidth="1"/>
    <col min="22" max="22" width="6" style="1" hidden="1" customWidth="1"/>
    <col min="23" max="23" width="4.5" style="1" hidden="1" customWidth="1"/>
    <col min="24" max="24" width="6" style="1" hidden="1" customWidth="1"/>
    <col min="25" max="25" width="10.625" style="1" customWidth="1"/>
    <col min="26" max="256" width="9" style="1"/>
    <col min="257" max="257" width="8.125" style="1" customWidth="1"/>
    <col min="258" max="258" width="3.625" style="1" customWidth="1"/>
    <col min="259" max="259" width="6.125" style="1" customWidth="1"/>
    <col min="260" max="260" width="2.625" style="1" customWidth="1"/>
    <col min="261" max="261" width="6.125" style="1" customWidth="1"/>
    <col min="262" max="262" width="5.875" style="1" bestFit="1" customWidth="1"/>
    <col min="263" max="263" width="2.625" style="1" customWidth="1"/>
    <col min="264" max="264" width="5.875" style="1" bestFit="1" customWidth="1"/>
    <col min="265" max="265" width="5.625" style="1" customWidth="1"/>
    <col min="266" max="266" width="7.625" style="1" customWidth="1"/>
    <col min="267" max="267" width="8.625" style="1" customWidth="1"/>
    <col min="268" max="268" width="37" style="1" customWidth="1"/>
    <col min="269" max="269" width="1.625" style="1" customWidth="1"/>
    <col min="270" max="271" width="5.125" style="1" customWidth="1"/>
    <col min="272" max="280" width="0" style="1" hidden="1" customWidth="1"/>
    <col min="281" max="281" width="10.625" style="1" customWidth="1"/>
    <col min="282" max="512" width="9" style="1"/>
    <col min="513" max="513" width="8.125" style="1" customWidth="1"/>
    <col min="514" max="514" width="3.625" style="1" customWidth="1"/>
    <col min="515" max="515" width="6.125" style="1" customWidth="1"/>
    <col min="516" max="516" width="2.625" style="1" customWidth="1"/>
    <col min="517" max="517" width="6.125" style="1" customWidth="1"/>
    <col min="518" max="518" width="5.875" style="1" bestFit="1" customWidth="1"/>
    <col min="519" max="519" width="2.625" style="1" customWidth="1"/>
    <col min="520" max="520" width="5.875" style="1" bestFit="1" customWidth="1"/>
    <col min="521" max="521" width="5.625" style="1" customWidth="1"/>
    <col min="522" max="522" width="7.625" style="1" customWidth="1"/>
    <col min="523" max="523" width="8.625" style="1" customWidth="1"/>
    <col min="524" max="524" width="37" style="1" customWidth="1"/>
    <col min="525" max="525" width="1.625" style="1" customWidth="1"/>
    <col min="526" max="527" width="5.125" style="1" customWidth="1"/>
    <col min="528" max="536" width="0" style="1" hidden="1" customWidth="1"/>
    <col min="537" max="537" width="10.625" style="1" customWidth="1"/>
    <col min="538" max="768" width="9" style="1"/>
    <col min="769" max="769" width="8.125" style="1" customWidth="1"/>
    <col min="770" max="770" width="3.625" style="1" customWidth="1"/>
    <col min="771" max="771" width="6.125" style="1" customWidth="1"/>
    <col min="772" max="772" width="2.625" style="1" customWidth="1"/>
    <col min="773" max="773" width="6.125" style="1" customWidth="1"/>
    <col min="774" max="774" width="5.875" style="1" bestFit="1" customWidth="1"/>
    <col min="775" max="775" width="2.625" style="1" customWidth="1"/>
    <col min="776" max="776" width="5.875" style="1" bestFit="1" customWidth="1"/>
    <col min="777" max="777" width="5.625" style="1" customWidth="1"/>
    <col min="778" max="778" width="7.625" style="1" customWidth="1"/>
    <col min="779" max="779" width="8.625" style="1" customWidth="1"/>
    <col min="780" max="780" width="37" style="1" customWidth="1"/>
    <col min="781" max="781" width="1.625" style="1" customWidth="1"/>
    <col min="782" max="783" width="5.125" style="1" customWidth="1"/>
    <col min="784" max="792" width="0" style="1" hidden="1" customWidth="1"/>
    <col min="793" max="793" width="10.625" style="1" customWidth="1"/>
    <col min="794" max="1024" width="9" style="1"/>
    <col min="1025" max="1025" width="8.125" style="1" customWidth="1"/>
    <col min="1026" max="1026" width="3.625" style="1" customWidth="1"/>
    <col min="1027" max="1027" width="6.125" style="1" customWidth="1"/>
    <col min="1028" max="1028" width="2.625" style="1" customWidth="1"/>
    <col min="1029" max="1029" width="6.125" style="1" customWidth="1"/>
    <col min="1030" max="1030" width="5.875" style="1" bestFit="1" customWidth="1"/>
    <col min="1031" max="1031" width="2.625" style="1" customWidth="1"/>
    <col min="1032" max="1032" width="5.875" style="1" bestFit="1" customWidth="1"/>
    <col min="1033" max="1033" width="5.625" style="1" customWidth="1"/>
    <col min="1034" max="1034" width="7.625" style="1" customWidth="1"/>
    <col min="1035" max="1035" width="8.625" style="1" customWidth="1"/>
    <col min="1036" max="1036" width="37" style="1" customWidth="1"/>
    <col min="1037" max="1037" width="1.625" style="1" customWidth="1"/>
    <col min="1038" max="1039" width="5.125" style="1" customWidth="1"/>
    <col min="1040" max="1048" width="0" style="1" hidden="1" customWidth="1"/>
    <col min="1049" max="1049" width="10.625" style="1" customWidth="1"/>
    <col min="1050" max="1280" width="9" style="1"/>
    <col min="1281" max="1281" width="8.125" style="1" customWidth="1"/>
    <col min="1282" max="1282" width="3.625" style="1" customWidth="1"/>
    <col min="1283" max="1283" width="6.125" style="1" customWidth="1"/>
    <col min="1284" max="1284" width="2.625" style="1" customWidth="1"/>
    <col min="1285" max="1285" width="6.125" style="1" customWidth="1"/>
    <col min="1286" max="1286" width="5.875" style="1" bestFit="1" customWidth="1"/>
    <col min="1287" max="1287" width="2.625" style="1" customWidth="1"/>
    <col min="1288" max="1288" width="5.875" style="1" bestFit="1" customWidth="1"/>
    <col min="1289" max="1289" width="5.625" style="1" customWidth="1"/>
    <col min="1290" max="1290" width="7.625" style="1" customWidth="1"/>
    <col min="1291" max="1291" width="8.625" style="1" customWidth="1"/>
    <col min="1292" max="1292" width="37" style="1" customWidth="1"/>
    <col min="1293" max="1293" width="1.625" style="1" customWidth="1"/>
    <col min="1294" max="1295" width="5.125" style="1" customWidth="1"/>
    <col min="1296" max="1304" width="0" style="1" hidden="1" customWidth="1"/>
    <col min="1305" max="1305" width="10.625" style="1" customWidth="1"/>
    <col min="1306" max="1536" width="9" style="1"/>
    <col min="1537" max="1537" width="8.125" style="1" customWidth="1"/>
    <col min="1538" max="1538" width="3.625" style="1" customWidth="1"/>
    <col min="1539" max="1539" width="6.125" style="1" customWidth="1"/>
    <col min="1540" max="1540" width="2.625" style="1" customWidth="1"/>
    <col min="1541" max="1541" width="6.125" style="1" customWidth="1"/>
    <col min="1542" max="1542" width="5.875" style="1" bestFit="1" customWidth="1"/>
    <col min="1543" max="1543" width="2.625" style="1" customWidth="1"/>
    <col min="1544" max="1544" width="5.875" style="1" bestFit="1" customWidth="1"/>
    <col min="1545" max="1545" width="5.625" style="1" customWidth="1"/>
    <col min="1546" max="1546" width="7.625" style="1" customWidth="1"/>
    <col min="1547" max="1547" width="8.625" style="1" customWidth="1"/>
    <col min="1548" max="1548" width="37" style="1" customWidth="1"/>
    <col min="1549" max="1549" width="1.625" style="1" customWidth="1"/>
    <col min="1550" max="1551" width="5.125" style="1" customWidth="1"/>
    <col min="1552" max="1560" width="0" style="1" hidden="1" customWidth="1"/>
    <col min="1561" max="1561" width="10.625" style="1" customWidth="1"/>
    <col min="1562" max="1792" width="9" style="1"/>
    <col min="1793" max="1793" width="8.125" style="1" customWidth="1"/>
    <col min="1794" max="1794" width="3.625" style="1" customWidth="1"/>
    <col min="1795" max="1795" width="6.125" style="1" customWidth="1"/>
    <col min="1796" max="1796" width="2.625" style="1" customWidth="1"/>
    <col min="1797" max="1797" width="6.125" style="1" customWidth="1"/>
    <col min="1798" max="1798" width="5.875" style="1" bestFit="1" customWidth="1"/>
    <col min="1799" max="1799" width="2.625" style="1" customWidth="1"/>
    <col min="1800" max="1800" width="5.875" style="1" bestFit="1" customWidth="1"/>
    <col min="1801" max="1801" width="5.625" style="1" customWidth="1"/>
    <col min="1802" max="1802" width="7.625" style="1" customWidth="1"/>
    <col min="1803" max="1803" width="8.625" style="1" customWidth="1"/>
    <col min="1804" max="1804" width="37" style="1" customWidth="1"/>
    <col min="1805" max="1805" width="1.625" style="1" customWidth="1"/>
    <col min="1806" max="1807" width="5.125" style="1" customWidth="1"/>
    <col min="1808" max="1816" width="0" style="1" hidden="1" customWidth="1"/>
    <col min="1817" max="1817" width="10.625" style="1" customWidth="1"/>
    <col min="1818" max="2048" width="9" style="1"/>
    <col min="2049" max="2049" width="8.125" style="1" customWidth="1"/>
    <col min="2050" max="2050" width="3.625" style="1" customWidth="1"/>
    <col min="2051" max="2051" width="6.125" style="1" customWidth="1"/>
    <col min="2052" max="2052" width="2.625" style="1" customWidth="1"/>
    <col min="2053" max="2053" width="6.125" style="1" customWidth="1"/>
    <col min="2054" max="2054" width="5.875" style="1" bestFit="1" customWidth="1"/>
    <col min="2055" max="2055" width="2.625" style="1" customWidth="1"/>
    <col min="2056" max="2056" width="5.875" style="1" bestFit="1" customWidth="1"/>
    <col min="2057" max="2057" width="5.625" style="1" customWidth="1"/>
    <col min="2058" max="2058" width="7.625" style="1" customWidth="1"/>
    <col min="2059" max="2059" width="8.625" style="1" customWidth="1"/>
    <col min="2060" max="2060" width="37" style="1" customWidth="1"/>
    <col min="2061" max="2061" width="1.625" style="1" customWidth="1"/>
    <col min="2062" max="2063" width="5.125" style="1" customWidth="1"/>
    <col min="2064" max="2072" width="0" style="1" hidden="1" customWidth="1"/>
    <col min="2073" max="2073" width="10.625" style="1" customWidth="1"/>
    <col min="2074" max="2304" width="9" style="1"/>
    <col min="2305" max="2305" width="8.125" style="1" customWidth="1"/>
    <col min="2306" max="2306" width="3.625" style="1" customWidth="1"/>
    <col min="2307" max="2307" width="6.125" style="1" customWidth="1"/>
    <col min="2308" max="2308" width="2.625" style="1" customWidth="1"/>
    <col min="2309" max="2309" width="6.125" style="1" customWidth="1"/>
    <col min="2310" max="2310" width="5.875" style="1" bestFit="1" customWidth="1"/>
    <col min="2311" max="2311" width="2.625" style="1" customWidth="1"/>
    <col min="2312" max="2312" width="5.875" style="1" bestFit="1" customWidth="1"/>
    <col min="2313" max="2313" width="5.625" style="1" customWidth="1"/>
    <col min="2314" max="2314" width="7.625" style="1" customWidth="1"/>
    <col min="2315" max="2315" width="8.625" style="1" customWidth="1"/>
    <col min="2316" max="2316" width="37" style="1" customWidth="1"/>
    <col min="2317" max="2317" width="1.625" style="1" customWidth="1"/>
    <col min="2318" max="2319" width="5.125" style="1" customWidth="1"/>
    <col min="2320" max="2328" width="0" style="1" hidden="1" customWidth="1"/>
    <col min="2329" max="2329" width="10.625" style="1" customWidth="1"/>
    <col min="2330" max="2560" width="9" style="1"/>
    <col min="2561" max="2561" width="8.125" style="1" customWidth="1"/>
    <col min="2562" max="2562" width="3.625" style="1" customWidth="1"/>
    <col min="2563" max="2563" width="6.125" style="1" customWidth="1"/>
    <col min="2564" max="2564" width="2.625" style="1" customWidth="1"/>
    <col min="2565" max="2565" width="6.125" style="1" customWidth="1"/>
    <col min="2566" max="2566" width="5.875" style="1" bestFit="1" customWidth="1"/>
    <col min="2567" max="2567" width="2.625" style="1" customWidth="1"/>
    <col min="2568" max="2568" width="5.875" style="1" bestFit="1" customWidth="1"/>
    <col min="2569" max="2569" width="5.625" style="1" customWidth="1"/>
    <col min="2570" max="2570" width="7.625" style="1" customWidth="1"/>
    <col min="2571" max="2571" width="8.625" style="1" customWidth="1"/>
    <col min="2572" max="2572" width="37" style="1" customWidth="1"/>
    <col min="2573" max="2573" width="1.625" style="1" customWidth="1"/>
    <col min="2574" max="2575" width="5.125" style="1" customWidth="1"/>
    <col min="2576" max="2584" width="0" style="1" hidden="1" customWidth="1"/>
    <col min="2585" max="2585" width="10.625" style="1" customWidth="1"/>
    <col min="2586" max="2816" width="9" style="1"/>
    <col min="2817" max="2817" width="8.125" style="1" customWidth="1"/>
    <col min="2818" max="2818" width="3.625" style="1" customWidth="1"/>
    <col min="2819" max="2819" width="6.125" style="1" customWidth="1"/>
    <col min="2820" max="2820" width="2.625" style="1" customWidth="1"/>
    <col min="2821" max="2821" width="6.125" style="1" customWidth="1"/>
    <col min="2822" max="2822" width="5.875" style="1" bestFit="1" customWidth="1"/>
    <col min="2823" max="2823" width="2.625" style="1" customWidth="1"/>
    <col min="2824" max="2824" width="5.875" style="1" bestFit="1" customWidth="1"/>
    <col min="2825" max="2825" width="5.625" style="1" customWidth="1"/>
    <col min="2826" max="2826" width="7.625" style="1" customWidth="1"/>
    <col min="2827" max="2827" width="8.625" style="1" customWidth="1"/>
    <col min="2828" max="2828" width="37" style="1" customWidth="1"/>
    <col min="2829" max="2829" width="1.625" style="1" customWidth="1"/>
    <col min="2830" max="2831" width="5.125" style="1" customWidth="1"/>
    <col min="2832" max="2840" width="0" style="1" hidden="1" customWidth="1"/>
    <col min="2841" max="2841" width="10.625" style="1" customWidth="1"/>
    <col min="2842" max="3072" width="9" style="1"/>
    <col min="3073" max="3073" width="8.125" style="1" customWidth="1"/>
    <col min="3074" max="3074" width="3.625" style="1" customWidth="1"/>
    <col min="3075" max="3075" width="6.125" style="1" customWidth="1"/>
    <col min="3076" max="3076" width="2.625" style="1" customWidth="1"/>
    <col min="3077" max="3077" width="6.125" style="1" customWidth="1"/>
    <col min="3078" max="3078" width="5.875" style="1" bestFit="1" customWidth="1"/>
    <col min="3079" max="3079" width="2.625" style="1" customWidth="1"/>
    <col min="3080" max="3080" width="5.875" style="1" bestFit="1" customWidth="1"/>
    <col min="3081" max="3081" width="5.625" style="1" customWidth="1"/>
    <col min="3082" max="3082" width="7.625" style="1" customWidth="1"/>
    <col min="3083" max="3083" width="8.625" style="1" customWidth="1"/>
    <col min="3084" max="3084" width="37" style="1" customWidth="1"/>
    <col min="3085" max="3085" width="1.625" style="1" customWidth="1"/>
    <col min="3086" max="3087" width="5.125" style="1" customWidth="1"/>
    <col min="3088" max="3096" width="0" style="1" hidden="1" customWidth="1"/>
    <col min="3097" max="3097" width="10.625" style="1" customWidth="1"/>
    <col min="3098" max="3328" width="9" style="1"/>
    <col min="3329" max="3329" width="8.125" style="1" customWidth="1"/>
    <col min="3330" max="3330" width="3.625" style="1" customWidth="1"/>
    <col min="3331" max="3331" width="6.125" style="1" customWidth="1"/>
    <col min="3332" max="3332" width="2.625" style="1" customWidth="1"/>
    <col min="3333" max="3333" width="6.125" style="1" customWidth="1"/>
    <col min="3334" max="3334" width="5.875" style="1" bestFit="1" customWidth="1"/>
    <col min="3335" max="3335" width="2.625" style="1" customWidth="1"/>
    <col min="3336" max="3336" width="5.875" style="1" bestFit="1" customWidth="1"/>
    <col min="3337" max="3337" width="5.625" style="1" customWidth="1"/>
    <col min="3338" max="3338" width="7.625" style="1" customWidth="1"/>
    <col min="3339" max="3339" width="8.625" style="1" customWidth="1"/>
    <col min="3340" max="3340" width="37" style="1" customWidth="1"/>
    <col min="3341" max="3341" width="1.625" style="1" customWidth="1"/>
    <col min="3342" max="3343" width="5.125" style="1" customWidth="1"/>
    <col min="3344" max="3352" width="0" style="1" hidden="1" customWidth="1"/>
    <col min="3353" max="3353" width="10.625" style="1" customWidth="1"/>
    <col min="3354" max="3584" width="9" style="1"/>
    <col min="3585" max="3585" width="8.125" style="1" customWidth="1"/>
    <col min="3586" max="3586" width="3.625" style="1" customWidth="1"/>
    <col min="3587" max="3587" width="6.125" style="1" customWidth="1"/>
    <col min="3588" max="3588" width="2.625" style="1" customWidth="1"/>
    <col min="3589" max="3589" width="6.125" style="1" customWidth="1"/>
    <col min="3590" max="3590" width="5.875" style="1" bestFit="1" customWidth="1"/>
    <col min="3591" max="3591" width="2.625" style="1" customWidth="1"/>
    <col min="3592" max="3592" width="5.875" style="1" bestFit="1" customWidth="1"/>
    <col min="3593" max="3593" width="5.625" style="1" customWidth="1"/>
    <col min="3594" max="3594" width="7.625" style="1" customWidth="1"/>
    <col min="3595" max="3595" width="8.625" style="1" customWidth="1"/>
    <col min="3596" max="3596" width="37" style="1" customWidth="1"/>
    <col min="3597" max="3597" width="1.625" style="1" customWidth="1"/>
    <col min="3598" max="3599" width="5.125" style="1" customWidth="1"/>
    <col min="3600" max="3608" width="0" style="1" hidden="1" customWidth="1"/>
    <col min="3609" max="3609" width="10.625" style="1" customWidth="1"/>
    <col min="3610" max="3840" width="9" style="1"/>
    <col min="3841" max="3841" width="8.125" style="1" customWidth="1"/>
    <col min="3842" max="3842" width="3.625" style="1" customWidth="1"/>
    <col min="3843" max="3843" width="6.125" style="1" customWidth="1"/>
    <col min="3844" max="3844" width="2.625" style="1" customWidth="1"/>
    <col min="3845" max="3845" width="6.125" style="1" customWidth="1"/>
    <col min="3846" max="3846" width="5.875" style="1" bestFit="1" customWidth="1"/>
    <col min="3847" max="3847" width="2.625" style="1" customWidth="1"/>
    <col min="3848" max="3848" width="5.875" style="1" bestFit="1" customWidth="1"/>
    <col min="3849" max="3849" width="5.625" style="1" customWidth="1"/>
    <col min="3850" max="3850" width="7.625" style="1" customWidth="1"/>
    <col min="3851" max="3851" width="8.625" style="1" customWidth="1"/>
    <col min="3852" max="3852" width="37" style="1" customWidth="1"/>
    <col min="3853" max="3853" width="1.625" style="1" customWidth="1"/>
    <col min="3854" max="3855" width="5.125" style="1" customWidth="1"/>
    <col min="3856" max="3864" width="0" style="1" hidden="1" customWidth="1"/>
    <col min="3865" max="3865" width="10.625" style="1" customWidth="1"/>
    <col min="3866" max="4096" width="9" style="1"/>
    <col min="4097" max="4097" width="8.125" style="1" customWidth="1"/>
    <col min="4098" max="4098" width="3.625" style="1" customWidth="1"/>
    <col min="4099" max="4099" width="6.125" style="1" customWidth="1"/>
    <col min="4100" max="4100" width="2.625" style="1" customWidth="1"/>
    <col min="4101" max="4101" width="6.125" style="1" customWidth="1"/>
    <col min="4102" max="4102" width="5.875" style="1" bestFit="1" customWidth="1"/>
    <col min="4103" max="4103" width="2.625" style="1" customWidth="1"/>
    <col min="4104" max="4104" width="5.875" style="1" bestFit="1" customWidth="1"/>
    <col min="4105" max="4105" width="5.625" style="1" customWidth="1"/>
    <col min="4106" max="4106" width="7.625" style="1" customWidth="1"/>
    <col min="4107" max="4107" width="8.625" style="1" customWidth="1"/>
    <col min="4108" max="4108" width="37" style="1" customWidth="1"/>
    <col min="4109" max="4109" width="1.625" style="1" customWidth="1"/>
    <col min="4110" max="4111" width="5.125" style="1" customWidth="1"/>
    <col min="4112" max="4120" width="0" style="1" hidden="1" customWidth="1"/>
    <col min="4121" max="4121" width="10.625" style="1" customWidth="1"/>
    <col min="4122" max="4352" width="9" style="1"/>
    <col min="4353" max="4353" width="8.125" style="1" customWidth="1"/>
    <col min="4354" max="4354" width="3.625" style="1" customWidth="1"/>
    <col min="4355" max="4355" width="6.125" style="1" customWidth="1"/>
    <col min="4356" max="4356" width="2.625" style="1" customWidth="1"/>
    <col min="4357" max="4357" width="6.125" style="1" customWidth="1"/>
    <col min="4358" max="4358" width="5.875" style="1" bestFit="1" customWidth="1"/>
    <col min="4359" max="4359" width="2.625" style="1" customWidth="1"/>
    <col min="4360" max="4360" width="5.875" style="1" bestFit="1" customWidth="1"/>
    <col min="4361" max="4361" width="5.625" style="1" customWidth="1"/>
    <col min="4362" max="4362" width="7.625" style="1" customWidth="1"/>
    <col min="4363" max="4363" width="8.625" style="1" customWidth="1"/>
    <col min="4364" max="4364" width="37" style="1" customWidth="1"/>
    <col min="4365" max="4365" width="1.625" style="1" customWidth="1"/>
    <col min="4366" max="4367" width="5.125" style="1" customWidth="1"/>
    <col min="4368" max="4376" width="0" style="1" hidden="1" customWidth="1"/>
    <col min="4377" max="4377" width="10.625" style="1" customWidth="1"/>
    <col min="4378" max="4608" width="9" style="1"/>
    <col min="4609" max="4609" width="8.125" style="1" customWidth="1"/>
    <col min="4610" max="4610" width="3.625" style="1" customWidth="1"/>
    <col min="4611" max="4611" width="6.125" style="1" customWidth="1"/>
    <col min="4612" max="4612" width="2.625" style="1" customWidth="1"/>
    <col min="4613" max="4613" width="6.125" style="1" customWidth="1"/>
    <col min="4614" max="4614" width="5.875" style="1" bestFit="1" customWidth="1"/>
    <col min="4615" max="4615" width="2.625" style="1" customWidth="1"/>
    <col min="4616" max="4616" width="5.875" style="1" bestFit="1" customWidth="1"/>
    <col min="4617" max="4617" width="5.625" style="1" customWidth="1"/>
    <col min="4618" max="4618" width="7.625" style="1" customWidth="1"/>
    <col min="4619" max="4619" width="8.625" style="1" customWidth="1"/>
    <col min="4620" max="4620" width="37" style="1" customWidth="1"/>
    <col min="4621" max="4621" width="1.625" style="1" customWidth="1"/>
    <col min="4622" max="4623" width="5.125" style="1" customWidth="1"/>
    <col min="4624" max="4632" width="0" style="1" hidden="1" customWidth="1"/>
    <col min="4633" max="4633" width="10.625" style="1" customWidth="1"/>
    <col min="4634" max="4864" width="9" style="1"/>
    <col min="4865" max="4865" width="8.125" style="1" customWidth="1"/>
    <col min="4866" max="4866" width="3.625" style="1" customWidth="1"/>
    <col min="4867" max="4867" width="6.125" style="1" customWidth="1"/>
    <col min="4868" max="4868" width="2.625" style="1" customWidth="1"/>
    <col min="4869" max="4869" width="6.125" style="1" customWidth="1"/>
    <col min="4870" max="4870" width="5.875" style="1" bestFit="1" customWidth="1"/>
    <col min="4871" max="4871" width="2.625" style="1" customWidth="1"/>
    <col min="4872" max="4872" width="5.875" style="1" bestFit="1" customWidth="1"/>
    <col min="4873" max="4873" width="5.625" style="1" customWidth="1"/>
    <col min="4874" max="4874" width="7.625" style="1" customWidth="1"/>
    <col min="4875" max="4875" width="8.625" style="1" customWidth="1"/>
    <col min="4876" max="4876" width="37" style="1" customWidth="1"/>
    <col min="4877" max="4877" width="1.625" style="1" customWidth="1"/>
    <col min="4878" max="4879" width="5.125" style="1" customWidth="1"/>
    <col min="4880" max="4888" width="0" style="1" hidden="1" customWidth="1"/>
    <col min="4889" max="4889" width="10.625" style="1" customWidth="1"/>
    <col min="4890" max="5120" width="9" style="1"/>
    <col min="5121" max="5121" width="8.125" style="1" customWidth="1"/>
    <col min="5122" max="5122" width="3.625" style="1" customWidth="1"/>
    <col min="5123" max="5123" width="6.125" style="1" customWidth="1"/>
    <col min="5124" max="5124" width="2.625" style="1" customWidth="1"/>
    <col min="5125" max="5125" width="6.125" style="1" customWidth="1"/>
    <col min="5126" max="5126" width="5.875" style="1" bestFit="1" customWidth="1"/>
    <col min="5127" max="5127" width="2.625" style="1" customWidth="1"/>
    <col min="5128" max="5128" width="5.875" style="1" bestFit="1" customWidth="1"/>
    <col min="5129" max="5129" width="5.625" style="1" customWidth="1"/>
    <col min="5130" max="5130" width="7.625" style="1" customWidth="1"/>
    <col min="5131" max="5131" width="8.625" style="1" customWidth="1"/>
    <col min="5132" max="5132" width="37" style="1" customWidth="1"/>
    <col min="5133" max="5133" width="1.625" style="1" customWidth="1"/>
    <col min="5134" max="5135" width="5.125" style="1" customWidth="1"/>
    <col min="5136" max="5144" width="0" style="1" hidden="1" customWidth="1"/>
    <col min="5145" max="5145" width="10.625" style="1" customWidth="1"/>
    <col min="5146" max="5376" width="9" style="1"/>
    <col min="5377" max="5377" width="8.125" style="1" customWidth="1"/>
    <col min="5378" max="5378" width="3.625" style="1" customWidth="1"/>
    <col min="5379" max="5379" width="6.125" style="1" customWidth="1"/>
    <col min="5380" max="5380" width="2.625" style="1" customWidth="1"/>
    <col min="5381" max="5381" width="6.125" style="1" customWidth="1"/>
    <col min="5382" max="5382" width="5.875" style="1" bestFit="1" customWidth="1"/>
    <col min="5383" max="5383" width="2.625" style="1" customWidth="1"/>
    <col min="5384" max="5384" width="5.875" style="1" bestFit="1" customWidth="1"/>
    <col min="5385" max="5385" width="5.625" style="1" customWidth="1"/>
    <col min="5386" max="5386" width="7.625" style="1" customWidth="1"/>
    <col min="5387" max="5387" width="8.625" style="1" customWidth="1"/>
    <col min="5388" max="5388" width="37" style="1" customWidth="1"/>
    <col min="5389" max="5389" width="1.625" style="1" customWidth="1"/>
    <col min="5390" max="5391" width="5.125" style="1" customWidth="1"/>
    <col min="5392" max="5400" width="0" style="1" hidden="1" customWidth="1"/>
    <col min="5401" max="5401" width="10.625" style="1" customWidth="1"/>
    <col min="5402" max="5632" width="9" style="1"/>
    <col min="5633" max="5633" width="8.125" style="1" customWidth="1"/>
    <col min="5634" max="5634" width="3.625" style="1" customWidth="1"/>
    <col min="5635" max="5635" width="6.125" style="1" customWidth="1"/>
    <col min="5636" max="5636" width="2.625" style="1" customWidth="1"/>
    <col min="5637" max="5637" width="6.125" style="1" customWidth="1"/>
    <col min="5638" max="5638" width="5.875" style="1" bestFit="1" customWidth="1"/>
    <col min="5639" max="5639" width="2.625" style="1" customWidth="1"/>
    <col min="5640" max="5640" width="5.875" style="1" bestFit="1" customWidth="1"/>
    <col min="5641" max="5641" width="5.625" style="1" customWidth="1"/>
    <col min="5642" max="5642" width="7.625" style="1" customWidth="1"/>
    <col min="5643" max="5643" width="8.625" style="1" customWidth="1"/>
    <col min="5644" max="5644" width="37" style="1" customWidth="1"/>
    <col min="5645" max="5645" width="1.625" style="1" customWidth="1"/>
    <col min="5646" max="5647" width="5.125" style="1" customWidth="1"/>
    <col min="5648" max="5656" width="0" style="1" hidden="1" customWidth="1"/>
    <col min="5657" max="5657" width="10.625" style="1" customWidth="1"/>
    <col min="5658" max="5888" width="9" style="1"/>
    <col min="5889" max="5889" width="8.125" style="1" customWidth="1"/>
    <col min="5890" max="5890" width="3.625" style="1" customWidth="1"/>
    <col min="5891" max="5891" width="6.125" style="1" customWidth="1"/>
    <col min="5892" max="5892" width="2.625" style="1" customWidth="1"/>
    <col min="5893" max="5893" width="6.125" style="1" customWidth="1"/>
    <col min="5894" max="5894" width="5.875" style="1" bestFit="1" customWidth="1"/>
    <col min="5895" max="5895" width="2.625" style="1" customWidth="1"/>
    <col min="5896" max="5896" width="5.875" style="1" bestFit="1" customWidth="1"/>
    <col min="5897" max="5897" width="5.625" style="1" customWidth="1"/>
    <col min="5898" max="5898" width="7.625" style="1" customWidth="1"/>
    <col min="5899" max="5899" width="8.625" style="1" customWidth="1"/>
    <col min="5900" max="5900" width="37" style="1" customWidth="1"/>
    <col min="5901" max="5901" width="1.625" style="1" customWidth="1"/>
    <col min="5902" max="5903" width="5.125" style="1" customWidth="1"/>
    <col min="5904" max="5912" width="0" style="1" hidden="1" customWidth="1"/>
    <col min="5913" max="5913" width="10.625" style="1" customWidth="1"/>
    <col min="5914" max="6144" width="9" style="1"/>
    <col min="6145" max="6145" width="8.125" style="1" customWidth="1"/>
    <col min="6146" max="6146" width="3.625" style="1" customWidth="1"/>
    <col min="6147" max="6147" width="6.125" style="1" customWidth="1"/>
    <col min="6148" max="6148" width="2.625" style="1" customWidth="1"/>
    <col min="6149" max="6149" width="6.125" style="1" customWidth="1"/>
    <col min="6150" max="6150" width="5.875" style="1" bestFit="1" customWidth="1"/>
    <col min="6151" max="6151" width="2.625" style="1" customWidth="1"/>
    <col min="6152" max="6152" width="5.875" style="1" bestFit="1" customWidth="1"/>
    <col min="6153" max="6153" width="5.625" style="1" customWidth="1"/>
    <col min="6154" max="6154" width="7.625" style="1" customWidth="1"/>
    <col min="6155" max="6155" width="8.625" style="1" customWidth="1"/>
    <col min="6156" max="6156" width="37" style="1" customWidth="1"/>
    <col min="6157" max="6157" width="1.625" style="1" customWidth="1"/>
    <col min="6158" max="6159" width="5.125" style="1" customWidth="1"/>
    <col min="6160" max="6168" width="0" style="1" hidden="1" customWidth="1"/>
    <col min="6169" max="6169" width="10.625" style="1" customWidth="1"/>
    <col min="6170" max="6400" width="9" style="1"/>
    <col min="6401" max="6401" width="8.125" style="1" customWidth="1"/>
    <col min="6402" max="6402" width="3.625" style="1" customWidth="1"/>
    <col min="6403" max="6403" width="6.125" style="1" customWidth="1"/>
    <col min="6404" max="6404" width="2.625" style="1" customWidth="1"/>
    <col min="6405" max="6405" width="6.125" style="1" customWidth="1"/>
    <col min="6406" max="6406" width="5.875" style="1" bestFit="1" customWidth="1"/>
    <col min="6407" max="6407" width="2.625" style="1" customWidth="1"/>
    <col min="6408" max="6408" width="5.875" style="1" bestFit="1" customWidth="1"/>
    <col min="6409" max="6409" width="5.625" style="1" customWidth="1"/>
    <col min="6410" max="6410" width="7.625" style="1" customWidth="1"/>
    <col min="6411" max="6411" width="8.625" style="1" customWidth="1"/>
    <col min="6412" max="6412" width="37" style="1" customWidth="1"/>
    <col min="6413" max="6413" width="1.625" style="1" customWidth="1"/>
    <col min="6414" max="6415" width="5.125" style="1" customWidth="1"/>
    <col min="6416" max="6424" width="0" style="1" hidden="1" customWidth="1"/>
    <col min="6425" max="6425" width="10.625" style="1" customWidth="1"/>
    <col min="6426" max="6656" width="9" style="1"/>
    <col min="6657" max="6657" width="8.125" style="1" customWidth="1"/>
    <col min="6658" max="6658" width="3.625" style="1" customWidth="1"/>
    <col min="6659" max="6659" width="6.125" style="1" customWidth="1"/>
    <col min="6660" max="6660" width="2.625" style="1" customWidth="1"/>
    <col min="6661" max="6661" width="6.125" style="1" customWidth="1"/>
    <col min="6662" max="6662" width="5.875" style="1" bestFit="1" customWidth="1"/>
    <col min="6663" max="6663" width="2.625" style="1" customWidth="1"/>
    <col min="6664" max="6664" width="5.875" style="1" bestFit="1" customWidth="1"/>
    <col min="6665" max="6665" width="5.625" style="1" customWidth="1"/>
    <col min="6666" max="6666" width="7.625" style="1" customWidth="1"/>
    <col min="6667" max="6667" width="8.625" style="1" customWidth="1"/>
    <col min="6668" max="6668" width="37" style="1" customWidth="1"/>
    <col min="6669" max="6669" width="1.625" style="1" customWidth="1"/>
    <col min="6670" max="6671" width="5.125" style="1" customWidth="1"/>
    <col min="6672" max="6680" width="0" style="1" hidden="1" customWidth="1"/>
    <col min="6681" max="6681" width="10.625" style="1" customWidth="1"/>
    <col min="6682" max="6912" width="9" style="1"/>
    <col min="6913" max="6913" width="8.125" style="1" customWidth="1"/>
    <col min="6914" max="6914" width="3.625" style="1" customWidth="1"/>
    <col min="6915" max="6915" width="6.125" style="1" customWidth="1"/>
    <col min="6916" max="6916" width="2.625" style="1" customWidth="1"/>
    <col min="6917" max="6917" width="6.125" style="1" customWidth="1"/>
    <col min="6918" max="6918" width="5.875" style="1" bestFit="1" customWidth="1"/>
    <col min="6919" max="6919" width="2.625" style="1" customWidth="1"/>
    <col min="6920" max="6920" width="5.875" style="1" bestFit="1" customWidth="1"/>
    <col min="6921" max="6921" width="5.625" style="1" customWidth="1"/>
    <col min="6922" max="6922" width="7.625" style="1" customWidth="1"/>
    <col min="6923" max="6923" width="8.625" style="1" customWidth="1"/>
    <col min="6924" max="6924" width="37" style="1" customWidth="1"/>
    <col min="6925" max="6925" width="1.625" style="1" customWidth="1"/>
    <col min="6926" max="6927" width="5.125" style="1" customWidth="1"/>
    <col min="6928" max="6936" width="0" style="1" hidden="1" customWidth="1"/>
    <col min="6937" max="6937" width="10.625" style="1" customWidth="1"/>
    <col min="6938" max="7168" width="9" style="1"/>
    <col min="7169" max="7169" width="8.125" style="1" customWidth="1"/>
    <col min="7170" max="7170" width="3.625" style="1" customWidth="1"/>
    <col min="7171" max="7171" width="6.125" style="1" customWidth="1"/>
    <col min="7172" max="7172" width="2.625" style="1" customWidth="1"/>
    <col min="7173" max="7173" width="6.125" style="1" customWidth="1"/>
    <col min="7174" max="7174" width="5.875" style="1" bestFit="1" customWidth="1"/>
    <col min="7175" max="7175" width="2.625" style="1" customWidth="1"/>
    <col min="7176" max="7176" width="5.875" style="1" bestFit="1" customWidth="1"/>
    <col min="7177" max="7177" width="5.625" style="1" customWidth="1"/>
    <col min="7178" max="7178" width="7.625" style="1" customWidth="1"/>
    <col min="7179" max="7179" width="8.625" style="1" customWidth="1"/>
    <col min="7180" max="7180" width="37" style="1" customWidth="1"/>
    <col min="7181" max="7181" width="1.625" style="1" customWidth="1"/>
    <col min="7182" max="7183" width="5.125" style="1" customWidth="1"/>
    <col min="7184" max="7192" width="0" style="1" hidden="1" customWidth="1"/>
    <col min="7193" max="7193" width="10.625" style="1" customWidth="1"/>
    <col min="7194" max="7424" width="9" style="1"/>
    <col min="7425" max="7425" width="8.125" style="1" customWidth="1"/>
    <col min="7426" max="7426" width="3.625" style="1" customWidth="1"/>
    <col min="7427" max="7427" width="6.125" style="1" customWidth="1"/>
    <col min="7428" max="7428" width="2.625" style="1" customWidth="1"/>
    <col min="7429" max="7429" width="6.125" style="1" customWidth="1"/>
    <col min="7430" max="7430" width="5.875" style="1" bestFit="1" customWidth="1"/>
    <col min="7431" max="7431" width="2.625" style="1" customWidth="1"/>
    <col min="7432" max="7432" width="5.875" style="1" bestFit="1" customWidth="1"/>
    <col min="7433" max="7433" width="5.625" style="1" customWidth="1"/>
    <col min="7434" max="7434" width="7.625" style="1" customWidth="1"/>
    <col min="7435" max="7435" width="8.625" style="1" customWidth="1"/>
    <col min="7436" max="7436" width="37" style="1" customWidth="1"/>
    <col min="7437" max="7437" width="1.625" style="1" customWidth="1"/>
    <col min="7438" max="7439" width="5.125" style="1" customWidth="1"/>
    <col min="7440" max="7448" width="0" style="1" hidden="1" customWidth="1"/>
    <col min="7449" max="7449" width="10.625" style="1" customWidth="1"/>
    <col min="7450" max="7680" width="9" style="1"/>
    <col min="7681" max="7681" width="8.125" style="1" customWidth="1"/>
    <col min="7682" max="7682" width="3.625" style="1" customWidth="1"/>
    <col min="7683" max="7683" width="6.125" style="1" customWidth="1"/>
    <col min="7684" max="7684" width="2.625" style="1" customWidth="1"/>
    <col min="7685" max="7685" width="6.125" style="1" customWidth="1"/>
    <col min="7686" max="7686" width="5.875" style="1" bestFit="1" customWidth="1"/>
    <col min="7687" max="7687" width="2.625" style="1" customWidth="1"/>
    <col min="7688" max="7688" width="5.875" style="1" bestFit="1" customWidth="1"/>
    <col min="7689" max="7689" width="5.625" style="1" customWidth="1"/>
    <col min="7690" max="7690" width="7.625" style="1" customWidth="1"/>
    <col min="7691" max="7691" width="8.625" style="1" customWidth="1"/>
    <col min="7692" max="7692" width="37" style="1" customWidth="1"/>
    <col min="7693" max="7693" width="1.625" style="1" customWidth="1"/>
    <col min="7694" max="7695" width="5.125" style="1" customWidth="1"/>
    <col min="7696" max="7704" width="0" style="1" hidden="1" customWidth="1"/>
    <col min="7705" max="7705" width="10.625" style="1" customWidth="1"/>
    <col min="7706" max="7936" width="9" style="1"/>
    <col min="7937" max="7937" width="8.125" style="1" customWidth="1"/>
    <col min="7938" max="7938" width="3.625" style="1" customWidth="1"/>
    <col min="7939" max="7939" width="6.125" style="1" customWidth="1"/>
    <col min="7940" max="7940" width="2.625" style="1" customWidth="1"/>
    <col min="7941" max="7941" width="6.125" style="1" customWidth="1"/>
    <col min="7942" max="7942" width="5.875" style="1" bestFit="1" customWidth="1"/>
    <col min="7943" max="7943" width="2.625" style="1" customWidth="1"/>
    <col min="7944" max="7944" width="5.875" style="1" bestFit="1" customWidth="1"/>
    <col min="7945" max="7945" width="5.625" style="1" customWidth="1"/>
    <col min="7946" max="7946" width="7.625" style="1" customWidth="1"/>
    <col min="7947" max="7947" width="8.625" style="1" customWidth="1"/>
    <col min="7948" max="7948" width="37" style="1" customWidth="1"/>
    <col min="7949" max="7949" width="1.625" style="1" customWidth="1"/>
    <col min="7950" max="7951" width="5.125" style="1" customWidth="1"/>
    <col min="7952" max="7960" width="0" style="1" hidden="1" customWidth="1"/>
    <col min="7961" max="7961" width="10.625" style="1" customWidth="1"/>
    <col min="7962" max="8192" width="9" style="1"/>
    <col min="8193" max="8193" width="8.125" style="1" customWidth="1"/>
    <col min="8194" max="8194" width="3.625" style="1" customWidth="1"/>
    <col min="8195" max="8195" width="6.125" style="1" customWidth="1"/>
    <col min="8196" max="8196" width="2.625" style="1" customWidth="1"/>
    <col min="8197" max="8197" width="6.125" style="1" customWidth="1"/>
    <col min="8198" max="8198" width="5.875" style="1" bestFit="1" customWidth="1"/>
    <col min="8199" max="8199" width="2.625" style="1" customWidth="1"/>
    <col min="8200" max="8200" width="5.875" style="1" bestFit="1" customWidth="1"/>
    <col min="8201" max="8201" width="5.625" style="1" customWidth="1"/>
    <col min="8202" max="8202" width="7.625" style="1" customWidth="1"/>
    <col min="8203" max="8203" width="8.625" style="1" customWidth="1"/>
    <col min="8204" max="8204" width="37" style="1" customWidth="1"/>
    <col min="8205" max="8205" width="1.625" style="1" customWidth="1"/>
    <col min="8206" max="8207" width="5.125" style="1" customWidth="1"/>
    <col min="8208" max="8216" width="0" style="1" hidden="1" customWidth="1"/>
    <col min="8217" max="8217" width="10.625" style="1" customWidth="1"/>
    <col min="8218" max="8448" width="9" style="1"/>
    <col min="8449" max="8449" width="8.125" style="1" customWidth="1"/>
    <col min="8450" max="8450" width="3.625" style="1" customWidth="1"/>
    <col min="8451" max="8451" width="6.125" style="1" customWidth="1"/>
    <col min="8452" max="8452" width="2.625" style="1" customWidth="1"/>
    <col min="8453" max="8453" width="6.125" style="1" customWidth="1"/>
    <col min="8454" max="8454" width="5.875" style="1" bestFit="1" customWidth="1"/>
    <col min="8455" max="8455" width="2.625" style="1" customWidth="1"/>
    <col min="8456" max="8456" width="5.875" style="1" bestFit="1" customWidth="1"/>
    <col min="8457" max="8457" width="5.625" style="1" customWidth="1"/>
    <col min="8458" max="8458" width="7.625" style="1" customWidth="1"/>
    <col min="8459" max="8459" width="8.625" style="1" customWidth="1"/>
    <col min="8460" max="8460" width="37" style="1" customWidth="1"/>
    <col min="8461" max="8461" width="1.625" style="1" customWidth="1"/>
    <col min="8462" max="8463" width="5.125" style="1" customWidth="1"/>
    <col min="8464" max="8472" width="0" style="1" hidden="1" customWidth="1"/>
    <col min="8473" max="8473" width="10.625" style="1" customWidth="1"/>
    <col min="8474" max="8704" width="9" style="1"/>
    <col min="8705" max="8705" width="8.125" style="1" customWidth="1"/>
    <col min="8706" max="8706" width="3.625" style="1" customWidth="1"/>
    <col min="8707" max="8707" width="6.125" style="1" customWidth="1"/>
    <col min="8708" max="8708" width="2.625" style="1" customWidth="1"/>
    <col min="8709" max="8709" width="6.125" style="1" customWidth="1"/>
    <col min="8710" max="8710" width="5.875" style="1" bestFit="1" customWidth="1"/>
    <col min="8711" max="8711" width="2.625" style="1" customWidth="1"/>
    <col min="8712" max="8712" width="5.875" style="1" bestFit="1" customWidth="1"/>
    <col min="8713" max="8713" width="5.625" style="1" customWidth="1"/>
    <col min="8714" max="8714" width="7.625" style="1" customWidth="1"/>
    <col min="8715" max="8715" width="8.625" style="1" customWidth="1"/>
    <col min="8716" max="8716" width="37" style="1" customWidth="1"/>
    <col min="8717" max="8717" width="1.625" style="1" customWidth="1"/>
    <col min="8718" max="8719" width="5.125" style="1" customWidth="1"/>
    <col min="8720" max="8728" width="0" style="1" hidden="1" customWidth="1"/>
    <col min="8729" max="8729" width="10.625" style="1" customWidth="1"/>
    <col min="8730" max="8960" width="9" style="1"/>
    <col min="8961" max="8961" width="8.125" style="1" customWidth="1"/>
    <col min="8962" max="8962" width="3.625" style="1" customWidth="1"/>
    <col min="8963" max="8963" width="6.125" style="1" customWidth="1"/>
    <col min="8964" max="8964" width="2.625" style="1" customWidth="1"/>
    <col min="8965" max="8965" width="6.125" style="1" customWidth="1"/>
    <col min="8966" max="8966" width="5.875" style="1" bestFit="1" customWidth="1"/>
    <col min="8967" max="8967" width="2.625" style="1" customWidth="1"/>
    <col min="8968" max="8968" width="5.875" style="1" bestFit="1" customWidth="1"/>
    <col min="8969" max="8969" width="5.625" style="1" customWidth="1"/>
    <col min="8970" max="8970" width="7.625" style="1" customWidth="1"/>
    <col min="8971" max="8971" width="8.625" style="1" customWidth="1"/>
    <col min="8972" max="8972" width="37" style="1" customWidth="1"/>
    <col min="8973" max="8973" width="1.625" style="1" customWidth="1"/>
    <col min="8974" max="8975" width="5.125" style="1" customWidth="1"/>
    <col min="8976" max="8984" width="0" style="1" hidden="1" customWidth="1"/>
    <col min="8985" max="8985" width="10.625" style="1" customWidth="1"/>
    <col min="8986" max="9216" width="9" style="1"/>
    <col min="9217" max="9217" width="8.125" style="1" customWidth="1"/>
    <col min="9218" max="9218" width="3.625" style="1" customWidth="1"/>
    <col min="9219" max="9219" width="6.125" style="1" customWidth="1"/>
    <col min="9220" max="9220" width="2.625" style="1" customWidth="1"/>
    <col min="9221" max="9221" width="6.125" style="1" customWidth="1"/>
    <col min="9222" max="9222" width="5.875" style="1" bestFit="1" customWidth="1"/>
    <col min="9223" max="9223" width="2.625" style="1" customWidth="1"/>
    <col min="9224" max="9224" width="5.875" style="1" bestFit="1" customWidth="1"/>
    <col min="9225" max="9225" width="5.625" style="1" customWidth="1"/>
    <col min="9226" max="9226" width="7.625" style="1" customWidth="1"/>
    <col min="9227" max="9227" width="8.625" style="1" customWidth="1"/>
    <col min="9228" max="9228" width="37" style="1" customWidth="1"/>
    <col min="9229" max="9229" width="1.625" style="1" customWidth="1"/>
    <col min="9230" max="9231" width="5.125" style="1" customWidth="1"/>
    <col min="9232" max="9240" width="0" style="1" hidden="1" customWidth="1"/>
    <col min="9241" max="9241" width="10.625" style="1" customWidth="1"/>
    <col min="9242" max="9472" width="9" style="1"/>
    <col min="9473" max="9473" width="8.125" style="1" customWidth="1"/>
    <col min="9474" max="9474" width="3.625" style="1" customWidth="1"/>
    <col min="9475" max="9475" width="6.125" style="1" customWidth="1"/>
    <col min="9476" max="9476" width="2.625" style="1" customWidth="1"/>
    <col min="9477" max="9477" width="6.125" style="1" customWidth="1"/>
    <col min="9478" max="9478" width="5.875" style="1" bestFit="1" customWidth="1"/>
    <col min="9479" max="9479" width="2.625" style="1" customWidth="1"/>
    <col min="9480" max="9480" width="5.875" style="1" bestFit="1" customWidth="1"/>
    <col min="9481" max="9481" width="5.625" style="1" customWidth="1"/>
    <col min="9482" max="9482" width="7.625" style="1" customWidth="1"/>
    <col min="9483" max="9483" width="8.625" style="1" customWidth="1"/>
    <col min="9484" max="9484" width="37" style="1" customWidth="1"/>
    <col min="9485" max="9485" width="1.625" style="1" customWidth="1"/>
    <col min="9486" max="9487" width="5.125" style="1" customWidth="1"/>
    <col min="9488" max="9496" width="0" style="1" hidden="1" customWidth="1"/>
    <col min="9497" max="9497" width="10.625" style="1" customWidth="1"/>
    <col min="9498" max="9728" width="9" style="1"/>
    <col min="9729" max="9729" width="8.125" style="1" customWidth="1"/>
    <col min="9730" max="9730" width="3.625" style="1" customWidth="1"/>
    <col min="9731" max="9731" width="6.125" style="1" customWidth="1"/>
    <col min="9732" max="9732" width="2.625" style="1" customWidth="1"/>
    <col min="9733" max="9733" width="6.125" style="1" customWidth="1"/>
    <col min="9734" max="9734" width="5.875" style="1" bestFit="1" customWidth="1"/>
    <col min="9735" max="9735" width="2.625" style="1" customWidth="1"/>
    <col min="9736" max="9736" width="5.875" style="1" bestFit="1" customWidth="1"/>
    <col min="9737" max="9737" width="5.625" style="1" customWidth="1"/>
    <col min="9738" max="9738" width="7.625" style="1" customWidth="1"/>
    <col min="9739" max="9739" width="8.625" style="1" customWidth="1"/>
    <col min="9740" max="9740" width="37" style="1" customWidth="1"/>
    <col min="9741" max="9741" width="1.625" style="1" customWidth="1"/>
    <col min="9742" max="9743" width="5.125" style="1" customWidth="1"/>
    <col min="9744" max="9752" width="0" style="1" hidden="1" customWidth="1"/>
    <col min="9753" max="9753" width="10.625" style="1" customWidth="1"/>
    <col min="9754" max="9984" width="9" style="1"/>
    <col min="9985" max="9985" width="8.125" style="1" customWidth="1"/>
    <col min="9986" max="9986" width="3.625" style="1" customWidth="1"/>
    <col min="9987" max="9987" width="6.125" style="1" customWidth="1"/>
    <col min="9988" max="9988" width="2.625" style="1" customWidth="1"/>
    <col min="9989" max="9989" width="6.125" style="1" customWidth="1"/>
    <col min="9990" max="9990" width="5.875" style="1" bestFit="1" customWidth="1"/>
    <col min="9991" max="9991" width="2.625" style="1" customWidth="1"/>
    <col min="9992" max="9992" width="5.875" style="1" bestFit="1" customWidth="1"/>
    <col min="9993" max="9993" width="5.625" style="1" customWidth="1"/>
    <col min="9994" max="9994" width="7.625" style="1" customWidth="1"/>
    <col min="9995" max="9995" width="8.625" style="1" customWidth="1"/>
    <col min="9996" max="9996" width="37" style="1" customWidth="1"/>
    <col min="9997" max="9997" width="1.625" style="1" customWidth="1"/>
    <col min="9998" max="9999" width="5.125" style="1" customWidth="1"/>
    <col min="10000" max="10008" width="0" style="1" hidden="1" customWidth="1"/>
    <col min="10009" max="10009" width="10.625" style="1" customWidth="1"/>
    <col min="10010" max="10240" width="9" style="1"/>
    <col min="10241" max="10241" width="8.125" style="1" customWidth="1"/>
    <col min="10242" max="10242" width="3.625" style="1" customWidth="1"/>
    <col min="10243" max="10243" width="6.125" style="1" customWidth="1"/>
    <col min="10244" max="10244" width="2.625" style="1" customWidth="1"/>
    <col min="10245" max="10245" width="6.125" style="1" customWidth="1"/>
    <col min="10246" max="10246" width="5.875" style="1" bestFit="1" customWidth="1"/>
    <col min="10247" max="10247" width="2.625" style="1" customWidth="1"/>
    <col min="10248" max="10248" width="5.875" style="1" bestFit="1" customWidth="1"/>
    <col min="10249" max="10249" width="5.625" style="1" customWidth="1"/>
    <col min="10250" max="10250" width="7.625" style="1" customWidth="1"/>
    <col min="10251" max="10251" width="8.625" style="1" customWidth="1"/>
    <col min="10252" max="10252" width="37" style="1" customWidth="1"/>
    <col min="10253" max="10253" width="1.625" style="1" customWidth="1"/>
    <col min="10254" max="10255" width="5.125" style="1" customWidth="1"/>
    <col min="10256" max="10264" width="0" style="1" hidden="1" customWidth="1"/>
    <col min="10265" max="10265" width="10.625" style="1" customWidth="1"/>
    <col min="10266" max="10496" width="9" style="1"/>
    <col min="10497" max="10497" width="8.125" style="1" customWidth="1"/>
    <col min="10498" max="10498" width="3.625" style="1" customWidth="1"/>
    <col min="10499" max="10499" width="6.125" style="1" customWidth="1"/>
    <col min="10500" max="10500" width="2.625" style="1" customWidth="1"/>
    <col min="10501" max="10501" width="6.125" style="1" customWidth="1"/>
    <col min="10502" max="10502" width="5.875" style="1" bestFit="1" customWidth="1"/>
    <col min="10503" max="10503" width="2.625" style="1" customWidth="1"/>
    <col min="10504" max="10504" width="5.875" style="1" bestFit="1" customWidth="1"/>
    <col min="10505" max="10505" width="5.625" style="1" customWidth="1"/>
    <col min="10506" max="10506" width="7.625" style="1" customWidth="1"/>
    <col min="10507" max="10507" width="8.625" style="1" customWidth="1"/>
    <col min="10508" max="10508" width="37" style="1" customWidth="1"/>
    <col min="10509" max="10509" width="1.625" style="1" customWidth="1"/>
    <col min="10510" max="10511" width="5.125" style="1" customWidth="1"/>
    <col min="10512" max="10520" width="0" style="1" hidden="1" customWidth="1"/>
    <col min="10521" max="10521" width="10.625" style="1" customWidth="1"/>
    <col min="10522" max="10752" width="9" style="1"/>
    <col min="10753" max="10753" width="8.125" style="1" customWidth="1"/>
    <col min="10754" max="10754" width="3.625" style="1" customWidth="1"/>
    <col min="10755" max="10755" width="6.125" style="1" customWidth="1"/>
    <col min="10756" max="10756" width="2.625" style="1" customWidth="1"/>
    <col min="10757" max="10757" width="6.125" style="1" customWidth="1"/>
    <col min="10758" max="10758" width="5.875" style="1" bestFit="1" customWidth="1"/>
    <col min="10759" max="10759" width="2.625" style="1" customWidth="1"/>
    <col min="10760" max="10760" width="5.875" style="1" bestFit="1" customWidth="1"/>
    <col min="10761" max="10761" width="5.625" style="1" customWidth="1"/>
    <col min="10762" max="10762" width="7.625" style="1" customWidth="1"/>
    <col min="10763" max="10763" width="8.625" style="1" customWidth="1"/>
    <col min="10764" max="10764" width="37" style="1" customWidth="1"/>
    <col min="10765" max="10765" width="1.625" style="1" customWidth="1"/>
    <col min="10766" max="10767" width="5.125" style="1" customWidth="1"/>
    <col min="10768" max="10776" width="0" style="1" hidden="1" customWidth="1"/>
    <col min="10777" max="10777" width="10.625" style="1" customWidth="1"/>
    <col min="10778" max="11008" width="9" style="1"/>
    <col min="11009" max="11009" width="8.125" style="1" customWidth="1"/>
    <col min="11010" max="11010" width="3.625" style="1" customWidth="1"/>
    <col min="11011" max="11011" width="6.125" style="1" customWidth="1"/>
    <col min="11012" max="11012" width="2.625" style="1" customWidth="1"/>
    <col min="11013" max="11013" width="6.125" style="1" customWidth="1"/>
    <col min="11014" max="11014" width="5.875" style="1" bestFit="1" customWidth="1"/>
    <col min="11015" max="11015" width="2.625" style="1" customWidth="1"/>
    <col min="11016" max="11016" width="5.875" style="1" bestFit="1" customWidth="1"/>
    <col min="11017" max="11017" width="5.625" style="1" customWidth="1"/>
    <col min="11018" max="11018" width="7.625" style="1" customWidth="1"/>
    <col min="11019" max="11019" width="8.625" style="1" customWidth="1"/>
    <col min="11020" max="11020" width="37" style="1" customWidth="1"/>
    <col min="11021" max="11021" width="1.625" style="1" customWidth="1"/>
    <col min="11022" max="11023" width="5.125" style="1" customWidth="1"/>
    <col min="11024" max="11032" width="0" style="1" hidden="1" customWidth="1"/>
    <col min="11033" max="11033" width="10.625" style="1" customWidth="1"/>
    <col min="11034" max="11264" width="9" style="1"/>
    <col min="11265" max="11265" width="8.125" style="1" customWidth="1"/>
    <col min="11266" max="11266" width="3.625" style="1" customWidth="1"/>
    <col min="11267" max="11267" width="6.125" style="1" customWidth="1"/>
    <col min="11268" max="11268" width="2.625" style="1" customWidth="1"/>
    <col min="11269" max="11269" width="6.125" style="1" customWidth="1"/>
    <col min="11270" max="11270" width="5.875" style="1" bestFit="1" customWidth="1"/>
    <col min="11271" max="11271" width="2.625" style="1" customWidth="1"/>
    <col min="11272" max="11272" width="5.875" style="1" bestFit="1" customWidth="1"/>
    <col min="11273" max="11273" width="5.625" style="1" customWidth="1"/>
    <col min="11274" max="11274" width="7.625" style="1" customWidth="1"/>
    <col min="11275" max="11275" width="8.625" style="1" customWidth="1"/>
    <col min="11276" max="11276" width="37" style="1" customWidth="1"/>
    <col min="11277" max="11277" width="1.625" style="1" customWidth="1"/>
    <col min="11278" max="11279" width="5.125" style="1" customWidth="1"/>
    <col min="11280" max="11288" width="0" style="1" hidden="1" customWidth="1"/>
    <col min="11289" max="11289" width="10.625" style="1" customWidth="1"/>
    <col min="11290" max="11520" width="9" style="1"/>
    <col min="11521" max="11521" width="8.125" style="1" customWidth="1"/>
    <col min="11522" max="11522" width="3.625" style="1" customWidth="1"/>
    <col min="11523" max="11523" width="6.125" style="1" customWidth="1"/>
    <col min="11524" max="11524" width="2.625" style="1" customWidth="1"/>
    <col min="11525" max="11525" width="6.125" style="1" customWidth="1"/>
    <col min="11526" max="11526" width="5.875" style="1" bestFit="1" customWidth="1"/>
    <col min="11527" max="11527" width="2.625" style="1" customWidth="1"/>
    <col min="11528" max="11528" width="5.875" style="1" bestFit="1" customWidth="1"/>
    <col min="11529" max="11529" width="5.625" style="1" customWidth="1"/>
    <col min="11530" max="11530" width="7.625" style="1" customWidth="1"/>
    <col min="11531" max="11531" width="8.625" style="1" customWidth="1"/>
    <col min="11532" max="11532" width="37" style="1" customWidth="1"/>
    <col min="11533" max="11533" width="1.625" style="1" customWidth="1"/>
    <col min="11534" max="11535" width="5.125" style="1" customWidth="1"/>
    <col min="11536" max="11544" width="0" style="1" hidden="1" customWidth="1"/>
    <col min="11545" max="11545" width="10.625" style="1" customWidth="1"/>
    <col min="11546" max="11776" width="9" style="1"/>
    <col min="11777" max="11777" width="8.125" style="1" customWidth="1"/>
    <col min="11778" max="11778" width="3.625" style="1" customWidth="1"/>
    <col min="11779" max="11779" width="6.125" style="1" customWidth="1"/>
    <col min="11780" max="11780" width="2.625" style="1" customWidth="1"/>
    <col min="11781" max="11781" width="6.125" style="1" customWidth="1"/>
    <col min="11782" max="11782" width="5.875" style="1" bestFit="1" customWidth="1"/>
    <col min="11783" max="11783" width="2.625" style="1" customWidth="1"/>
    <col min="11784" max="11784" width="5.875" style="1" bestFit="1" customWidth="1"/>
    <col min="11785" max="11785" width="5.625" style="1" customWidth="1"/>
    <col min="11786" max="11786" width="7.625" style="1" customWidth="1"/>
    <col min="11787" max="11787" width="8.625" style="1" customWidth="1"/>
    <col min="11788" max="11788" width="37" style="1" customWidth="1"/>
    <col min="11789" max="11789" width="1.625" style="1" customWidth="1"/>
    <col min="11790" max="11791" width="5.125" style="1" customWidth="1"/>
    <col min="11792" max="11800" width="0" style="1" hidden="1" customWidth="1"/>
    <col min="11801" max="11801" width="10.625" style="1" customWidth="1"/>
    <col min="11802" max="12032" width="9" style="1"/>
    <col min="12033" max="12033" width="8.125" style="1" customWidth="1"/>
    <col min="12034" max="12034" width="3.625" style="1" customWidth="1"/>
    <col min="12035" max="12035" width="6.125" style="1" customWidth="1"/>
    <col min="12036" max="12036" width="2.625" style="1" customWidth="1"/>
    <col min="12037" max="12037" width="6.125" style="1" customWidth="1"/>
    <col min="12038" max="12038" width="5.875" style="1" bestFit="1" customWidth="1"/>
    <col min="12039" max="12039" width="2.625" style="1" customWidth="1"/>
    <col min="12040" max="12040" width="5.875" style="1" bestFit="1" customWidth="1"/>
    <col min="12041" max="12041" width="5.625" style="1" customWidth="1"/>
    <col min="12042" max="12042" width="7.625" style="1" customWidth="1"/>
    <col min="12043" max="12043" width="8.625" style="1" customWidth="1"/>
    <col min="12044" max="12044" width="37" style="1" customWidth="1"/>
    <col min="12045" max="12045" width="1.625" style="1" customWidth="1"/>
    <col min="12046" max="12047" width="5.125" style="1" customWidth="1"/>
    <col min="12048" max="12056" width="0" style="1" hidden="1" customWidth="1"/>
    <col min="12057" max="12057" width="10.625" style="1" customWidth="1"/>
    <col min="12058" max="12288" width="9" style="1"/>
    <col min="12289" max="12289" width="8.125" style="1" customWidth="1"/>
    <col min="12290" max="12290" width="3.625" style="1" customWidth="1"/>
    <col min="12291" max="12291" width="6.125" style="1" customWidth="1"/>
    <col min="12292" max="12292" width="2.625" style="1" customWidth="1"/>
    <col min="12293" max="12293" width="6.125" style="1" customWidth="1"/>
    <col min="12294" max="12294" width="5.875" style="1" bestFit="1" customWidth="1"/>
    <col min="12295" max="12295" width="2.625" style="1" customWidth="1"/>
    <col min="12296" max="12296" width="5.875" style="1" bestFit="1" customWidth="1"/>
    <col min="12297" max="12297" width="5.625" style="1" customWidth="1"/>
    <col min="12298" max="12298" width="7.625" style="1" customWidth="1"/>
    <col min="12299" max="12299" width="8.625" style="1" customWidth="1"/>
    <col min="12300" max="12300" width="37" style="1" customWidth="1"/>
    <col min="12301" max="12301" width="1.625" style="1" customWidth="1"/>
    <col min="12302" max="12303" width="5.125" style="1" customWidth="1"/>
    <col min="12304" max="12312" width="0" style="1" hidden="1" customWidth="1"/>
    <col min="12313" max="12313" width="10.625" style="1" customWidth="1"/>
    <col min="12314" max="12544" width="9" style="1"/>
    <col min="12545" max="12545" width="8.125" style="1" customWidth="1"/>
    <col min="12546" max="12546" width="3.625" style="1" customWidth="1"/>
    <col min="12547" max="12547" width="6.125" style="1" customWidth="1"/>
    <col min="12548" max="12548" width="2.625" style="1" customWidth="1"/>
    <col min="12549" max="12549" width="6.125" style="1" customWidth="1"/>
    <col min="12550" max="12550" width="5.875" style="1" bestFit="1" customWidth="1"/>
    <col min="12551" max="12551" width="2.625" style="1" customWidth="1"/>
    <col min="12552" max="12552" width="5.875" style="1" bestFit="1" customWidth="1"/>
    <col min="12553" max="12553" width="5.625" style="1" customWidth="1"/>
    <col min="12554" max="12554" width="7.625" style="1" customWidth="1"/>
    <col min="12555" max="12555" width="8.625" style="1" customWidth="1"/>
    <col min="12556" max="12556" width="37" style="1" customWidth="1"/>
    <col min="12557" max="12557" width="1.625" style="1" customWidth="1"/>
    <col min="12558" max="12559" width="5.125" style="1" customWidth="1"/>
    <col min="12560" max="12568" width="0" style="1" hidden="1" customWidth="1"/>
    <col min="12569" max="12569" width="10.625" style="1" customWidth="1"/>
    <col min="12570" max="12800" width="9" style="1"/>
    <col min="12801" max="12801" width="8.125" style="1" customWidth="1"/>
    <col min="12802" max="12802" width="3.625" style="1" customWidth="1"/>
    <col min="12803" max="12803" width="6.125" style="1" customWidth="1"/>
    <col min="12804" max="12804" width="2.625" style="1" customWidth="1"/>
    <col min="12805" max="12805" width="6.125" style="1" customWidth="1"/>
    <col min="12806" max="12806" width="5.875" style="1" bestFit="1" customWidth="1"/>
    <col min="12807" max="12807" width="2.625" style="1" customWidth="1"/>
    <col min="12808" max="12808" width="5.875" style="1" bestFit="1" customWidth="1"/>
    <col min="12809" max="12809" width="5.625" style="1" customWidth="1"/>
    <col min="12810" max="12810" width="7.625" style="1" customWidth="1"/>
    <col min="12811" max="12811" width="8.625" style="1" customWidth="1"/>
    <col min="12812" max="12812" width="37" style="1" customWidth="1"/>
    <col min="12813" max="12813" width="1.625" style="1" customWidth="1"/>
    <col min="12814" max="12815" width="5.125" style="1" customWidth="1"/>
    <col min="12816" max="12824" width="0" style="1" hidden="1" customWidth="1"/>
    <col min="12825" max="12825" width="10.625" style="1" customWidth="1"/>
    <col min="12826" max="13056" width="9" style="1"/>
    <col min="13057" max="13057" width="8.125" style="1" customWidth="1"/>
    <col min="13058" max="13058" width="3.625" style="1" customWidth="1"/>
    <col min="13059" max="13059" width="6.125" style="1" customWidth="1"/>
    <col min="13060" max="13060" width="2.625" style="1" customWidth="1"/>
    <col min="13061" max="13061" width="6.125" style="1" customWidth="1"/>
    <col min="13062" max="13062" width="5.875" style="1" bestFit="1" customWidth="1"/>
    <col min="13063" max="13063" width="2.625" style="1" customWidth="1"/>
    <col min="13064" max="13064" width="5.875" style="1" bestFit="1" customWidth="1"/>
    <col min="13065" max="13065" width="5.625" style="1" customWidth="1"/>
    <col min="13066" max="13066" width="7.625" style="1" customWidth="1"/>
    <col min="13067" max="13067" width="8.625" style="1" customWidth="1"/>
    <col min="13068" max="13068" width="37" style="1" customWidth="1"/>
    <col min="13069" max="13069" width="1.625" style="1" customWidth="1"/>
    <col min="13070" max="13071" width="5.125" style="1" customWidth="1"/>
    <col min="13072" max="13080" width="0" style="1" hidden="1" customWidth="1"/>
    <col min="13081" max="13081" width="10.625" style="1" customWidth="1"/>
    <col min="13082" max="13312" width="9" style="1"/>
    <col min="13313" max="13313" width="8.125" style="1" customWidth="1"/>
    <col min="13314" max="13314" width="3.625" style="1" customWidth="1"/>
    <col min="13315" max="13315" width="6.125" style="1" customWidth="1"/>
    <col min="13316" max="13316" width="2.625" style="1" customWidth="1"/>
    <col min="13317" max="13317" width="6.125" style="1" customWidth="1"/>
    <col min="13318" max="13318" width="5.875" style="1" bestFit="1" customWidth="1"/>
    <col min="13319" max="13319" width="2.625" style="1" customWidth="1"/>
    <col min="13320" max="13320" width="5.875" style="1" bestFit="1" customWidth="1"/>
    <col min="13321" max="13321" width="5.625" style="1" customWidth="1"/>
    <col min="13322" max="13322" width="7.625" style="1" customWidth="1"/>
    <col min="13323" max="13323" width="8.625" style="1" customWidth="1"/>
    <col min="13324" max="13324" width="37" style="1" customWidth="1"/>
    <col min="13325" max="13325" width="1.625" style="1" customWidth="1"/>
    <col min="13326" max="13327" width="5.125" style="1" customWidth="1"/>
    <col min="13328" max="13336" width="0" style="1" hidden="1" customWidth="1"/>
    <col min="13337" max="13337" width="10.625" style="1" customWidth="1"/>
    <col min="13338" max="13568" width="9" style="1"/>
    <col min="13569" max="13569" width="8.125" style="1" customWidth="1"/>
    <col min="13570" max="13570" width="3.625" style="1" customWidth="1"/>
    <col min="13571" max="13571" width="6.125" style="1" customWidth="1"/>
    <col min="13572" max="13572" width="2.625" style="1" customWidth="1"/>
    <col min="13573" max="13573" width="6.125" style="1" customWidth="1"/>
    <col min="13574" max="13574" width="5.875" style="1" bestFit="1" customWidth="1"/>
    <col min="13575" max="13575" width="2.625" style="1" customWidth="1"/>
    <col min="13576" max="13576" width="5.875" style="1" bestFit="1" customWidth="1"/>
    <col min="13577" max="13577" width="5.625" style="1" customWidth="1"/>
    <col min="13578" max="13578" width="7.625" style="1" customWidth="1"/>
    <col min="13579" max="13579" width="8.625" style="1" customWidth="1"/>
    <col min="13580" max="13580" width="37" style="1" customWidth="1"/>
    <col min="13581" max="13581" width="1.625" style="1" customWidth="1"/>
    <col min="13582" max="13583" width="5.125" style="1" customWidth="1"/>
    <col min="13584" max="13592" width="0" style="1" hidden="1" customWidth="1"/>
    <col min="13593" max="13593" width="10.625" style="1" customWidth="1"/>
    <col min="13594" max="13824" width="9" style="1"/>
    <col min="13825" max="13825" width="8.125" style="1" customWidth="1"/>
    <col min="13826" max="13826" width="3.625" style="1" customWidth="1"/>
    <col min="13827" max="13827" width="6.125" style="1" customWidth="1"/>
    <col min="13828" max="13828" width="2.625" style="1" customWidth="1"/>
    <col min="13829" max="13829" width="6.125" style="1" customWidth="1"/>
    <col min="13830" max="13830" width="5.875" style="1" bestFit="1" customWidth="1"/>
    <col min="13831" max="13831" width="2.625" style="1" customWidth="1"/>
    <col min="13832" max="13832" width="5.875" style="1" bestFit="1" customWidth="1"/>
    <col min="13833" max="13833" width="5.625" style="1" customWidth="1"/>
    <col min="13834" max="13834" width="7.625" style="1" customWidth="1"/>
    <col min="13835" max="13835" width="8.625" style="1" customWidth="1"/>
    <col min="13836" max="13836" width="37" style="1" customWidth="1"/>
    <col min="13837" max="13837" width="1.625" style="1" customWidth="1"/>
    <col min="13838" max="13839" width="5.125" style="1" customWidth="1"/>
    <col min="13840" max="13848" width="0" style="1" hidden="1" customWidth="1"/>
    <col min="13849" max="13849" width="10.625" style="1" customWidth="1"/>
    <col min="13850" max="14080" width="9" style="1"/>
    <col min="14081" max="14081" width="8.125" style="1" customWidth="1"/>
    <col min="14082" max="14082" width="3.625" style="1" customWidth="1"/>
    <col min="14083" max="14083" width="6.125" style="1" customWidth="1"/>
    <col min="14084" max="14084" width="2.625" style="1" customWidth="1"/>
    <col min="14085" max="14085" width="6.125" style="1" customWidth="1"/>
    <col min="14086" max="14086" width="5.875" style="1" bestFit="1" customWidth="1"/>
    <col min="14087" max="14087" width="2.625" style="1" customWidth="1"/>
    <col min="14088" max="14088" width="5.875" style="1" bestFit="1" customWidth="1"/>
    <col min="14089" max="14089" width="5.625" style="1" customWidth="1"/>
    <col min="14090" max="14090" width="7.625" style="1" customWidth="1"/>
    <col min="14091" max="14091" width="8.625" style="1" customWidth="1"/>
    <col min="14092" max="14092" width="37" style="1" customWidth="1"/>
    <col min="14093" max="14093" width="1.625" style="1" customWidth="1"/>
    <col min="14094" max="14095" width="5.125" style="1" customWidth="1"/>
    <col min="14096" max="14104" width="0" style="1" hidden="1" customWidth="1"/>
    <col min="14105" max="14105" width="10.625" style="1" customWidth="1"/>
    <col min="14106" max="14336" width="9" style="1"/>
    <col min="14337" max="14337" width="8.125" style="1" customWidth="1"/>
    <col min="14338" max="14338" width="3.625" style="1" customWidth="1"/>
    <col min="14339" max="14339" width="6.125" style="1" customWidth="1"/>
    <col min="14340" max="14340" width="2.625" style="1" customWidth="1"/>
    <col min="14341" max="14341" width="6.125" style="1" customWidth="1"/>
    <col min="14342" max="14342" width="5.875" style="1" bestFit="1" customWidth="1"/>
    <col min="14343" max="14343" width="2.625" style="1" customWidth="1"/>
    <col min="14344" max="14344" width="5.875" style="1" bestFit="1" customWidth="1"/>
    <col min="14345" max="14345" width="5.625" style="1" customWidth="1"/>
    <col min="14346" max="14346" width="7.625" style="1" customWidth="1"/>
    <col min="14347" max="14347" width="8.625" style="1" customWidth="1"/>
    <col min="14348" max="14348" width="37" style="1" customWidth="1"/>
    <col min="14349" max="14349" width="1.625" style="1" customWidth="1"/>
    <col min="14350" max="14351" width="5.125" style="1" customWidth="1"/>
    <col min="14352" max="14360" width="0" style="1" hidden="1" customWidth="1"/>
    <col min="14361" max="14361" width="10.625" style="1" customWidth="1"/>
    <col min="14362" max="14592" width="9" style="1"/>
    <col min="14593" max="14593" width="8.125" style="1" customWidth="1"/>
    <col min="14594" max="14594" width="3.625" style="1" customWidth="1"/>
    <col min="14595" max="14595" width="6.125" style="1" customWidth="1"/>
    <col min="14596" max="14596" width="2.625" style="1" customWidth="1"/>
    <col min="14597" max="14597" width="6.125" style="1" customWidth="1"/>
    <col min="14598" max="14598" width="5.875" style="1" bestFit="1" customWidth="1"/>
    <col min="14599" max="14599" width="2.625" style="1" customWidth="1"/>
    <col min="14600" max="14600" width="5.875" style="1" bestFit="1" customWidth="1"/>
    <col min="14601" max="14601" width="5.625" style="1" customWidth="1"/>
    <col min="14602" max="14602" width="7.625" style="1" customWidth="1"/>
    <col min="14603" max="14603" width="8.625" style="1" customWidth="1"/>
    <col min="14604" max="14604" width="37" style="1" customWidth="1"/>
    <col min="14605" max="14605" width="1.625" style="1" customWidth="1"/>
    <col min="14606" max="14607" width="5.125" style="1" customWidth="1"/>
    <col min="14608" max="14616" width="0" style="1" hidden="1" customWidth="1"/>
    <col min="14617" max="14617" width="10.625" style="1" customWidth="1"/>
    <col min="14618" max="14848" width="9" style="1"/>
    <col min="14849" max="14849" width="8.125" style="1" customWidth="1"/>
    <col min="14850" max="14850" width="3.625" style="1" customWidth="1"/>
    <col min="14851" max="14851" width="6.125" style="1" customWidth="1"/>
    <col min="14852" max="14852" width="2.625" style="1" customWidth="1"/>
    <col min="14853" max="14853" width="6.125" style="1" customWidth="1"/>
    <col min="14854" max="14854" width="5.875" style="1" bestFit="1" customWidth="1"/>
    <col min="14855" max="14855" width="2.625" style="1" customWidth="1"/>
    <col min="14856" max="14856" width="5.875" style="1" bestFit="1" customWidth="1"/>
    <col min="14857" max="14857" width="5.625" style="1" customWidth="1"/>
    <col min="14858" max="14858" width="7.625" style="1" customWidth="1"/>
    <col min="14859" max="14859" width="8.625" style="1" customWidth="1"/>
    <col min="14860" max="14860" width="37" style="1" customWidth="1"/>
    <col min="14861" max="14861" width="1.625" style="1" customWidth="1"/>
    <col min="14862" max="14863" width="5.125" style="1" customWidth="1"/>
    <col min="14864" max="14872" width="0" style="1" hidden="1" customWidth="1"/>
    <col min="14873" max="14873" width="10.625" style="1" customWidth="1"/>
    <col min="14874" max="15104" width="9" style="1"/>
    <col min="15105" max="15105" width="8.125" style="1" customWidth="1"/>
    <col min="15106" max="15106" width="3.625" style="1" customWidth="1"/>
    <col min="15107" max="15107" width="6.125" style="1" customWidth="1"/>
    <col min="15108" max="15108" width="2.625" style="1" customWidth="1"/>
    <col min="15109" max="15109" width="6.125" style="1" customWidth="1"/>
    <col min="15110" max="15110" width="5.875" style="1" bestFit="1" customWidth="1"/>
    <col min="15111" max="15111" width="2.625" style="1" customWidth="1"/>
    <col min="15112" max="15112" width="5.875" style="1" bestFit="1" customWidth="1"/>
    <col min="15113" max="15113" width="5.625" style="1" customWidth="1"/>
    <col min="15114" max="15114" width="7.625" style="1" customWidth="1"/>
    <col min="15115" max="15115" width="8.625" style="1" customWidth="1"/>
    <col min="15116" max="15116" width="37" style="1" customWidth="1"/>
    <col min="15117" max="15117" width="1.625" style="1" customWidth="1"/>
    <col min="15118" max="15119" width="5.125" style="1" customWidth="1"/>
    <col min="15120" max="15128" width="0" style="1" hidden="1" customWidth="1"/>
    <col min="15129" max="15129" width="10.625" style="1" customWidth="1"/>
    <col min="15130" max="15360" width="9" style="1"/>
    <col min="15361" max="15361" width="8.125" style="1" customWidth="1"/>
    <col min="15362" max="15362" width="3.625" style="1" customWidth="1"/>
    <col min="15363" max="15363" width="6.125" style="1" customWidth="1"/>
    <col min="15364" max="15364" width="2.625" style="1" customWidth="1"/>
    <col min="15365" max="15365" width="6.125" style="1" customWidth="1"/>
    <col min="15366" max="15366" width="5.875" style="1" bestFit="1" customWidth="1"/>
    <col min="15367" max="15367" width="2.625" style="1" customWidth="1"/>
    <col min="15368" max="15368" width="5.875" style="1" bestFit="1" customWidth="1"/>
    <col min="15369" max="15369" width="5.625" style="1" customWidth="1"/>
    <col min="15370" max="15370" width="7.625" style="1" customWidth="1"/>
    <col min="15371" max="15371" width="8.625" style="1" customWidth="1"/>
    <col min="15372" max="15372" width="37" style="1" customWidth="1"/>
    <col min="15373" max="15373" width="1.625" style="1" customWidth="1"/>
    <col min="15374" max="15375" width="5.125" style="1" customWidth="1"/>
    <col min="15376" max="15384" width="0" style="1" hidden="1" customWidth="1"/>
    <col min="15385" max="15385" width="10.625" style="1" customWidth="1"/>
    <col min="15386" max="15616" width="9" style="1"/>
    <col min="15617" max="15617" width="8.125" style="1" customWidth="1"/>
    <col min="15618" max="15618" width="3.625" style="1" customWidth="1"/>
    <col min="15619" max="15619" width="6.125" style="1" customWidth="1"/>
    <col min="15620" max="15620" width="2.625" style="1" customWidth="1"/>
    <col min="15621" max="15621" width="6.125" style="1" customWidth="1"/>
    <col min="15622" max="15622" width="5.875" style="1" bestFit="1" customWidth="1"/>
    <col min="15623" max="15623" width="2.625" style="1" customWidth="1"/>
    <col min="15624" max="15624" width="5.875" style="1" bestFit="1" customWidth="1"/>
    <col min="15625" max="15625" width="5.625" style="1" customWidth="1"/>
    <col min="15626" max="15626" width="7.625" style="1" customWidth="1"/>
    <col min="15627" max="15627" width="8.625" style="1" customWidth="1"/>
    <col min="15628" max="15628" width="37" style="1" customWidth="1"/>
    <col min="15629" max="15629" width="1.625" style="1" customWidth="1"/>
    <col min="15630" max="15631" width="5.125" style="1" customWidth="1"/>
    <col min="15632" max="15640" width="0" style="1" hidden="1" customWidth="1"/>
    <col min="15641" max="15641" width="10.625" style="1" customWidth="1"/>
    <col min="15642" max="15872" width="9" style="1"/>
    <col min="15873" max="15873" width="8.125" style="1" customWidth="1"/>
    <col min="15874" max="15874" width="3.625" style="1" customWidth="1"/>
    <col min="15875" max="15875" width="6.125" style="1" customWidth="1"/>
    <col min="15876" max="15876" width="2.625" style="1" customWidth="1"/>
    <col min="15877" max="15877" width="6.125" style="1" customWidth="1"/>
    <col min="15878" max="15878" width="5.875" style="1" bestFit="1" customWidth="1"/>
    <col min="15879" max="15879" width="2.625" style="1" customWidth="1"/>
    <col min="15880" max="15880" width="5.875" style="1" bestFit="1" customWidth="1"/>
    <col min="15881" max="15881" width="5.625" style="1" customWidth="1"/>
    <col min="15882" max="15882" width="7.625" style="1" customWidth="1"/>
    <col min="15883" max="15883" width="8.625" style="1" customWidth="1"/>
    <col min="15884" max="15884" width="37" style="1" customWidth="1"/>
    <col min="15885" max="15885" width="1.625" style="1" customWidth="1"/>
    <col min="15886" max="15887" width="5.125" style="1" customWidth="1"/>
    <col min="15888" max="15896" width="0" style="1" hidden="1" customWidth="1"/>
    <col min="15897" max="15897" width="10.625" style="1" customWidth="1"/>
    <col min="15898" max="16128" width="9" style="1"/>
    <col min="16129" max="16129" width="8.125" style="1" customWidth="1"/>
    <col min="16130" max="16130" width="3.625" style="1" customWidth="1"/>
    <col min="16131" max="16131" width="6.125" style="1" customWidth="1"/>
    <col min="16132" max="16132" width="2.625" style="1" customWidth="1"/>
    <col min="16133" max="16133" width="6.125" style="1" customWidth="1"/>
    <col min="16134" max="16134" width="5.875" style="1" bestFit="1" customWidth="1"/>
    <col min="16135" max="16135" width="2.625" style="1" customWidth="1"/>
    <col min="16136" max="16136" width="5.875" style="1" bestFit="1" customWidth="1"/>
    <col min="16137" max="16137" width="5.625" style="1" customWidth="1"/>
    <col min="16138" max="16138" width="7.625" style="1" customWidth="1"/>
    <col min="16139" max="16139" width="8.625" style="1" customWidth="1"/>
    <col min="16140" max="16140" width="37" style="1" customWidth="1"/>
    <col min="16141" max="16141" width="1.625" style="1" customWidth="1"/>
    <col min="16142" max="16143" width="5.125" style="1" customWidth="1"/>
    <col min="16144" max="16152" width="0" style="1" hidden="1" customWidth="1"/>
    <col min="16153" max="16153" width="10.625" style="1" customWidth="1"/>
    <col min="16154" max="16384" width="9" style="1"/>
  </cols>
  <sheetData>
    <row r="1" spans="1:24" ht="15" customHeight="1" thickBot="1">
      <c r="A1" s="120">
        <v>42856</v>
      </c>
      <c r="B1" s="120"/>
      <c r="C1" s="42"/>
      <c r="D1" s="42"/>
      <c r="E1" s="42"/>
      <c r="F1" s="42"/>
      <c r="G1" s="42"/>
      <c r="H1" s="42"/>
      <c r="I1" s="42"/>
      <c r="J1" s="42"/>
      <c r="K1" s="42"/>
      <c r="L1" s="43" t="s">
        <v>41</v>
      </c>
    </row>
    <row r="2" spans="1:24" ht="15" customHeight="1">
      <c r="A2" s="44" t="s">
        <v>3</v>
      </c>
      <c r="B2" s="45"/>
      <c r="C2" s="45"/>
      <c r="D2" s="45"/>
      <c r="E2" s="45"/>
      <c r="F2" s="45"/>
      <c r="G2" s="45"/>
      <c r="H2" s="46"/>
      <c r="I2" s="47" t="s">
        <v>4</v>
      </c>
      <c r="J2" s="45"/>
      <c r="K2" s="46"/>
      <c r="L2" s="48" t="s">
        <v>5</v>
      </c>
    </row>
    <row r="3" spans="1:24" ht="45" customHeight="1" thickBot="1">
      <c r="A3" s="121" t="s">
        <v>33</v>
      </c>
      <c r="B3" s="122"/>
      <c r="C3" s="122"/>
      <c r="D3" s="122"/>
      <c r="E3" s="122"/>
      <c r="F3" s="122"/>
      <c r="G3" s="122"/>
      <c r="H3" s="123"/>
      <c r="I3" s="124" t="s">
        <v>34</v>
      </c>
      <c r="J3" s="125"/>
      <c r="K3" s="126"/>
      <c r="L3" s="49"/>
    </row>
    <row r="4" spans="1:24" ht="14.1" customHeight="1" thickTop="1">
      <c r="A4" s="116" t="s">
        <v>6</v>
      </c>
      <c r="B4" s="117"/>
      <c r="C4" s="50" t="s">
        <v>7</v>
      </c>
      <c r="D4" s="51"/>
      <c r="E4" s="52" t="s">
        <v>8</v>
      </c>
      <c r="F4" s="53"/>
      <c r="G4" s="54" t="s">
        <v>9</v>
      </c>
      <c r="H4" s="53"/>
      <c r="I4" s="55" t="s">
        <v>10</v>
      </c>
      <c r="J4" s="20" t="s">
        <v>11</v>
      </c>
      <c r="K4" s="21" t="s">
        <v>0</v>
      </c>
      <c r="L4" s="103" t="s">
        <v>12</v>
      </c>
      <c r="M4" s="2"/>
      <c r="N4" s="2"/>
      <c r="O4" s="2"/>
      <c r="P4" s="3" t="s">
        <v>0</v>
      </c>
      <c r="Q4" s="6" t="s">
        <v>13</v>
      </c>
      <c r="R4" s="7"/>
      <c r="S4" s="6" t="s">
        <v>9</v>
      </c>
      <c r="T4" s="7"/>
      <c r="U4" s="6" t="s">
        <v>7</v>
      </c>
      <c r="V4" s="8"/>
      <c r="W4" s="8" t="s">
        <v>8</v>
      </c>
      <c r="X4" s="7"/>
    </row>
    <row r="5" spans="1:24" ht="14.1" customHeight="1">
      <c r="A5" s="118"/>
      <c r="B5" s="119"/>
      <c r="C5" s="56">
        <v>0.375</v>
      </c>
      <c r="D5" s="57" t="s">
        <v>1</v>
      </c>
      <c r="E5" s="58">
        <v>0.72916666666666663</v>
      </c>
      <c r="F5" s="59">
        <v>0.5</v>
      </c>
      <c r="G5" s="60" t="s">
        <v>17</v>
      </c>
      <c r="H5" s="61">
        <v>0.54166666666666663</v>
      </c>
      <c r="I5" s="62" t="s">
        <v>42</v>
      </c>
      <c r="J5" s="22" t="s">
        <v>0</v>
      </c>
      <c r="K5" s="23" t="s">
        <v>2</v>
      </c>
      <c r="L5" s="104"/>
      <c r="M5" s="2"/>
      <c r="N5" s="2"/>
      <c r="O5" s="2"/>
      <c r="P5" s="4" t="s">
        <v>2</v>
      </c>
      <c r="Q5" s="9">
        <f>$C$5</f>
        <v>0.375</v>
      </c>
      <c r="R5" s="10">
        <f>$E$5</f>
        <v>0.72916666666666663</v>
      </c>
      <c r="S5" s="9">
        <f>$F$5</f>
        <v>0.5</v>
      </c>
      <c r="T5" s="10">
        <f>$H$5</f>
        <v>0.54166666666666663</v>
      </c>
      <c r="U5" s="15" t="s">
        <v>14</v>
      </c>
      <c r="V5" s="16" t="s">
        <v>15</v>
      </c>
      <c r="W5" s="17" t="s">
        <v>14</v>
      </c>
      <c r="X5" s="18" t="s">
        <v>15</v>
      </c>
    </row>
    <row r="6" spans="1:24" ht="24.75">
      <c r="A6" s="24">
        <f>IF(MONTH(A1)=1,DATE(YEAR(A1),MONTH(A1),1),DATE(YEAR(A1),MONTH(A1),1))</f>
        <v>42856</v>
      </c>
      <c r="B6" s="25" t="str">
        <f t="shared" ref="B6:B33" si="0">TEXT(WEEKDAY(A6,1),"aaa")</f>
        <v>月</v>
      </c>
      <c r="C6" s="63">
        <v>0.35694444444444445</v>
      </c>
      <c r="D6" s="92" t="s">
        <v>1</v>
      </c>
      <c r="E6" s="64">
        <v>0.73472222222222217</v>
      </c>
      <c r="F6" s="65">
        <v>0.5</v>
      </c>
      <c r="G6" s="66" t="s">
        <v>17</v>
      </c>
      <c r="H6" s="67">
        <v>0.54166666666666663</v>
      </c>
      <c r="I6" s="68"/>
      <c r="J6" s="40" t="str">
        <f t="shared" ref="J6:J31" si="1">IF(P6&gt;7.5,P6-7.5,"")</f>
        <v/>
      </c>
      <c r="K6" s="40">
        <f t="shared" ref="K6:K31" si="2">IF(P6=0,"",P6)</f>
        <v>7.5</v>
      </c>
      <c r="L6" s="98" t="s">
        <v>52</v>
      </c>
      <c r="P6" s="36">
        <f>IF(E6="",0,IF(Q6&gt;=R6,0,IF(E6=0,(INT(((R6-Q6)-(T6-S6)-I6)*240+0.5)/10+1),(INT(((R6-Q6)-(T6-S6)-I6)*240+0.5)/10))))</f>
        <v>7.5</v>
      </c>
      <c r="Q6" s="11">
        <f t="shared" ref="Q6:Q35" si="3">TIME(U6,V6,)</f>
        <v>0.375</v>
      </c>
      <c r="R6" s="39" t="str">
        <f>(W6&amp;":"&amp;X6*1)</f>
        <v>17:30</v>
      </c>
      <c r="S6" s="11">
        <f>IF(Q6&gt;=F6,IF(Q6&lt;=H6,Q6,H6),F6)</f>
        <v>0.5</v>
      </c>
      <c r="T6" s="12">
        <f>H6</f>
        <v>0.54166666666666663</v>
      </c>
      <c r="U6" s="13">
        <f t="shared" ref="U6:U35" si="4">IF(C6="",0,HOUR(C6))</f>
        <v>8</v>
      </c>
      <c r="V6" s="37">
        <f>IF(C6="",0,IF(HOUR(C6)=8,60,IF(MINUTE(C6)=0,0,IF(MINUTE(C6)&gt;30,60,30))))</f>
        <v>60</v>
      </c>
      <c r="W6" s="14">
        <f>IF(E6="",0,IF(E6=0,24,TEXT(E6,"[h]")*1))</f>
        <v>17</v>
      </c>
      <c r="X6" s="38">
        <f>IF(E6="",0,IF(MINUTE(E6)&gt;=30,30,IF(HOUR(E6)=18,0,0)))</f>
        <v>30</v>
      </c>
    </row>
    <row r="7" spans="1:24" ht="27.75" customHeight="1">
      <c r="A7" s="24">
        <f t="shared" ref="A7:A33" si="5">A6+1</f>
        <v>42857</v>
      </c>
      <c r="B7" s="25" t="str">
        <f t="shared" si="0"/>
        <v>火</v>
      </c>
      <c r="C7" s="63">
        <v>0.53680555555555554</v>
      </c>
      <c r="D7" s="92" t="s">
        <v>1</v>
      </c>
      <c r="E7" s="64">
        <v>1.0250000000000001</v>
      </c>
      <c r="F7" s="65">
        <v>0.6875</v>
      </c>
      <c r="G7" s="66" t="s">
        <v>17</v>
      </c>
      <c r="H7" s="67">
        <v>0.72916666666666663</v>
      </c>
      <c r="I7" s="68"/>
      <c r="J7" s="40">
        <f t="shared" si="1"/>
        <v>3</v>
      </c>
      <c r="K7" s="40">
        <f t="shared" si="2"/>
        <v>10.5</v>
      </c>
      <c r="L7" s="96" t="s">
        <v>35</v>
      </c>
      <c r="P7" s="36">
        <f>IF(E7="",0,IF(Q7&gt;=R7,0,IF(E7=0,(INT(((R7-Q7)-(T7-S7)-I7)*240+0.5)/10+1),(INT(((R7-Q7)-(T7-S7)-I7)*240+0.5)/10))))</f>
        <v>10.5</v>
      </c>
      <c r="Q7" s="11">
        <f t="shared" si="3"/>
        <v>0.54166666666666663</v>
      </c>
      <c r="R7" s="39" t="str">
        <f>(W7&amp;":"&amp;X7*1)</f>
        <v>24:30</v>
      </c>
      <c r="S7" s="11">
        <f t="shared" ref="S7:S35" si="6">IF(Q7&gt;=F7,IF(Q7&lt;=H7,Q7,H7),F7)</f>
        <v>0.6875</v>
      </c>
      <c r="T7" s="12">
        <f t="shared" ref="T7:T35" si="7">H7</f>
        <v>0.72916666666666663</v>
      </c>
      <c r="U7" s="13">
        <f t="shared" si="4"/>
        <v>12</v>
      </c>
      <c r="V7" s="37">
        <f t="shared" ref="V7:V35" si="8">IF(C7="",0,IF(HOUR(C7)=8,60,IF(MINUTE(C7)=0,0,IF(MINUTE(C7)&gt;30,60,30))))</f>
        <v>60</v>
      </c>
      <c r="W7" s="14">
        <f t="shared" ref="W7:W35" si="9">IF(E7="",0,IF(E7=0,24,TEXT(E7,"[h]")*1))</f>
        <v>24</v>
      </c>
      <c r="X7" s="38">
        <f t="shared" ref="X7:X35" si="10">IF(E7="",0,IF(MINUTE(E7)&gt;=30,30,IF(HOUR(E7)=18,0,0)))</f>
        <v>30</v>
      </c>
    </row>
    <row r="8" spans="1:24" ht="21" customHeight="1">
      <c r="A8" s="24">
        <f t="shared" si="5"/>
        <v>42858</v>
      </c>
      <c r="B8" s="25" t="str">
        <f t="shared" si="0"/>
        <v>水</v>
      </c>
      <c r="C8" s="63"/>
      <c r="D8" s="92"/>
      <c r="E8" s="64"/>
      <c r="F8" s="65"/>
      <c r="G8" s="66" t="s">
        <v>17</v>
      </c>
      <c r="H8" s="99"/>
      <c r="I8" s="102"/>
      <c r="J8" s="40"/>
      <c r="K8" s="40"/>
      <c r="L8" s="98" t="s">
        <v>43</v>
      </c>
      <c r="P8" s="36">
        <f t="shared" ref="P8:P35" si="11">IF(E8="",0,IF(Q8&gt;=R8,0,IF(E8=0,(INT(((R8-Q8)-(T8-S8)-I8)*240+0.5)/10+1),(INT(((R8-Q8)-(T8-S8)-I8)*240+0.5)/10))))</f>
        <v>0</v>
      </c>
      <c r="Q8" s="11">
        <f t="shared" si="3"/>
        <v>0</v>
      </c>
      <c r="R8" s="39" t="str">
        <f>(W8&amp;":"&amp;X8*1)</f>
        <v>0:0</v>
      </c>
      <c r="S8" s="11">
        <f t="shared" si="6"/>
        <v>0</v>
      </c>
      <c r="T8" s="12">
        <f t="shared" si="7"/>
        <v>0</v>
      </c>
      <c r="U8" s="13">
        <f t="shared" si="4"/>
        <v>0</v>
      </c>
      <c r="V8" s="37">
        <f t="shared" si="8"/>
        <v>0</v>
      </c>
      <c r="W8" s="14">
        <f t="shared" si="9"/>
        <v>0</v>
      </c>
      <c r="X8" s="38">
        <f t="shared" si="10"/>
        <v>0</v>
      </c>
    </row>
    <row r="9" spans="1:24" ht="21" customHeight="1">
      <c r="A9" s="24">
        <f t="shared" si="5"/>
        <v>42859</v>
      </c>
      <c r="B9" s="25" t="str">
        <f t="shared" si="0"/>
        <v>木</v>
      </c>
      <c r="C9" s="63"/>
      <c r="D9" s="92"/>
      <c r="E9" s="64"/>
      <c r="F9" s="65"/>
      <c r="G9" s="66" t="s">
        <v>17</v>
      </c>
      <c r="H9" s="100"/>
      <c r="I9" s="102"/>
      <c r="J9" s="40"/>
      <c r="K9" s="40"/>
      <c r="L9" s="98" t="s">
        <v>44</v>
      </c>
      <c r="P9" s="36">
        <f t="shared" si="11"/>
        <v>0</v>
      </c>
      <c r="Q9" s="11">
        <f t="shared" si="3"/>
        <v>0</v>
      </c>
      <c r="R9" s="39" t="str">
        <f>(W9&amp;":"&amp;X9*1)</f>
        <v>0:0</v>
      </c>
      <c r="S9" s="11">
        <f t="shared" si="6"/>
        <v>0</v>
      </c>
      <c r="T9" s="12">
        <f t="shared" si="7"/>
        <v>0</v>
      </c>
      <c r="U9" s="13">
        <f t="shared" si="4"/>
        <v>0</v>
      </c>
      <c r="V9" s="37">
        <f t="shared" si="8"/>
        <v>0</v>
      </c>
      <c r="W9" s="14">
        <f t="shared" si="9"/>
        <v>0</v>
      </c>
      <c r="X9" s="38">
        <f t="shared" si="10"/>
        <v>0</v>
      </c>
    </row>
    <row r="10" spans="1:24" ht="21" customHeight="1">
      <c r="A10" s="24">
        <f t="shared" si="5"/>
        <v>42860</v>
      </c>
      <c r="B10" s="25" t="str">
        <f t="shared" si="0"/>
        <v>金</v>
      </c>
      <c r="C10" s="63"/>
      <c r="D10" s="92"/>
      <c r="E10" s="64"/>
      <c r="F10" s="65"/>
      <c r="G10" s="66" t="s">
        <v>17</v>
      </c>
      <c r="H10" s="100"/>
      <c r="I10" s="102"/>
      <c r="J10" s="40"/>
      <c r="K10" s="40"/>
      <c r="L10" s="98" t="s">
        <v>45</v>
      </c>
      <c r="P10" s="36">
        <f t="shared" si="11"/>
        <v>0</v>
      </c>
      <c r="Q10" s="11">
        <f t="shared" si="3"/>
        <v>0</v>
      </c>
      <c r="R10" s="39" t="str">
        <f t="shared" ref="R10:R35" si="12">(W10&amp;":"&amp;X10*1)</f>
        <v>0:0</v>
      </c>
      <c r="S10" s="11">
        <f t="shared" si="6"/>
        <v>0</v>
      </c>
      <c r="T10" s="12">
        <f t="shared" si="7"/>
        <v>0</v>
      </c>
      <c r="U10" s="13">
        <f t="shared" si="4"/>
        <v>0</v>
      </c>
      <c r="V10" s="37">
        <f t="shared" si="8"/>
        <v>0</v>
      </c>
      <c r="W10" s="14">
        <f t="shared" si="9"/>
        <v>0</v>
      </c>
      <c r="X10" s="38">
        <f t="shared" si="10"/>
        <v>0</v>
      </c>
    </row>
    <row r="11" spans="1:24" ht="29.25" customHeight="1">
      <c r="A11" s="24">
        <f t="shared" si="5"/>
        <v>42861</v>
      </c>
      <c r="B11" s="25" t="str">
        <f t="shared" si="0"/>
        <v>土</v>
      </c>
      <c r="C11" s="63"/>
      <c r="D11" s="92"/>
      <c r="E11" s="64"/>
      <c r="F11" s="65"/>
      <c r="G11" s="66" t="s">
        <v>17</v>
      </c>
      <c r="H11" s="67"/>
      <c r="I11" s="68"/>
      <c r="J11" s="40" t="str">
        <f t="shared" si="1"/>
        <v/>
      </c>
      <c r="K11" s="40" t="str">
        <f t="shared" si="2"/>
        <v/>
      </c>
      <c r="L11" s="98" t="s">
        <v>40</v>
      </c>
      <c r="P11" s="36">
        <f t="shared" si="11"/>
        <v>0</v>
      </c>
      <c r="Q11" s="11">
        <f t="shared" si="3"/>
        <v>0</v>
      </c>
      <c r="R11" s="39" t="str">
        <f t="shared" si="12"/>
        <v>0:0</v>
      </c>
      <c r="S11" s="11">
        <f t="shared" si="6"/>
        <v>0</v>
      </c>
      <c r="T11" s="12">
        <f t="shared" si="7"/>
        <v>0</v>
      </c>
      <c r="U11" s="13">
        <f t="shared" si="4"/>
        <v>0</v>
      </c>
      <c r="V11" s="37">
        <f t="shared" si="8"/>
        <v>0</v>
      </c>
      <c r="W11" s="14">
        <f t="shared" si="9"/>
        <v>0</v>
      </c>
      <c r="X11" s="38">
        <f t="shared" si="10"/>
        <v>0</v>
      </c>
    </row>
    <row r="12" spans="1:24" ht="21" customHeight="1">
      <c r="A12" s="24">
        <f t="shared" si="5"/>
        <v>42862</v>
      </c>
      <c r="B12" s="25" t="str">
        <f t="shared" si="0"/>
        <v>日</v>
      </c>
      <c r="C12" s="63"/>
      <c r="D12" s="92"/>
      <c r="E12" s="64"/>
      <c r="F12" s="65"/>
      <c r="G12" s="66" t="s">
        <v>17</v>
      </c>
      <c r="H12" s="67"/>
      <c r="I12" s="68"/>
      <c r="J12" s="40"/>
      <c r="K12" s="40"/>
      <c r="L12" s="79"/>
      <c r="P12" s="36">
        <f t="shared" si="11"/>
        <v>0</v>
      </c>
      <c r="Q12" s="11">
        <f t="shared" si="3"/>
        <v>0</v>
      </c>
      <c r="R12" s="39" t="str">
        <f t="shared" si="12"/>
        <v>0:0</v>
      </c>
      <c r="S12" s="11">
        <f t="shared" si="6"/>
        <v>0</v>
      </c>
      <c r="T12" s="12">
        <f t="shared" si="7"/>
        <v>0</v>
      </c>
      <c r="U12" s="13">
        <f t="shared" si="4"/>
        <v>0</v>
      </c>
      <c r="V12" s="37">
        <f t="shared" si="8"/>
        <v>0</v>
      </c>
      <c r="W12" s="14">
        <f t="shared" si="9"/>
        <v>0</v>
      </c>
      <c r="X12" s="38">
        <f t="shared" si="10"/>
        <v>0</v>
      </c>
    </row>
    <row r="13" spans="1:24" ht="33" customHeight="1">
      <c r="A13" s="24">
        <f t="shared" si="5"/>
        <v>42863</v>
      </c>
      <c r="B13" s="25" t="str">
        <f t="shared" si="0"/>
        <v>月</v>
      </c>
      <c r="C13" s="63"/>
      <c r="D13" s="92"/>
      <c r="E13" s="64"/>
      <c r="F13" s="65"/>
      <c r="G13" s="66" t="s">
        <v>17</v>
      </c>
      <c r="H13" s="67"/>
      <c r="I13" s="68"/>
      <c r="J13" s="40" t="str">
        <f t="shared" si="1"/>
        <v/>
      </c>
      <c r="K13" s="40" t="str">
        <f t="shared" si="2"/>
        <v/>
      </c>
      <c r="L13" s="98" t="s">
        <v>37</v>
      </c>
      <c r="P13" s="36">
        <f t="shared" si="11"/>
        <v>0</v>
      </c>
      <c r="Q13" s="11">
        <f t="shared" si="3"/>
        <v>0</v>
      </c>
      <c r="R13" s="39" t="str">
        <f t="shared" si="12"/>
        <v>0:0</v>
      </c>
      <c r="S13" s="11">
        <f t="shared" si="6"/>
        <v>0</v>
      </c>
      <c r="T13" s="12">
        <f t="shared" si="7"/>
        <v>0</v>
      </c>
      <c r="U13" s="13">
        <f t="shared" si="4"/>
        <v>0</v>
      </c>
      <c r="V13" s="37">
        <f t="shared" si="8"/>
        <v>0</v>
      </c>
      <c r="W13" s="14">
        <f t="shared" si="9"/>
        <v>0</v>
      </c>
      <c r="X13" s="38">
        <f t="shared" si="10"/>
        <v>0</v>
      </c>
    </row>
    <row r="14" spans="1:24" ht="27.75" customHeight="1">
      <c r="A14" s="24">
        <f t="shared" si="5"/>
        <v>42864</v>
      </c>
      <c r="B14" s="25" t="str">
        <f t="shared" si="0"/>
        <v>火</v>
      </c>
      <c r="C14" s="63">
        <v>0.53680555555555554</v>
      </c>
      <c r="D14" s="92" t="s">
        <v>1</v>
      </c>
      <c r="E14" s="64">
        <v>1</v>
      </c>
      <c r="F14" s="65">
        <v>0.70833333333333337</v>
      </c>
      <c r="G14" s="66" t="s">
        <v>17</v>
      </c>
      <c r="H14" s="67">
        <v>0.75</v>
      </c>
      <c r="I14" s="68"/>
      <c r="J14" s="40">
        <f t="shared" si="1"/>
        <v>2.5</v>
      </c>
      <c r="K14" s="40">
        <f t="shared" si="2"/>
        <v>10</v>
      </c>
      <c r="L14" s="101" t="s">
        <v>36</v>
      </c>
      <c r="P14" s="36">
        <f t="shared" si="11"/>
        <v>10</v>
      </c>
      <c r="Q14" s="11">
        <f t="shared" si="3"/>
        <v>0.54166666666666663</v>
      </c>
      <c r="R14" s="39" t="str">
        <f t="shared" si="12"/>
        <v>24:0</v>
      </c>
      <c r="S14" s="11">
        <f t="shared" si="6"/>
        <v>0.70833333333333337</v>
      </c>
      <c r="T14" s="12">
        <f t="shared" si="7"/>
        <v>0.75</v>
      </c>
      <c r="U14" s="13">
        <f t="shared" si="4"/>
        <v>12</v>
      </c>
      <c r="V14" s="37">
        <f t="shared" si="8"/>
        <v>60</v>
      </c>
      <c r="W14" s="14">
        <f t="shared" si="9"/>
        <v>24</v>
      </c>
      <c r="X14" s="38">
        <f t="shared" si="10"/>
        <v>0</v>
      </c>
    </row>
    <row r="15" spans="1:24" ht="21" customHeight="1">
      <c r="A15" s="24">
        <f t="shared" si="5"/>
        <v>42865</v>
      </c>
      <c r="B15" s="25" t="str">
        <f t="shared" si="0"/>
        <v>水</v>
      </c>
      <c r="C15" s="63">
        <v>1</v>
      </c>
      <c r="D15" s="92" t="s">
        <v>1</v>
      </c>
      <c r="E15" s="64">
        <v>0.30763888888888891</v>
      </c>
      <c r="F15" s="65">
        <v>0.5</v>
      </c>
      <c r="G15" s="66" t="s">
        <v>17</v>
      </c>
      <c r="H15" s="67">
        <v>0.54166666666666663</v>
      </c>
      <c r="I15" s="68"/>
      <c r="J15" s="40" t="str">
        <f t="shared" si="1"/>
        <v/>
      </c>
      <c r="K15" s="40">
        <f t="shared" si="2"/>
        <v>6</v>
      </c>
      <c r="L15" s="97"/>
      <c r="P15" s="36">
        <f t="shared" si="11"/>
        <v>6</v>
      </c>
      <c r="Q15" s="11">
        <f t="shared" si="3"/>
        <v>0</v>
      </c>
      <c r="R15" s="39" t="str">
        <f t="shared" si="12"/>
        <v>7:0</v>
      </c>
      <c r="S15" s="11">
        <f t="shared" si="6"/>
        <v>0.5</v>
      </c>
      <c r="T15" s="12">
        <f t="shared" si="7"/>
        <v>0.54166666666666663</v>
      </c>
      <c r="U15" s="13">
        <f t="shared" si="4"/>
        <v>0</v>
      </c>
      <c r="V15" s="37">
        <f t="shared" si="8"/>
        <v>0</v>
      </c>
      <c r="W15" s="14">
        <f t="shared" si="9"/>
        <v>7</v>
      </c>
      <c r="X15" s="38">
        <f t="shared" si="10"/>
        <v>0</v>
      </c>
    </row>
    <row r="16" spans="1:24" ht="28.5" customHeight="1">
      <c r="A16" s="24">
        <f t="shared" si="5"/>
        <v>42866</v>
      </c>
      <c r="B16" s="25" t="str">
        <f t="shared" si="0"/>
        <v>木</v>
      </c>
      <c r="C16" s="63">
        <v>0.87708333333333333</v>
      </c>
      <c r="D16" s="92" t="s">
        <v>1</v>
      </c>
      <c r="E16" s="64">
        <v>1.3791666666666667</v>
      </c>
      <c r="F16" s="65">
        <v>1</v>
      </c>
      <c r="G16" s="66" t="s">
        <v>17</v>
      </c>
      <c r="H16" s="67">
        <v>1.0416666666666667</v>
      </c>
      <c r="I16" s="68"/>
      <c r="J16" s="40">
        <f t="shared" si="1"/>
        <v>3</v>
      </c>
      <c r="K16" s="40">
        <f t="shared" si="2"/>
        <v>10.5</v>
      </c>
      <c r="L16" s="101" t="s">
        <v>38</v>
      </c>
      <c r="P16" s="36">
        <f t="shared" si="11"/>
        <v>10.5</v>
      </c>
      <c r="Q16" s="11">
        <f t="shared" si="3"/>
        <v>0.89583333333333337</v>
      </c>
      <c r="R16" s="39" t="str">
        <f t="shared" si="12"/>
        <v>33:0</v>
      </c>
      <c r="S16" s="11">
        <f t="shared" si="6"/>
        <v>1</v>
      </c>
      <c r="T16" s="12">
        <f t="shared" si="7"/>
        <v>1.0416666666666667</v>
      </c>
      <c r="U16" s="13">
        <f t="shared" si="4"/>
        <v>21</v>
      </c>
      <c r="V16" s="37">
        <f t="shared" si="8"/>
        <v>30</v>
      </c>
      <c r="W16" s="14">
        <f t="shared" si="9"/>
        <v>33</v>
      </c>
      <c r="X16" s="38">
        <f t="shared" si="10"/>
        <v>0</v>
      </c>
    </row>
    <row r="17" spans="1:24" ht="21" customHeight="1">
      <c r="A17" s="24">
        <f t="shared" si="5"/>
        <v>42867</v>
      </c>
      <c r="B17" s="25" t="str">
        <f t="shared" si="0"/>
        <v>金</v>
      </c>
      <c r="C17" s="63">
        <v>0.9</v>
      </c>
      <c r="D17" s="92" t="s">
        <v>1</v>
      </c>
      <c r="E17" s="64">
        <v>1.4236111111111109</v>
      </c>
      <c r="F17" s="65">
        <v>1</v>
      </c>
      <c r="G17" s="66" t="s">
        <v>17</v>
      </c>
      <c r="H17" s="67">
        <v>1.0416666666666667</v>
      </c>
      <c r="I17" s="68"/>
      <c r="J17" s="40">
        <f t="shared" si="1"/>
        <v>3.5</v>
      </c>
      <c r="K17" s="40">
        <f t="shared" si="2"/>
        <v>11</v>
      </c>
      <c r="L17" s="79"/>
      <c r="P17" s="36">
        <f t="shared" si="11"/>
        <v>11</v>
      </c>
      <c r="Q17" s="11">
        <f t="shared" si="3"/>
        <v>0.91666666666666663</v>
      </c>
      <c r="R17" s="39" t="str">
        <f t="shared" si="12"/>
        <v>34:0</v>
      </c>
      <c r="S17" s="11">
        <f t="shared" si="6"/>
        <v>1</v>
      </c>
      <c r="T17" s="12">
        <f t="shared" si="7"/>
        <v>1.0416666666666667</v>
      </c>
      <c r="U17" s="13">
        <f t="shared" si="4"/>
        <v>21</v>
      </c>
      <c r="V17" s="37">
        <f t="shared" si="8"/>
        <v>60</v>
      </c>
      <c r="W17" s="14">
        <f t="shared" si="9"/>
        <v>34</v>
      </c>
      <c r="X17" s="38">
        <f t="shared" si="10"/>
        <v>0</v>
      </c>
    </row>
    <row r="18" spans="1:24" ht="21" customHeight="1">
      <c r="A18" s="24">
        <f t="shared" si="5"/>
        <v>42868</v>
      </c>
      <c r="B18" s="25" t="str">
        <f t="shared" si="0"/>
        <v>土</v>
      </c>
      <c r="C18" s="63"/>
      <c r="D18" s="92"/>
      <c r="E18" s="64"/>
      <c r="F18" s="65"/>
      <c r="G18" s="66" t="s">
        <v>17</v>
      </c>
      <c r="H18" s="67"/>
      <c r="I18" s="68"/>
      <c r="J18" s="40"/>
      <c r="K18" s="40"/>
      <c r="L18" s="79"/>
      <c r="P18" s="36">
        <f t="shared" si="11"/>
        <v>0</v>
      </c>
      <c r="Q18" s="11">
        <f t="shared" si="3"/>
        <v>0</v>
      </c>
      <c r="R18" s="39" t="str">
        <f t="shared" si="12"/>
        <v>0:0</v>
      </c>
      <c r="S18" s="11">
        <f t="shared" si="6"/>
        <v>0</v>
      </c>
      <c r="T18" s="12">
        <f t="shared" si="7"/>
        <v>0</v>
      </c>
      <c r="U18" s="13">
        <f t="shared" si="4"/>
        <v>0</v>
      </c>
      <c r="V18" s="37">
        <f t="shared" si="8"/>
        <v>0</v>
      </c>
      <c r="W18" s="14">
        <f t="shared" si="9"/>
        <v>0</v>
      </c>
      <c r="X18" s="38">
        <f t="shared" si="10"/>
        <v>0</v>
      </c>
    </row>
    <row r="19" spans="1:24" ht="21" customHeight="1">
      <c r="A19" s="24">
        <f t="shared" si="5"/>
        <v>42869</v>
      </c>
      <c r="B19" s="25" t="str">
        <f t="shared" si="0"/>
        <v>日</v>
      </c>
      <c r="C19" s="63"/>
      <c r="D19" s="92"/>
      <c r="E19" s="64"/>
      <c r="F19" s="65"/>
      <c r="G19" s="66" t="s">
        <v>17</v>
      </c>
      <c r="H19" s="67"/>
      <c r="I19" s="68"/>
      <c r="J19" s="40"/>
      <c r="K19" s="40"/>
      <c r="L19" s="79"/>
      <c r="P19" s="36">
        <f t="shared" si="11"/>
        <v>0</v>
      </c>
      <c r="Q19" s="11">
        <f t="shared" si="3"/>
        <v>0</v>
      </c>
      <c r="R19" s="39" t="str">
        <f t="shared" si="12"/>
        <v>0:0</v>
      </c>
      <c r="S19" s="11">
        <f t="shared" si="6"/>
        <v>0</v>
      </c>
      <c r="T19" s="12">
        <f t="shared" si="7"/>
        <v>0</v>
      </c>
      <c r="U19" s="13">
        <f t="shared" si="4"/>
        <v>0</v>
      </c>
      <c r="V19" s="37">
        <f t="shared" si="8"/>
        <v>0</v>
      </c>
      <c r="W19" s="14">
        <f t="shared" si="9"/>
        <v>0</v>
      </c>
      <c r="X19" s="38">
        <f t="shared" si="10"/>
        <v>0</v>
      </c>
    </row>
    <row r="20" spans="1:24" ht="21" customHeight="1">
      <c r="A20" s="24">
        <f t="shared" si="5"/>
        <v>42870</v>
      </c>
      <c r="B20" s="25" t="str">
        <f t="shared" si="0"/>
        <v>月</v>
      </c>
      <c r="C20" s="63">
        <v>0.9</v>
      </c>
      <c r="D20" s="92" t="s">
        <v>1</v>
      </c>
      <c r="E20" s="64">
        <v>1</v>
      </c>
      <c r="F20" s="65"/>
      <c r="G20" s="66" t="s">
        <v>17</v>
      </c>
      <c r="H20" s="67"/>
      <c r="I20" s="68"/>
      <c r="J20" s="40" t="str">
        <f t="shared" ref="J20:J21" si="13">IF(P20&gt;7.5,P20-7.5,"")</f>
        <v/>
      </c>
      <c r="K20" s="40">
        <f t="shared" ref="K20:K21" si="14">IF(P20=0,"",P20)</f>
        <v>2</v>
      </c>
      <c r="L20" s="79" t="s">
        <v>46</v>
      </c>
      <c r="P20" s="36">
        <f t="shared" si="11"/>
        <v>2</v>
      </c>
      <c r="Q20" s="11">
        <f t="shared" si="3"/>
        <v>0.91666666666666663</v>
      </c>
      <c r="R20" s="39" t="str">
        <f t="shared" si="12"/>
        <v>24:0</v>
      </c>
      <c r="S20" s="11">
        <f t="shared" si="6"/>
        <v>0</v>
      </c>
      <c r="T20" s="12">
        <f t="shared" si="7"/>
        <v>0</v>
      </c>
      <c r="U20" s="13">
        <f t="shared" si="4"/>
        <v>21</v>
      </c>
      <c r="V20" s="37">
        <f t="shared" si="8"/>
        <v>60</v>
      </c>
      <c r="W20" s="14">
        <f t="shared" si="9"/>
        <v>24</v>
      </c>
      <c r="X20" s="38">
        <f t="shared" si="10"/>
        <v>0</v>
      </c>
    </row>
    <row r="21" spans="1:24" ht="21" customHeight="1">
      <c r="A21" s="24">
        <f t="shared" si="5"/>
        <v>42871</v>
      </c>
      <c r="B21" s="25" t="str">
        <f t="shared" si="0"/>
        <v>火</v>
      </c>
      <c r="C21" s="63">
        <v>1</v>
      </c>
      <c r="D21" s="92" t="s">
        <v>1</v>
      </c>
      <c r="E21" s="64">
        <v>0.41388888888888892</v>
      </c>
      <c r="F21" s="65">
        <v>4.1666666666666664E-2</v>
      </c>
      <c r="G21" s="66" t="s">
        <v>17</v>
      </c>
      <c r="H21" s="67">
        <v>8.3333333333333329E-2</v>
      </c>
      <c r="I21" s="68"/>
      <c r="J21" s="40">
        <f t="shared" si="13"/>
        <v>1</v>
      </c>
      <c r="K21" s="40">
        <f t="shared" si="14"/>
        <v>8.5</v>
      </c>
      <c r="L21" s="79"/>
      <c r="P21" s="36">
        <f t="shared" si="11"/>
        <v>8.5</v>
      </c>
      <c r="Q21" s="11">
        <f t="shared" si="3"/>
        <v>0</v>
      </c>
      <c r="R21" s="39" t="str">
        <f t="shared" si="12"/>
        <v>9:30</v>
      </c>
      <c r="S21" s="11">
        <f t="shared" si="6"/>
        <v>4.1666666666666664E-2</v>
      </c>
      <c r="T21" s="12">
        <f t="shared" si="7"/>
        <v>8.3333333333333329E-2</v>
      </c>
      <c r="U21" s="13">
        <f t="shared" si="4"/>
        <v>0</v>
      </c>
      <c r="V21" s="37">
        <f t="shared" si="8"/>
        <v>0</v>
      </c>
      <c r="W21" s="14">
        <f t="shared" si="9"/>
        <v>9</v>
      </c>
      <c r="X21" s="38">
        <f t="shared" si="10"/>
        <v>30</v>
      </c>
    </row>
    <row r="22" spans="1:24" ht="21" customHeight="1">
      <c r="A22" s="24">
        <f t="shared" si="5"/>
        <v>42872</v>
      </c>
      <c r="B22" s="25" t="str">
        <f t="shared" si="0"/>
        <v>水</v>
      </c>
      <c r="C22" s="63"/>
      <c r="D22" s="92"/>
      <c r="E22" s="64"/>
      <c r="F22" s="65"/>
      <c r="G22" s="66" t="s">
        <v>17</v>
      </c>
      <c r="H22" s="67"/>
      <c r="I22" s="68"/>
      <c r="J22" s="40"/>
      <c r="K22" s="40"/>
      <c r="L22" s="79" t="s">
        <v>47</v>
      </c>
      <c r="P22" s="36">
        <f t="shared" si="11"/>
        <v>0</v>
      </c>
      <c r="Q22" s="11">
        <f t="shared" si="3"/>
        <v>0</v>
      </c>
      <c r="R22" s="39" t="str">
        <f t="shared" si="12"/>
        <v>0:0</v>
      </c>
      <c r="S22" s="11">
        <f t="shared" si="6"/>
        <v>0</v>
      </c>
      <c r="T22" s="12">
        <f t="shared" si="7"/>
        <v>0</v>
      </c>
      <c r="U22" s="13">
        <f t="shared" si="4"/>
        <v>0</v>
      </c>
      <c r="V22" s="37">
        <f t="shared" si="8"/>
        <v>0</v>
      </c>
      <c r="W22" s="14">
        <f t="shared" si="9"/>
        <v>0</v>
      </c>
      <c r="X22" s="38">
        <f t="shared" si="10"/>
        <v>0</v>
      </c>
    </row>
    <row r="23" spans="1:24" ht="29.25" customHeight="1">
      <c r="A23" s="24">
        <f t="shared" si="5"/>
        <v>42873</v>
      </c>
      <c r="B23" s="25" t="str">
        <f t="shared" si="0"/>
        <v>木</v>
      </c>
      <c r="C23" s="63">
        <v>0.3833333333333333</v>
      </c>
      <c r="D23" s="92" t="s">
        <v>1</v>
      </c>
      <c r="E23" s="64">
        <v>0.7416666666666667</v>
      </c>
      <c r="F23" s="65">
        <v>0.5</v>
      </c>
      <c r="G23" s="66" t="s">
        <v>17</v>
      </c>
      <c r="H23" s="67">
        <v>0.54166666666666663</v>
      </c>
      <c r="I23" s="68"/>
      <c r="J23" s="40" t="str">
        <f t="shared" si="1"/>
        <v/>
      </c>
      <c r="K23" s="40">
        <f t="shared" si="2"/>
        <v>7</v>
      </c>
      <c r="L23" s="98" t="s">
        <v>39</v>
      </c>
      <c r="P23" s="36">
        <f t="shared" si="11"/>
        <v>7</v>
      </c>
      <c r="Q23" s="11">
        <f t="shared" si="3"/>
        <v>0.39583333333333331</v>
      </c>
      <c r="R23" s="39" t="str">
        <f t="shared" si="12"/>
        <v>17:30</v>
      </c>
      <c r="S23" s="11">
        <f t="shared" si="6"/>
        <v>0.5</v>
      </c>
      <c r="T23" s="12">
        <f t="shared" si="7"/>
        <v>0.54166666666666663</v>
      </c>
      <c r="U23" s="13">
        <f t="shared" si="4"/>
        <v>9</v>
      </c>
      <c r="V23" s="37">
        <f t="shared" si="8"/>
        <v>30</v>
      </c>
      <c r="W23" s="14">
        <f t="shared" si="9"/>
        <v>17</v>
      </c>
      <c r="X23" s="38">
        <f t="shared" si="10"/>
        <v>30</v>
      </c>
    </row>
    <row r="24" spans="1:24" ht="21" customHeight="1">
      <c r="A24" s="24">
        <f t="shared" si="5"/>
        <v>42874</v>
      </c>
      <c r="B24" s="25" t="str">
        <f t="shared" si="0"/>
        <v>金</v>
      </c>
      <c r="C24" s="63">
        <v>0.36249999999999999</v>
      </c>
      <c r="D24" s="92" t="s">
        <v>1</v>
      </c>
      <c r="E24" s="64">
        <v>0.73680555555555505</v>
      </c>
      <c r="F24" s="65">
        <v>0.5</v>
      </c>
      <c r="G24" s="66" t="s">
        <v>17</v>
      </c>
      <c r="H24" s="67">
        <v>0.54166666666666663</v>
      </c>
      <c r="I24" s="68"/>
      <c r="J24" s="40" t="str">
        <f t="shared" si="1"/>
        <v/>
      </c>
      <c r="K24" s="40">
        <f t="shared" si="2"/>
        <v>7.5</v>
      </c>
      <c r="L24" s="98"/>
      <c r="P24" s="36">
        <f t="shared" si="11"/>
        <v>7.5</v>
      </c>
      <c r="Q24" s="11">
        <f t="shared" si="3"/>
        <v>0.375</v>
      </c>
      <c r="R24" s="39" t="str">
        <f t="shared" si="12"/>
        <v>17:30</v>
      </c>
      <c r="S24" s="11">
        <f t="shared" si="6"/>
        <v>0.5</v>
      </c>
      <c r="T24" s="12">
        <f t="shared" si="7"/>
        <v>0.54166666666666663</v>
      </c>
      <c r="U24" s="13">
        <f t="shared" si="4"/>
        <v>8</v>
      </c>
      <c r="V24" s="37">
        <f t="shared" si="8"/>
        <v>60</v>
      </c>
      <c r="W24" s="14">
        <f t="shared" si="9"/>
        <v>17</v>
      </c>
      <c r="X24" s="38">
        <f t="shared" si="10"/>
        <v>30</v>
      </c>
    </row>
    <row r="25" spans="1:24" ht="21" customHeight="1">
      <c r="A25" s="24">
        <f t="shared" si="5"/>
        <v>42875</v>
      </c>
      <c r="B25" s="25" t="str">
        <f t="shared" si="0"/>
        <v>土</v>
      </c>
      <c r="C25" s="63"/>
      <c r="D25" s="92"/>
      <c r="E25" s="64"/>
      <c r="F25" s="65"/>
      <c r="G25" s="66" t="s">
        <v>48</v>
      </c>
      <c r="H25" s="67"/>
      <c r="I25" s="68"/>
      <c r="J25" s="40"/>
      <c r="K25" s="40"/>
      <c r="L25" s="79"/>
      <c r="P25" s="36">
        <f t="shared" si="11"/>
        <v>0</v>
      </c>
      <c r="Q25" s="11">
        <f t="shared" si="3"/>
        <v>0</v>
      </c>
      <c r="R25" s="39" t="str">
        <f t="shared" si="12"/>
        <v>0:0</v>
      </c>
      <c r="S25" s="11">
        <f t="shared" si="6"/>
        <v>0</v>
      </c>
      <c r="T25" s="12">
        <f t="shared" si="7"/>
        <v>0</v>
      </c>
      <c r="U25" s="13">
        <f t="shared" si="4"/>
        <v>0</v>
      </c>
      <c r="V25" s="37">
        <f t="shared" si="8"/>
        <v>0</v>
      </c>
      <c r="W25" s="14">
        <f t="shared" si="9"/>
        <v>0</v>
      </c>
      <c r="X25" s="38">
        <f t="shared" si="10"/>
        <v>0</v>
      </c>
    </row>
    <row r="26" spans="1:24" ht="21" customHeight="1">
      <c r="A26" s="24">
        <f t="shared" si="5"/>
        <v>42876</v>
      </c>
      <c r="B26" s="25" t="str">
        <f t="shared" si="0"/>
        <v>日</v>
      </c>
      <c r="C26" s="63"/>
      <c r="D26" s="92"/>
      <c r="E26" s="64"/>
      <c r="F26" s="65"/>
      <c r="G26" s="66" t="s">
        <v>48</v>
      </c>
      <c r="H26" s="67"/>
      <c r="I26" s="68"/>
      <c r="J26" s="40"/>
      <c r="K26" s="40"/>
      <c r="L26" s="97"/>
      <c r="P26" s="36">
        <f t="shared" si="11"/>
        <v>0</v>
      </c>
      <c r="Q26" s="11">
        <f t="shared" si="3"/>
        <v>0</v>
      </c>
      <c r="R26" s="39" t="str">
        <f t="shared" si="12"/>
        <v>0:0</v>
      </c>
      <c r="S26" s="11">
        <f>IF(Q26&gt;=F26,IF(Q26&lt;=H26,Q26,H26),F26)</f>
        <v>0</v>
      </c>
      <c r="T26" s="12">
        <f t="shared" si="7"/>
        <v>0</v>
      </c>
      <c r="U26" s="13">
        <f t="shared" si="4"/>
        <v>0</v>
      </c>
      <c r="V26" s="37">
        <f t="shared" si="8"/>
        <v>0</v>
      </c>
      <c r="W26" s="14">
        <f t="shared" si="9"/>
        <v>0</v>
      </c>
      <c r="X26" s="38">
        <f t="shared" si="10"/>
        <v>0</v>
      </c>
    </row>
    <row r="27" spans="1:24" ht="21" customHeight="1">
      <c r="A27" s="24">
        <f t="shared" si="5"/>
        <v>42877</v>
      </c>
      <c r="B27" s="25" t="str">
        <f t="shared" si="0"/>
        <v>月</v>
      </c>
      <c r="C27" s="63">
        <v>0.36874999999999997</v>
      </c>
      <c r="D27" s="92" t="s">
        <v>1</v>
      </c>
      <c r="E27" s="64">
        <v>0.89583333333333337</v>
      </c>
      <c r="F27" s="65">
        <v>0.5</v>
      </c>
      <c r="G27" s="66" t="s">
        <v>17</v>
      </c>
      <c r="H27" s="67">
        <v>0.54166666666666663</v>
      </c>
      <c r="I27" s="68"/>
      <c r="J27" s="40">
        <f t="shared" si="1"/>
        <v>4</v>
      </c>
      <c r="K27" s="40">
        <f t="shared" si="2"/>
        <v>11.5</v>
      </c>
      <c r="L27" s="79"/>
      <c r="P27" s="36">
        <f t="shared" si="11"/>
        <v>11.5</v>
      </c>
      <c r="Q27" s="11">
        <f t="shared" si="3"/>
        <v>0.375</v>
      </c>
      <c r="R27" s="39" t="str">
        <f t="shared" si="12"/>
        <v>21:30</v>
      </c>
      <c r="S27" s="11">
        <f t="shared" si="6"/>
        <v>0.5</v>
      </c>
      <c r="T27" s="12">
        <f t="shared" si="7"/>
        <v>0.54166666666666663</v>
      </c>
      <c r="U27" s="13">
        <f t="shared" si="4"/>
        <v>8</v>
      </c>
      <c r="V27" s="37">
        <f t="shared" si="8"/>
        <v>60</v>
      </c>
      <c r="W27" s="14">
        <f t="shared" si="9"/>
        <v>21</v>
      </c>
      <c r="X27" s="38">
        <f t="shared" si="10"/>
        <v>30</v>
      </c>
    </row>
    <row r="28" spans="1:24" ht="21" customHeight="1">
      <c r="A28" s="24">
        <f t="shared" si="5"/>
        <v>42878</v>
      </c>
      <c r="B28" s="25" t="str">
        <f t="shared" si="0"/>
        <v>火</v>
      </c>
      <c r="C28" s="63">
        <v>0.46180555555555558</v>
      </c>
      <c r="D28" s="92" t="s">
        <v>1</v>
      </c>
      <c r="E28" s="64">
        <v>0.8125</v>
      </c>
      <c r="F28" s="65">
        <v>0.70833333333333337</v>
      </c>
      <c r="G28" s="66" t="s">
        <v>17</v>
      </c>
      <c r="H28" s="67">
        <v>0.75</v>
      </c>
      <c r="I28" s="68"/>
      <c r="J28" s="40" t="str">
        <f t="shared" si="1"/>
        <v/>
      </c>
      <c r="K28" s="40">
        <f t="shared" si="2"/>
        <v>7</v>
      </c>
      <c r="L28" s="79"/>
      <c r="P28" s="36">
        <f t="shared" si="11"/>
        <v>7</v>
      </c>
      <c r="Q28" s="11">
        <f t="shared" si="3"/>
        <v>0.47916666666666669</v>
      </c>
      <c r="R28" s="39" t="str">
        <f t="shared" si="12"/>
        <v>19:30</v>
      </c>
      <c r="S28" s="11">
        <f t="shared" si="6"/>
        <v>0.70833333333333337</v>
      </c>
      <c r="T28" s="12">
        <f t="shared" si="7"/>
        <v>0.75</v>
      </c>
      <c r="U28" s="13">
        <f t="shared" si="4"/>
        <v>11</v>
      </c>
      <c r="V28" s="37">
        <f t="shared" si="8"/>
        <v>30</v>
      </c>
      <c r="W28" s="14">
        <f t="shared" si="9"/>
        <v>19</v>
      </c>
      <c r="X28" s="38">
        <f t="shared" si="10"/>
        <v>30</v>
      </c>
    </row>
    <row r="29" spans="1:24" ht="45" customHeight="1">
      <c r="A29" s="24">
        <f t="shared" si="5"/>
        <v>42879</v>
      </c>
      <c r="B29" s="25" t="str">
        <f t="shared" si="0"/>
        <v>水</v>
      </c>
      <c r="C29" s="63">
        <v>0.35000000000000003</v>
      </c>
      <c r="D29" s="92" t="s">
        <v>1</v>
      </c>
      <c r="E29" s="64">
        <v>0.68888888888888899</v>
      </c>
      <c r="F29" s="65">
        <v>0.5</v>
      </c>
      <c r="G29" s="66" t="s">
        <v>17</v>
      </c>
      <c r="H29" s="67">
        <v>0.54166666666666663</v>
      </c>
      <c r="I29" s="68"/>
      <c r="J29" s="40" t="str">
        <f t="shared" si="1"/>
        <v/>
      </c>
      <c r="K29" s="40">
        <f t="shared" si="2"/>
        <v>6.5</v>
      </c>
      <c r="L29" s="101" t="s">
        <v>49</v>
      </c>
      <c r="P29" s="36">
        <f t="shared" si="11"/>
        <v>6.5</v>
      </c>
      <c r="Q29" s="11">
        <f t="shared" si="3"/>
        <v>0.375</v>
      </c>
      <c r="R29" s="39" t="str">
        <f t="shared" si="12"/>
        <v>16:30</v>
      </c>
      <c r="S29" s="11">
        <f t="shared" si="6"/>
        <v>0.5</v>
      </c>
      <c r="T29" s="12">
        <f t="shared" si="7"/>
        <v>0.54166666666666663</v>
      </c>
      <c r="U29" s="13">
        <f t="shared" si="4"/>
        <v>8</v>
      </c>
      <c r="V29" s="37">
        <f t="shared" si="8"/>
        <v>60</v>
      </c>
      <c r="W29" s="14">
        <f t="shared" si="9"/>
        <v>16</v>
      </c>
      <c r="X29" s="38">
        <f t="shared" si="10"/>
        <v>30</v>
      </c>
    </row>
    <row r="30" spans="1:24" ht="21" customHeight="1">
      <c r="A30" s="24">
        <f t="shared" si="5"/>
        <v>42880</v>
      </c>
      <c r="B30" s="25" t="str">
        <f t="shared" si="0"/>
        <v>木</v>
      </c>
      <c r="C30" s="63">
        <v>0.36249999999999999</v>
      </c>
      <c r="D30" s="92" t="s">
        <v>1</v>
      </c>
      <c r="E30" s="64">
        <v>0.73472222222222217</v>
      </c>
      <c r="F30" s="65">
        <v>0.5</v>
      </c>
      <c r="G30" s="66" t="s">
        <v>17</v>
      </c>
      <c r="H30" s="67">
        <v>0.54166666666666663</v>
      </c>
      <c r="I30" s="68"/>
      <c r="J30" s="40" t="str">
        <f t="shared" si="1"/>
        <v/>
      </c>
      <c r="K30" s="40">
        <f t="shared" si="2"/>
        <v>7.5</v>
      </c>
      <c r="L30" s="79"/>
      <c r="P30" s="36">
        <f t="shared" si="11"/>
        <v>7.5</v>
      </c>
      <c r="Q30" s="11">
        <f t="shared" si="3"/>
        <v>0.375</v>
      </c>
      <c r="R30" s="39" t="str">
        <f t="shared" si="12"/>
        <v>17:30</v>
      </c>
      <c r="S30" s="11">
        <f t="shared" si="6"/>
        <v>0.5</v>
      </c>
      <c r="T30" s="12">
        <f t="shared" si="7"/>
        <v>0.54166666666666663</v>
      </c>
      <c r="U30" s="13">
        <f t="shared" si="4"/>
        <v>8</v>
      </c>
      <c r="V30" s="37">
        <f t="shared" si="8"/>
        <v>60</v>
      </c>
      <c r="W30" s="14">
        <f t="shared" si="9"/>
        <v>17</v>
      </c>
      <c r="X30" s="38">
        <f t="shared" si="10"/>
        <v>30</v>
      </c>
    </row>
    <row r="31" spans="1:24" ht="21" customHeight="1">
      <c r="A31" s="24">
        <f t="shared" si="5"/>
        <v>42881</v>
      </c>
      <c r="B31" s="25" t="str">
        <f t="shared" si="0"/>
        <v>金</v>
      </c>
      <c r="C31" s="63">
        <v>0.35555555555555557</v>
      </c>
      <c r="D31" s="92" t="s">
        <v>1</v>
      </c>
      <c r="E31" s="64">
        <v>0.73541666666666661</v>
      </c>
      <c r="F31" s="65">
        <v>0.5</v>
      </c>
      <c r="G31" s="66" t="s">
        <v>17</v>
      </c>
      <c r="H31" s="67">
        <v>0.54166666666666663</v>
      </c>
      <c r="I31" s="68"/>
      <c r="J31" s="40" t="str">
        <f t="shared" si="1"/>
        <v/>
      </c>
      <c r="K31" s="40">
        <f t="shared" si="2"/>
        <v>7.5</v>
      </c>
      <c r="L31" s="80"/>
      <c r="P31" s="36">
        <f t="shared" si="11"/>
        <v>7.5</v>
      </c>
      <c r="Q31" s="11">
        <f t="shared" si="3"/>
        <v>0.375</v>
      </c>
      <c r="R31" s="39" t="str">
        <f t="shared" si="12"/>
        <v>17:30</v>
      </c>
      <c r="S31" s="11">
        <f t="shared" si="6"/>
        <v>0.5</v>
      </c>
      <c r="T31" s="12">
        <f t="shared" si="7"/>
        <v>0.54166666666666663</v>
      </c>
      <c r="U31" s="13">
        <f t="shared" si="4"/>
        <v>8</v>
      </c>
      <c r="V31" s="37">
        <f t="shared" si="8"/>
        <v>60</v>
      </c>
      <c r="W31" s="14">
        <f t="shared" si="9"/>
        <v>17</v>
      </c>
      <c r="X31" s="38">
        <f t="shared" si="10"/>
        <v>30</v>
      </c>
    </row>
    <row r="32" spans="1:24" ht="21" customHeight="1">
      <c r="A32" s="24">
        <f t="shared" si="5"/>
        <v>42882</v>
      </c>
      <c r="B32" s="25" t="str">
        <f t="shared" si="0"/>
        <v>土</v>
      </c>
      <c r="C32" s="63"/>
      <c r="D32" s="92"/>
      <c r="E32" s="64"/>
      <c r="F32" s="65"/>
      <c r="G32" s="66" t="s">
        <v>17</v>
      </c>
      <c r="H32" s="67"/>
      <c r="I32" s="68"/>
      <c r="J32" s="40"/>
      <c r="K32" s="40"/>
      <c r="L32" s="79"/>
      <c r="P32" s="36">
        <f t="shared" si="11"/>
        <v>0</v>
      </c>
      <c r="Q32" s="11">
        <f t="shared" si="3"/>
        <v>0</v>
      </c>
      <c r="R32" s="39" t="str">
        <f t="shared" si="12"/>
        <v>0:0</v>
      </c>
      <c r="S32" s="11">
        <f t="shared" si="6"/>
        <v>0</v>
      </c>
      <c r="T32" s="12">
        <f t="shared" si="7"/>
        <v>0</v>
      </c>
      <c r="U32" s="13">
        <f t="shared" si="4"/>
        <v>0</v>
      </c>
      <c r="V32" s="37">
        <f t="shared" si="8"/>
        <v>0</v>
      </c>
      <c r="W32" s="14">
        <f t="shared" si="9"/>
        <v>0</v>
      </c>
      <c r="X32" s="38">
        <f t="shared" si="10"/>
        <v>0</v>
      </c>
    </row>
    <row r="33" spans="1:24" ht="21" customHeight="1">
      <c r="A33" s="24">
        <f t="shared" si="5"/>
        <v>42883</v>
      </c>
      <c r="B33" s="25" t="str">
        <f t="shared" si="0"/>
        <v>日</v>
      </c>
      <c r="C33" s="63"/>
      <c r="D33" s="92"/>
      <c r="E33" s="64"/>
      <c r="F33" s="65"/>
      <c r="G33" s="66" t="s">
        <v>17</v>
      </c>
      <c r="H33" s="67"/>
      <c r="I33" s="68"/>
      <c r="J33" s="40"/>
      <c r="K33" s="40"/>
      <c r="L33" s="79"/>
      <c r="P33" s="36">
        <f t="shared" si="11"/>
        <v>0</v>
      </c>
      <c r="Q33" s="11">
        <f t="shared" si="3"/>
        <v>0</v>
      </c>
      <c r="R33" s="39" t="str">
        <f t="shared" si="12"/>
        <v>0:0</v>
      </c>
      <c r="S33" s="11">
        <f t="shared" si="6"/>
        <v>0</v>
      </c>
      <c r="T33" s="12">
        <f t="shared" si="7"/>
        <v>0</v>
      </c>
      <c r="U33" s="13">
        <f t="shared" si="4"/>
        <v>0</v>
      </c>
      <c r="V33" s="37">
        <f t="shared" si="8"/>
        <v>0</v>
      </c>
      <c r="W33" s="14">
        <f t="shared" si="9"/>
        <v>0</v>
      </c>
      <c r="X33" s="38">
        <f t="shared" si="10"/>
        <v>0</v>
      </c>
    </row>
    <row r="34" spans="1:24" ht="24.75">
      <c r="A34" s="24">
        <f>IF(MONTH(A9)=2,A33+1,IF(MONTH(A6)&lt;&gt;2,A33+1,""))</f>
        <v>42884</v>
      </c>
      <c r="B34" s="25" t="str">
        <f>IF(A34="","",TEXT((WEEKDAY(A34,1)),"aaa"))</f>
        <v>月</v>
      </c>
      <c r="C34" s="63">
        <v>0.55694444444444446</v>
      </c>
      <c r="D34" s="92" t="s">
        <v>1</v>
      </c>
      <c r="E34" s="64">
        <v>0.73472222222222217</v>
      </c>
      <c r="F34" s="65"/>
      <c r="G34" s="66" t="s">
        <v>17</v>
      </c>
      <c r="H34" s="67"/>
      <c r="I34" s="68"/>
      <c r="J34" s="40" t="str">
        <f t="shared" ref="J34:J35" si="15">IF(P34&gt;7.5,P34-7.5,"")</f>
        <v/>
      </c>
      <c r="K34" s="40">
        <f t="shared" ref="K34:K35" si="16">IF(P34=0,"",P34)</f>
        <v>4</v>
      </c>
      <c r="L34" s="98" t="s">
        <v>50</v>
      </c>
      <c r="P34" s="36">
        <f t="shared" si="11"/>
        <v>4</v>
      </c>
      <c r="Q34" s="11">
        <f t="shared" si="3"/>
        <v>0.5625</v>
      </c>
      <c r="R34" s="39" t="str">
        <f t="shared" si="12"/>
        <v>17:30</v>
      </c>
      <c r="S34" s="11">
        <f t="shared" si="6"/>
        <v>0</v>
      </c>
      <c r="T34" s="12">
        <f t="shared" si="7"/>
        <v>0</v>
      </c>
      <c r="U34" s="13">
        <f t="shared" si="4"/>
        <v>13</v>
      </c>
      <c r="V34" s="37">
        <f t="shared" si="8"/>
        <v>30</v>
      </c>
      <c r="W34" s="14">
        <f t="shared" si="9"/>
        <v>17</v>
      </c>
      <c r="X34" s="38">
        <f t="shared" si="10"/>
        <v>30</v>
      </c>
    </row>
    <row r="35" spans="1:24" ht="27" customHeight="1">
      <c r="A35" s="24">
        <f>IF((MONTH(A6)&lt;&gt;2),A34+1,"")</f>
        <v>42885</v>
      </c>
      <c r="B35" s="25" t="str">
        <f>IF(A35="","",TEXT((WEEKDAY(A35,1)),"aaa"))</f>
        <v>火</v>
      </c>
      <c r="C35" s="63">
        <v>0.36249999999999999</v>
      </c>
      <c r="D35" s="92" t="s">
        <v>1</v>
      </c>
      <c r="E35" s="64">
        <v>0.54652777777777783</v>
      </c>
      <c r="F35" s="65"/>
      <c r="G35" s="66" t="s">
        <v>48</v>
      </c>
      <c r="H35" s="67"/>
      <c r="I35" s="68"/>
      <c r="J35" s="40" t="str">
        <f t="shared" si="15"/>
        <v/>
      </c>
      <c r="K35" s="40">
        <f t="shared" si="16"/>
        <v>4</v>
      </c>
      <c r="L35" s="98" t="s">
        <v>51</v>
      </c>
      <c r="P35" s="36">
        <f t="shared" si="11"/>
        <v>4</v>
      </c>
      <c r="Q35" s="11">
        <f t="shared" si="3"/>
        <v>0.375</v>
      </c>
      <c r="R35" s="39" t="str">
        <f t="shared" si="12"/>
        <v>13:0</v>
      </c>
      <c r="S35" s="11">
        <f t="shared" si="6"/>
        <v>0</v>
      </c>
      <c r="T35" s="12">
        <f t="shared" si="7"/>
        <v>0</v>
      </c>
      <c r="U35" s="13">
        <f t="shared" si="4"/>
        <v>8</v>
      </c>
      <c r="V35" s="37">
        <f t="shared" si="8"/>
        <v>60</v>
      </c>
      <c r="W35" s="14">
        <f t="shared" si="9"/>
        <v>13</v>
      </c>
      <c r="X35" s="38">
        <f t="shared" si="10"/>
        <v>0</v>
      </c>
    </row>
    <row r="36" spans="1:24" ht="24" customHeight="1" thickBot="1">
      <c r="A36" s="28"/>
      <c r="B36" s="29"/>
      <c r="C36" s="30"/>
      <c r="D36" s="31"/>
      <c r="E36" s="29"/>
      <c r="F36" s="32"/>
      <c r="G36" s="33" t="s">
        <v>16</v>
      </c>
      <c r="H36" s="29"/>
      <c r="I36" s="29"/>
      <c r="J36" s="41">
        <f>IF(SUM(J6:J35)=0,"",(SUM(J6:J35)))</f>
        <v>17</v>
      </c>
      <c r="K36" s="41">
        <f>SUM(K6:K35)</f>
        <v>128.5</v>
      </c>
      <c r="L36" s="81"/>
    </row>
    <row r="37" spans="1:24" ht="1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35" t="s">
        <v>18</v>
      </c>
    </row>
    <row r="40" spans="1:24">
      <c r="Q40" s="5"/>
    </row>
  </sheetData>
  <sheetProtection formatCells="0" formatColumns="0" formatRows="0"/>
  <mergeCells count="5">
    <mergeCell ref="A1:B1"/>
    <mergeCell ref="A3:H3"/>
    <mergeCell ref="I3:K3"/>
    <mergeCell ref="A4:B5"/>
    <mergeCell ref="L4:L5"/>
  </mergeCells>
  <phoneticPr fontId="1"/>
  <pageMargins left="0.23622047244094491" right="0.23622047244094491" top="0.39370078740157483" bottom="0.39370078740157483" header="7.874015748031496E-2" footer="0.31496062992125984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view="pageLayout" topLeftCell="A16" zoomScaleNormal="100" workbookViewId="0">
      <selection activeCell="L34" sqref="L34:L37"/>
    </sheetView>
  </sheetViews>
  <sheetFormatPr defaultRowHeight="13.5"/>
  <cols>
    <col min="1" max="1" width="8.125" style="1" customWidth="1"/>
    <col min="2" max="2" width="3.625" style="1" customWidth="1"/>
    <col min="3" max="3" width="6.125" style="1" customWidth="1"/>
    <col min="4" max="4" width="2.625" style="1" customWidth="1"/>
    <col min="5" max="5" width="6.125" style="1" customWidth="1"/>
    <col min="6" max="6" width="5.625" style="1" customWidth="1"/>
    <col min="7" max="7" width="2.625" style="1" customWidth="1"/>
    <col min="8" max="9" width="5.625" style="1" customWidth="1"/>
    <col min="10" max="10" width="7.625" style="1" customWidth="1"/>
    <col min="11" max="11" width="8.625" style="1" customWidth="1"/>
    <col min="12" max="12" width="34.625" style="1" customWidth="1"/>
    <col min="13" max="13" width="1.625" style="1" customWidth="1"/>
    <col min="14" max="15" width="5.125" style="1" customWidth="1"/>
    <col min="16" max="16" width="8.5" style="1" hidden="1" customWidth="1"/>
    <col min="17" max="17" width="5.5" style="1" hidden="1" customWidth="1"/>
    <col min="18" max="20" width="6.5" style="1" hidden="1" customWidth="1"/>
    <col min="21" max="21" width="4.5" style="1" hidden="1" customWidth="1"/>
    <col min="22" max="22" width="6" style="1" hidden="1" customWidth="1"/>
    <col min="23" max="23" width="4.5" style="1" hidden="1" customWidth="1"/>
    <col min="24" max="24" width="6" style="1" hidden="1" customWidth="1"/>
    <col min="25" max="25" width="10.625" style="1" customWidth="1"/>
    <col min="26" max="16384" width="9" style="1"/>
  </cols>
  <sheetData>
    <row r="1" spans="1:24" ht="15" customHeight="1" thickBot="1">
      <c r="A1" s="105">
        <v>42856</v>
      </c>
      <c r="B1" s="105"/>
      <c r="C1" s="42"/>
      <c r="D1" s="42"/>
      <c r="E1" s="42"/>
      <c r="F1" s="42"/>
      <c r="G1" s="42"/>
      <c r="H1" s="42"/>
      <c r="I1" s="42"/>
      <c r="J1" s="42"/>
      <c r="K1" s="42"/>
      <c r="L1" s="43" t="s">
        <v>31</v>
      </c>
    </row>
    <row r="2" spans="1:24" ht="15" customHeight="1">
      <c r="A2" s="44" t="s">
        <v>3</v>
      </c>
      <c r="B2" s="45"/>
      <c r="C2" s="45"/>
      <c r="D2" s="45"/>
      <c r="E2" s="45"/>
      <c r="F2" s="45"/>
      <c r="G2" s="45"/>
      <c r="H2" s="46"/>
      <c r="I2" s="47" t="s">
        <v>4</v>
      </c>
      <c r="J2" s="45"/>
      <c r="K2" s="46"/>
      <c r="L2" s="48" t="s">
        <v>5</v>
      </c>
    </row>
    <row r="3" spans="1:24" ht="45" customHeight="1" thickBot="1">
      <c r="A3" s="106" t="s">
        <v>81</v>
      </c>
      <c r="B3" s="107"/>
      <c r="C3" s="107"/>
      <c r="D3" s="107"/>
      <c r="E3" s="107"/>
      <c r="F3" s="107"/>
      <c r="G3" s="107"/>
      <c r="H3" s="108"/>
      <c r="I3" s="113" t="s">
        <v>53</v>
      </c>
      <c r="J3" s="114"/>
      <c r="K3" s="115"/>
      <c r="L3" s="49"/>
    </row>
    <row r="4" spans="1:24" ht="14.1" customHeight="1" thickTop="1">
      <c r="A4" s="116" t="s">
        <v>6</v>
      </c>
      <c r="B4" s="117"/>
      <c r="C4" s="50" t="s">
        <v>7</v>
      </c>
      <c r="D4" s="51"/>
      <c r="E4" s="52" t="s">
        <v>8</v>
      </c>
      <c r="F4" s="53"/>
      <c r="G4" s="54" t="s">
        <v>9</v>
      </c>
      <c r="H4" s="53"/>
      <c r="I4" s="55" t="s">
        <v>10</v>
      </c>
      <c r="J4" s="20" t="s">
        <v>11</v>
      </c>
      <c r="K4" s="21" t="s">
        <v>0</v>
      </c>
      <c r="L4" s="103" t="s">
        <v>12</v>
      </c>
      <c r="M4" s="2"/>
      <c r="N4" s="2"/>
      <c r="O4" s="2"/>
      <c r="P4" s="3" t="s">
        <v>0</v>
      </c>
      <c r="Q4" s="6" t="s">
        <v>13</v>
      </c>
      <c r="R4" s="7"/>
      <c r="S4" s="6" t="s">
        <v>9</v>
      </c>
      <c r="T4" s="7"/>
      <c r="U4" s="6" t="s">
        <v>7</v>
      </c>
      <c r="V4" s="8"/>
      <c r="W4" s="8" t="s">
        <v>8</v>
      </c>
      <c r="X4" s="7"/>
    </row>
    <row r="5" spans="1:24" ht="14.1" customHeight="1">
      <c r="A5" s="118"/>
      <c r="B5" s="119"/>
      <c r="C5" s="56">
        <v>0.375</v>
      </c>
      <c r="D5" s="57" t="s">
        <v>1</v>
      </c>
      <c r="E5" s="58">
        <v>0.72916666666666663</v>
      </c>
      <c r="F5" s="59">
        <v>0.5</v>
      </c>
      <c r="G5" s="60" t="s">
        <v>17</v>
      </c>
      <c r="H5" s="61">
        <v>0.54166666666666663</v>
      </c>
      <c r="I5" s="62" t="s">
        <v>20</v>
      </c>
      <c r="J5" s="22" t="s">
        <v>0</v>
      </c>
      <c r="K5" s="23" t="s">
        <v>2</v>
      </c>
      <c r="L5" s="104"/>
      <c r="M5" s="2"/>
      <c r="N5" s="2"/>
      <c r="O5" s="2"/>
      <c r="P5" s="4" t="s">
        <v>2</v>
      </c>
      <c r="Q5" s="9">
        <f>$C$5</f>
        <v>0.375</v>
      </c>
      <c r="R5" s="10">
        <f>$E$5</f>
        <v>0.72916666666666663</v>
      </c>
      <c r="S5" s="9">
        <f>$F$5</f>
        <v>0.5</v>
      </c>
      <c r="T5" s="10">
        <f>$H$5</f>
        <v>0.54166666666666663</v>
      </c>
      <c r="U5" s="15" t="s">
        <v>14</v>
      </c>
      <c r="V5" s="16" t="s">
        <v>15</v>
      </c>
      <c r="W5" s="17" t="s">
        <v>14</v>
      </c>
      <c r="X5" s="18" t="s">
        <v>15</v>
      </c>
    </row>
    <row r="6" spans="1:24" ht="21" customHeight="1">
      <c r="A6" s="24">
        <f>IF(MONTH(A1)=1,DATE(YEAR(A1),MONTH(A1),1),DATE(YEAR(A1),MONTH(A1),1))</f>
        <v>42856</v>
      </c>
      <c r="B6" s="25" t="str">
        <f t="shared" ref="B6:B33" si="0">TEXT(WEEKDAY(A6,1),"aaa")</f>
        <v>月</v>
      </c>
      <c r="C6" s="63">
        <v>0.375</v>
      </c>
      <c r="D6" s="92" t="s">
        <v>1</v>
      </c>
      <c r="E6" s="64">
        <v>0.75763888888888886</v>
      </c>
      <c r="F6" s="65">
        <v>0.5</v>
      </c>
      <c r="G6" s="66" t="s">
        <v>1</v>
      </c>
      <c r="H6" s="67">
        <v>0.54166666666666663</v>
      </c>
      <c r="I6" s="68"/>
      <c r="J6" s="40">
        <f t="shared" ref="J6:J36" si="1">IF(P6&gt;7.5,P6-7.5,"")</f>
        <v>0.5</v>
      </c>
      <c r="K6" s="40">
        <f t="shared" ref="K6:K36" si="2">IF(P6=0,"",P6)</f>
        <v>8</v>
      </c>
      <c r="L6" s="79" t="s">
        <v>69</v>
      </c>
      <c r="P6" s="36">
        <f>IF(E6="",0,IF(Q6&gt;=R6,0,IF(E6=0,(INT(((R6-Q6)-(T6-S6)-I6)*240+0.5)/10+1),(INT(((R6-Q6)-(T6-S6)-I6)*240+0.5)/10))))</f>
        <v>8</v>
      </c>
      <c r="Q6" s="11">
        <f t="shared" ref="Q6:Q36" si="3">TIME(U6,V6,)</f>
        <v>0.375</v>
      </c>
      <c r="R6" s="39" t="str">
        <f>(W6&amp;":"&amp;X6*1)</f>
        <v>18:0</v>
      </c>
      <c r="S6" s="11">
        <f>IF(Q6&gt;=F6,IF(Q6&lt;=H6,Q6,H6),F6)</f>
        <v>0.5</v>
      </c>
      <c r="T6" s="12">
        <f>H6</f>
        <v>0.54166666666666663</v>
      </c>
      <c r="U6" s="13">
        <f t="shared" ref="U6:U36" si="4">IF(C6="",0,HOUR(C6))</f>
        <v>9</v>
      </c>
      <c r="V6" s="37">
        <f>IF(C6="",0,IF(HOUR(C6)=8,60,IF(MINUTE(C6)=0,0,IF(MINUTE(C6)&gt;30,60,30))))</f>
        <v>0</v>
      </c>
      <c r="W6" s="14">
        <f>IF(E6="",0,IF(E6=0,24,TEXT(E6,"[h]")*1))</f>
        <v>18</v>
      </c>
      <c r="X6" s="38">
        <f>IF(E6="",0,IF(MINUTE(E6)&gt;=30,30,IF(HOUR(E6)=18,0,0)))</f>
        <v>0</v>
      </c>
    </row>
    <row r="7" spans="1:24" ht="21" customHeight="1">
      <c r="A7" s="88">
        <f t="shared" ref="A7:A33" si="5">A6+1</f>
        <v>42857</v>
      </c>
      <c r="B7" s="89" t="str">
        <f t="shared" si="0"/>
        <v>火</v>
      </c>
      <c r="C7" s="63">
        <v>0.37361111111111112</v>
      </c>
      <c r="D7" s="92" t="s">
        <v>1</v>
      </c>
      <c r="E7" s="64">
        <v>0.79166666666666663</v>
      </c>
      <c r="F7" s="65">
        <v>0.5</v>
      </c>
      <c r="G7" s="66" t="s">
        <v>68</v>
      </c>
      <c r="H7" s="67">
        <v>0.54166666666666663</v>
      </c>
      <c r="I7" s="68"/>
      <c r="J7" s="40">
        <f t="shared" si="1"/>
        <v>1.5</v>
      </c>
      <c r="K7" s="40">
        <f t="shared" si="2"/>
        <v>9</v>
      </c>
      <c r="L7" s="79" t="s">
        <v>70</v>
      </c>
      <c r="P7" s="36">
        <f>IF(E7="",0,IF(Q7&gt;=R7,0,IF(E7=0,(INT(((R7-Q7)-(T7-S7)-I7)*240+0.5)/10+1),(INT(((R7-Q7)-(T7-S7)-I7)*240+0.5)/10))))</f>
        <v>9</v>
      </c>
      <c r="Q7" s="11">
        <f t="shared" si="3"/>
        <v>0.375</v>
      </c>
      <c r="R7" s="39" t="str">
        <f>(W7&amp;":"&amp;X7*1)</f>
        <v>19:0</v>
      </c>
      <c r="S7" s="11">
        <f t="shared" ref="S7:S36" si="6">IF(Q7&gt;=F7,IF(Q7&lt;=H7,Q7,H7),F7)</f>
        <v>0.5</v>
      </c>
      <c r="T7" s="12">
        <f t="shared" ref="T7:T36" si="7">H7</f>
        <v>0.54166666666666663</v>
      </c>
      <c r="U7" s="13">
        <f t="shared" si="4"/>
        <v>8</v>
      </c>
      <c r="V7" s="37">
        <f t="shared" ref="V7:V36" si="8">IF(C7="",0,IF(HOUR(C7)=8,60,IF(MINUTE(C7)=0,0,IF(MINUTE(C7)&gt;30,60,30))))</f>
        <v>60</v>
      </c>
      <c r="W7" s="14">
        <f t="shared" ref="W7:W36" si="9">IF(E7="",0,IF(E7=0,24,TEXT(E7,"[h]")*1))</f>
        <v>19</v>
      </c>
      <c r="X7" s="38">
        <f t="shared" ref="X7:X36" si="10">IF(E7="",0,IF(MINUTE(E7)&gt;=30,30,IF(HOUR(E7)=18,0,0)))</f>
        <v>0</v>
      </c>
    </row>
    <row r="8" spans="1:24" ht="21" customHeight="1">
      <c r="A8" s="24">
        <f t="shared" si="5"/>
        <v>42858</v>
      </c>
      <c r="B8" s="25" t="str">
        <f t="shared" si="0"/>
        <v>水</v>
      </c>
      <c r="C8" s="63"/>
      <c r="D8" s="92" t="s">
        <v>1</v>
      </c>
      <c r="E8" s="64"/>
      <c r="F8" s="65"/>
      <c r="G8" s="66" t="s">
        <v>28</v>
      </c>
      <c r="H8" s="67"/>
      <c r="I8" s="68"/>
      <c r="J8" s="40" t="str">
        <f t="shared" si="1"/>
        <v/>
      </c>
      <c r="K8" s="40" t="str">
        <f t="shared" si="2"/>
        <v/>
      </c>
      <c r="L8" s="79" t="s">
        <v>65</v>
      </c>
      <c r="P8" s="36">
        <f t="shared" ref="P8:P36" si="11">IF(E8="",0,IF(Q8&gt;=R8,0,IF(E8=0,(INT(((R8-Q8)-(T8-S8)-I8)*240+0.5)/10+1),(INT(((R8-Q8)-(T8-S8)-I8)*240+0.5)/10))))</f>
        <v>0</v>
      </c>
      <c r="Q8" s="11">
        <f t="shared" si="3"/>
        <v>0</v>
      </c>
      <c r="R8" s="39" t="str">
        <f>(W8&amp;":"&amp;X8*1)</f>
        <v>0:0</v>
      </c>
      <c r="S8" s="11">
        <f t="shared" si="6"/>
        <v>0</v>
      </c>
      <c r="T8" s="12">
        <f t="shared" si="7"/>
        <v>0</v>
      </c>
      <c r="U8" s="13">
        <f t="shared" si="4"/>
        <v>0</v>
      </c>
      <c r="V8" s="37">
        <f t="shared" si="8"/>
        <v>0</v>
      </c>
      <c r="W8" s="14">
        <f t="shared" si="9"/>
        <v>0</v>
      </c>
      <c r="X8" s="38">
        <f t="shared" si="10"/>
        <v>0</v>
      </c>
    </row>
    <row r="9" spans="1:24" ht="21" customHeight="1">
      <c r="A9" s="24">
        <f t="shared" si="5"/>
        <v>42859</v>
      </c>
      <c r="B9" s="25" t="str">
        <f t="shared" si="0"/>
        <v>木</v>
      </c>
      <c r="C9" s="63"/>
      <c r="D9" s="92" t="s">
        <v>1</v>
      </c>
      <c r="E9" s="64"/>
      <c r="F9" s="65"/>
      <c r="G9" s="66" t="s">
        <v>28</v>
      </c>
      <c r="H9" s="67"/>
      <c r="I9" s="68"/>
      <c r="J9" s="40" t="str">
        <f t="shared" si="1"/>
        <v/>
      </c>
      <c r="K9" s="40" t="str">
        <f t="shared" si="2"/>
        <v/>
      </c>
      <c r="L9" s="79" t="s">
        <v>66</v>
      </c>
      <c r="P9" s="36">
        <f t="shared" si="11"/>
        <v>0</v>
      </c>
      <c r="Q9" s="11">
        <f t="shared" si="3"/>
        <v>0</v>
      </c>
      <c r="R9" s="39" t="str">
        <f>(W9&amp;":"&amp;X9*1)</f>
        <v>0:0</v>
      </c>
      <c r="S9" s="11">
        <f t="shared" si="6"/>
        <v>0</v>
      </c>
      <c r="T9" s="12">
        <f t="shared" si="7"/>
        <v>0</v>
      </c>
      <c r="U9" s="13">
        <f t="shared" si="4"/>
        <v>0</v>
      </c>
      <c r="V9" s="37">
        <f t="shared" si="8"/>
        <v>0</v>
      </c>
      <c r="W9" s="14">
        <f t="shared" si="9"/>
        <v>0</v>
      </c>
      <c r="X9" s="38">
        <f t="shared" si="10"/>
        <v>0</v>
      </c>
    </row>
    <row r="10" spans="1:24" ht="21" customHeight="1">
      <c r="A10" s="24">
        <f t="shared" si="5"/>
        <v>42860</v>
      </c>
      <c r="B10" s="25" t="str">
        <f t="shared" si="0"/>
        <v>金</v>
      </c>
      <c r="C10" s="63"/>
      <c r="D10" s="92" t="s">
        <v>1</v>
      </c>
      <c r="E10" s="64"/>
      <c r="F10" s="65"/>
      <c r="G10" s="66" t="s">
        <v>28</v>
      </c>
      <c r="H10" s="67"/>
      <c r="I10" s="68"/>
      <c r="J10" s="40" t="str">
        <f t="shared" si="1"/>
        <v/>
      </c>
      <c r="K10" s="40" t="str">
        <f t="shared" si="2"/>
        <v/>
      </c>
      <c r="L10" s="79" t="s">
        <v>64</v>
      </c>
      <c r="P10" s="36">
        <f t="shared" si="11"/>
        <v>0</v>
      </c>
      <c r="Q10" s="11">
        <f t="shared" si="3"/>
        <v>0</v>
      </c>
      <c r="R10" s="39" t="str">
        <f t="shared" ref="R10:R36" si="12">(W10&amp;":"&amp;X10*1)</f>
        <v>0:0</v>
      </c>
      <c r="S10" s="11">
        <f t="shared" si="6"/>
        <v>0</v>
      </c>
      <c r="T10" s="12">
        <f t="shared" si="7"/>
        <v>0</v>
      </c>
      <c r="U10" s="13">
        <f t="shared" si="4"/>
        <v>0</v>
      </c>
      <c r="V10" s="37">
        <f t="shared" si="8"/>
        <v>0</v>
      </c>
      <c r="W10" s="14">
        <f t="shared" si="9"/>
        <v>0</v>
      </c>
      <c r="X10" s="38">
        <f t="shared" si="10"/>
        <v>0</v>
      </c>
    </row>
    <row r="11" spans="1:24" ht="21" customHeight="1">
      <c r="A11" s="24">
        <f t="shared" si="5"/>
        <v>42861</v>
      </c>
      <c r="B11" s="25" t="str">
        <f t="shared" si="0"/>
        <v>土</v>
      </c>
      <c r="C11" s="63"/>
      <c r="D11" s="92" t="s">
        <v>1</v>
      </c>
      <c r="E11" s="64"/>
      <c r="F11" s="65"/>
      <c r="G11" s="66" t="s">
        <v>28</v>
      </c>
      <c r="H11" s="67"/>
      <c r="I11" s="68"/>
      <c r="J11" s="40" t="str">
        <f t="shared" si="1"/>
        <v/>
      </c>
      <c r="K11" s="40" t="str">
        <f t="shared" si="2"/>
        <v/>
      </c>
      <c r="L11" s="79" t="s">
        <v>64</v>
      </c>
      <c r="P11" s="36">
        <f t="shared" si="11"/>
        <v>0</v>
      </c>
      <c r="Q11" s="11">
        <f t="shared" si="3"/>
        <v>0</v>
      </c>
      <c r="R11" s="39" t="str">
        <f t="shared" si="12"/>
        <v>0:0</v>
      </c>
      <c r="S11" s="11">
        <f t="shared" si="6"/>
        <v>0</v>
      </c>
      <c r="T11" s="12">
        <f t="shared" si="7"/>
        <v>0</v>
      </c>
      <c r="U11" s="13">
        <f t="shared" si="4"/>
        <v>0</v>
      </c>
      <c r="V11" s="37">
        <f t="shared" si="8"/>
        <v>0</v>
      </c>
      <c r="W11" s="14">
        <f t="shared" si="9"/>
        <v>0</v>
      </c>
      <c r="X11" s="38">
        <f t="shared" si="10"/>
        <v>0</v>
      </c>
    </row>
    <row r="12" spans="1:24" ht="21" customHeight="1">
      <c r="A12" s="24">
        <f t="shared" si="5"/>
        <v>42862</v>
      </c>
      <c r="B12" s="25" t="str">
        <f t="shared" si="0"/>
        <v>日</v>
      </c>
      <c r="C12" s="63"/>
      <c r="D12" s="92" t="s">
        <v>1</v>
      </c>
      <c r="E12" s="64"/>
      <c r="F12" s="65"/>
      <c r="G12" s="66" t="s">
        <v>28</v>
      </c>
      <c r="H12" s="67"/>
      <c r="I12" s="68"/>
      <c r="J12" s="40" t="str">
        <f t="shared" si="1"/>
        <v/>
      </c>
      <c r="K12" s="40" t="str">
        <f t="shared" si="2"/>
        <v/>
      </c>
      <c r="L12" s="79" t="s">
        <v>64</v>
      </c>
      <c r="P12" s="36">
        <f t="shared" si="11"/>
        <v>0</v>
      </c>
      <c r="Q12" s="11">
        <f t="shared" si="3"/>
        <v>0</v>
      </c>
      <c r="R12" s="39" t="str">
        <f t="shared" si="12"/>
        <v>0:0</v>
      </c>
      <c r="S12" s="11">
        <f t="shared" si="6"/>
        <v>0</v>
      </c>
      <c r="T12" s="12">
        <f t="shared" si="7"/>
        <v>0</v>
      </c>
      <c r="U12" s="13">
        <f t="shared" si="4"/>
        <v>0</v>
      </c>
      <c r="V12" s="37">
        <f t="shared" si="8"/>
        <v>0</v>
      </c>
      <c r="W12" s="14">
        <f t="shared" si="9"/>
        <v>0</v>
      </c>
      <c r="X12" s="38">
        <f t="shared" si="10"/>
        <v>0</v>
      </c>
    </row>
    <row r="13" spans="1:24" ht="21" customHeight="1">
      <c r="A13" s="88">
        <f t="shared" si="5"/>
        <v>42863</v>
      </c>
      <c r="B13" s="89" t="str">
        <f t="shared" si="0"/>
        <v>月</v>
      </c>
      <c r="C13" s="63">
        <v>0.39652777777777781</v>
      </c>
      <c r="D13" s="92" t="s">
        <v>1</v>
      </c>
      <c r="E13" s="64">
        <v>0.75138888888888899</v>
      </c>
      <c r="F13" s="65">
        <v>0.5</v>
      </c>
      <c r="G13" s="66" t="s">
        <v>68</v>
      </c>
      <c r="H13" s="67">
        <v>0.54166666666666663</v>
      </c>
      <c r="I13" s="68"/>
      <c r="J13" s="40" t="str">
        <f t="shared" si="1"/>
        <v/>
      </c>
      <c r="K13" s="40">
        <f t="shared" si="2"/>
        <v>7</v>
      </c>
      <c r="L13" s="79" t="s">
        <v>71</v>
      </c>
      <c r="P13" s="36">
        <f t="shared" si="11"/>
        <v>7</v>
      </c>
      <c r="Q13" s="11">
        <f t="shared" si="3"/>
        <v>0.41666666666666669</v>
      </c>
      <c r="R13" s="39" t="str">
        <f t="shared" si="12"/>
        <v>18:0</v>
      </c>
      <c r="S13" s="11">
        <f t="shared" si="6"/>
        <v>0.5</v>
      </c>
      <c r="T13" s="12">
        <f t="shared" si="7"/>
        <v>0.54166666666666663</v>
      </c>
      <c r="U13" s="13">
        <f t="shared" si="4"/>
        <v>9</v>
      </c>
      <c r="V13" s="37">
        <f t="shared" si="8"/>
        <v>60</v>
      </c>
      <c r="W13" s="14">
        <f t="shared" si="9"/>
        <v>18</v>
      </c>
      <c r="X13" s="38">
        <f t="shared" si="10"/>
        <v>0</v>
      </c>
    </row>
    <row r="14" spans="1:24" ht="21" customHeight="1">
      <c r="A14" s="88">
        <f t="shared" si="5"/>
        <v>42864</v>
      </c>
      <c r="B14" s="89" t="str">
        <f t="shared" si="0"/>
        <v>火</v>
      </c>
      <c r="C14" s="63"/>
      <c r="D14" s="92" t="s">
        <v>1</v>
      </c>
      <c r="E14" s="64"/>
      <c r="F14" s="65"/>
      <c r="G14" s="66" t="s">
        <v>68</v>
      </c>
      <c r="H14" s="67"/>
      <c r="I14" s="68"/>
      <c r="J14" s="40" t="str">
        <f t="shared" si="1"/>
        <v/>
      </c>
      <c r="K14" s="40" t="str">
        <f t="shared" si="2"/>
        <v/>
      </c>
      <c r="L14" s="79" t="s">
        <v>67</v>
      </c>
      <c r="P14" s="36">
        <f t="shared" si="11"/>
        <v>0</v>
      </c>
      <c r="Q14" s="11">
        <f t="shared" si="3"/>
        <v>0</v>
      </c>
      <c r="R14" s="39" t="str">
        <f t="shared" si="12"/>
        <v>0:0</v>
      </c>
      <c r="S14" s="11">
        <f t="shared" si="6"/>
        <v>0</v>
      </c>
      <c r="T14" s="12">
        <f t="shared" si="7"/>
        <v>0</v>
      </c>
      <c r="U14" s="13">
        <f t="shared" si="4"/>
        <v>0</v>
      </c>
      <c r="V14" s="37">
        <f t="shared" si="8"/>
        <v>0</v>
      </c>
      <c r="W14" s="14">
        <f t="shared" si="9"/>
        <v>0</v>
      </c>
      <c r="X14" s="38">
        <f t="shared" si="10"/>
        <v>0</v>
      </c>
    </row>
    <row r="15" spans="1:24" ht="21" customHeight="1">
      <c r="A15" s="88">
        <f t="shared" si="5"/>
        <v>42865</v>
      </c>
      <c r="B15" s="89" t="str">
        <f t="shared" si="0"/>
        <v>水</v>
      </c>
      <c r="C15" s="63">
        <v>0.3756944444444445</v>
      </c>
      <c r="D15" s="92" t="s">
        <v>1</v>
      </c>
      <c r="E15" s="64">
        <v>0.7319444444444444</v>
      </c>
      <c r="F15" s="65">
        <v>0.5</v>
      </c>
      <c r="G15" s="66" t="s">
        <v>68</v>
      </c>
      <c r="H15" s="67">
        <v>0.54166666666666663</v>
      </c>
      <c r="I15" s="68"/>
      <c r="J15" s="40" t="str">
        <f t="shared" si="1"/>
        <v/>
      </c>
      <c r="K15" s="40">
        <f t="shared" si="2"/>
        <v>7</v>
      </c>
      <c r="L15" s="79" t="s">
        <v>72</v>
      </c>
      <c r="P15" s="36">
        <f t="shared" si="11"/>
        <v>7</v>
      </c>
      <c r="Q15" s="11">
        <f t="shared" si="3"/>
        <v>0.39583333333333331</v>
      </c>
      <c r="R15" s="39" t="str">
        <f t="shared" si="12"/>
        <v>17:30</v>
      </c>
      <c r="S15" s="11">
        <f t="shared" si="6"/>
        <v>0.5</v>
      </c>
      <c r="T15" s="12">
        <f t="shared" si="7"/>
        <v>0.54166666666666663</v>
      </c>
      <c r="U15" s="13">
        <f t="shared" si="4"/>
        <v>9</v>
      </c>
      <c r="V15" s="37">
        <f t="shared" si="8"/>
        <v>30</v>
      </c>
      <c r="W15" s="14">
        <f t="shared" si="9"/>
        <v>17</v>
      </c>
      <c r="X15" s="38">
        <f t="shared" si="10"/>
        <v>30</v>
      </c>
    </row>
    <row r="16" spans="1:24" ht="21" customHeight="1">
      <c r="A16" s="88">
        <f t="shared" si="5"/>
        <v>42866</v>
      </c>
      <c r="B16" s="89" t="str">
        <f t="shared" si="0"/>
        <v>木</v>
      </c>
      <c r="C16" s="63">
        <v>0.37638888888888888</v>
      </c>
      <c r="D16" s="92" t="s">
        <v>1</v>
      </c>
      <c r="E16" s="64">
        <v>0.75347222222222221</v>
      </c>
      <c r="F16" s="65">
        <v>0.5</v>
      </c>
      <c r="G16" s="66" t="s">
        <v>68</v>
      </c>
      <c r="H16" s="67">
        <v>0.54166666666666663</v>
      </c>
      <c r="I16" s="68"/>
      <c r="J16" s="40" t="str">
        <f t="shared" si="1"/>
        <v/>
      </c>
      <c r="K16" s="40">
        <f t="shared" si="2"/>
        <v>7.5</v>
      </c>
      <c r="L16" s="79" t="s">
        <v>72</v>
      </c>
      <c r="P16" s="36">
        <f t="shared" si="11"/>
        <v>7.5</v>
      </c>
      <c r="Q16" s="11">
        <f t="shared" si="3"/>
        <v>0.39583333333333331</v>
      </c>
      <c r="R16" s="39" t="str">
        <f t="shared" si="12"/>
        <v>18:0</v>
      </c>
      <c r="S16" s="11">
        <f t="shared" si="6"/>
        <v>0.5</v>
      </c>
      <c r="T16" s="12">
        <f t="shared" si="7"/>
        <v>0.54166666666666663</v>
      </c>
      <c r="U16" s="13">
        <f t="shared" si="4"/>
        <v>9</v>
      </c>
      <c r="V16" s="37">
        <f t="shared" si="8"/>
        <v>30</v>
      </c>
      <c r="W16" s="14">
        <f t="shared" si="9"/>
        <v>18</v>
      </c>
      <c r="X16" s="38">
        <f t="shared" si="10"/>
        <v>0</v>
      </c>
    </row>
    <row r="17" spans="1:24" ht="21" customHeight="1">
      <c r="A17" s="88">
        <f t="shared" si="5"/>
        <v>42867</v>
      </c>
      <c r="B17" s="89" t="str">
        <f t="shared" si="0"/>
        <v>金</v>
      </c>
      <c r="C17" s="63">
        <v>0.3743055555555555</v>
      </c>
      <c r="D17" s="92" t="s">
        <v>1</v>
      </c>
      <c r="E17" s="64">
        <v>0.75</v>
      </c>
      <c r="F17" s="65">
        <v>0.5</v>
      </c>
      <c r="G17" s="66" t="s">
        <v>68</v>
      </c>
      <c r="H17" s="67">
        <v>0.54166666666666663</v>
      </c>
      <c r="I17" s="68"/>
      <c r="J17" s="40">
        <f t="shared" si="1"/>
        <v>0.5</v>
      </c>
      <c r="K17" s="40">
        <f t="shared" si="2"/>
        <v>8</v>
      </c>
      <c r="L17" s="79" t="s">
        <v>72</v>
      </c>
      <c r="P17" s="36">
        <f t="shared" si="11"/>
        <v>8</v>
      </c>
      <c r="Q17" s="11">
        <f t="shared" si="3"/>
        <v>0.375</v>
      </c>
      <c r="R17" s="39" t="str">
        <f t="shared" si="12"/>
        <v>18:0</v>
      </c>
      <c r="S17" s="11">
        <f t="shared" si="6"/>
        <v>0.5</v>
      </c>
      <c r="T17" s="12">
        <f t="shared" si="7"/>
        <v>0.54166666666666663</v>
      </c>
      <c r="U17" s="13">
        <f t="shared" si="4"/>
        <v>8</v>
      </c>
      <c r="V17" s="37">
        <f t="shared" si="8"/>
        <v>60</v>
      </c>
      <c r="W17" s="14">
        <f t="shared" si="9"/>
        <v>18</v>
      </c>
      <c r="X17" s="38">
        <f t="shared" si="10"/>
        <v>0</v>
      </c>
    </row>
    <row r="18" spans="1:24" ht="21" customHeight="1">
      <c r="A18" s="88">
        <f t="shared" si="5"/>
        <v>42868</v>
      </c>
      <c r="B18" s="89" t="str">
        <f t="shared" si="0"/>
        <v>土</v>
      </c>
      <c r="C18" s="63"/>
      <c r="D18" s="92" t="s">
        <v>1</v>
      </c>
      <c r="E18" s="64"/>
      <c r="F18" s="65"/>
      <c r="G18" s="66" t="s">
        <v>68</v>
      </c>
      <c r="H18" s="67"/>
      <c r="I18" s="68"/>
      <c r="J18" s="40" t="str">
        <f t="shared" si="1"/>
        <v/>
      </c>
      <c r="K18" s="40" t="str">
        <f t="shared" si="2"/>
        <v/>
      </c>
      <c r="L18" s="79"/>
      <c r="P18" s="36">
        <f t="shared" si="11"/>
        <v>0</v>
      </c>
      <c r="Q18" s="11">
        <f t="shared" si="3"/>
        <v>0</v>
      </c>
      <c r="R18" s="39" t="str">
        <f t="shared" si="12"/>
        <v>0:0</v>
      </c>
      <c r="S18" s="11">
        <f t="shared" si="6"/>
        <v>0</v>
      </c>
      <c r="T18" s="12">
        <f t="shared" si="7"/>
        <v>0</v>
      </c>
      <c r="U18" s="13">
        <f t="shared" si="4"/>
        <v>0</v>
      </c>
      <c r="V18" s="37">
        <f t="shared" si="8"/>
        <v>0</v>
      </c>
      <c r="W18" s="14">
        <f t="shared" si="9"/>
        <v>0</v>
      </c>
      <c r="X18" s="38">
        <f t="shared" si="10"/>
        <v>0</v>
      </c>
    </row>
    <row r="19" spans="1:24" ht="21" customHeight="1">
      <c r="A19" s="88">
        <f t="shared" si="5"/>
        <v>42869</v>
      </c>
      <c r="B19" s="89" t="str">
        <f t="shared" si="0"/>
        <v>日</v>
      </c>
      <c r="C19" s="63"/>
      <c r="D19" s="92" t="s">
        <v>1</v>
      </c>
      <c r="E19" s="64"/>
      <c r="F19" s="65"/>
      <c r="G19" s="66" t="s">
        <v>68</v>
      </c>
      <c r="H19" s="67"/>
      <c r="I19" s="68"/>
      <c r="J19" s="40" t="str">
        <f t="shared" si="1"/>
        <v/>
      </c>
      <c r="K19" s="40" t="str">
        <f t="shared" si="2"/>
        <v/>
      </c>
      <c r="L19" s="79"/>
      <c r="P19" s="36">
        <f t="shared" si="11"/>
        <v>0</v>
      </c>
      <c r="Q19" s="11">
        <f t="shared" si="3"/>
        <v>0</v>
      </c>
      <c r="R19" s="39" t="str">
        <f t="shared" si="12"/>
        <v>0:0</v>
      </c>
      <c r="S19" s="11">
        <f t="shared" si="6"/>
        <v>0</v>
      </c>
      <c r="T19" s="12">
        <f t="shared" si="7"/>
        <v>0</v>
      </c>
      <c r="U19" s="13">
        <f t="shared" si="4"/>
        <v>0</v>
      </c>
      <c r="V19" s="37">
        <f t="shared" si="8"/>
        <v>0</v>
      </c>
      <c r="W19" s="14">
        <f t="shared" si="9"/>
        <v>0</v>
      </c>
      <c r="X19" s="38">
        <f t="shared" si="10"/>
        <v>0</v>
      </c>
    </row>
    <row r="20" spans="1:24" ht="21" customHeight="1">
      <c r="A20" s="88">
        <f t="shared" si="5"/>
        <v>42870</v>
      </c>
      <c r="B20" s="89" t="str">
        <f t="shared" si="0"/>
        <v>月</v>
      </c>
      <c r="C20" s="63">
        <v>0.37222222222222223</v>
      </c>
      <c r="D20" s="92" t="s">
        <v>1</v>
      </c>
      <c r="E20" s="64">
        <v>0.75208333333333333</v>
      </c>
      <c r="F20" s="65">
        <v>0.5</v>
      </c>
      <c r="G20" s="66" t="s">
        <v>68</v>
      </c>
      <c r="H20" s="67">
        <v>0.54166666666666663</v>
      </c>
      <c r="I20" s="68"/>
      <c r="J20" s="40">
        <f t="shared" si="1"/>
        <v>0.5</v>
      </c>
      <c r="K20" s="40">
        <f t="shared" si="2"/>
        <v>8</v>
      </c>
      <c r="L20" s="79" t="s">
        <v>73</v>
      </c>
      <c r="P20" s="36">
        <f t="shared" si="11"/>
        <v>8</v>
      </c>
      <c r="Q20" s="11">
        <f t="shared" si="3"/>
        <v>0.375</v>
      </c>
      <c r="R20" s="39" t="str">
        <f t="shared" si="12"/>
        <v>18:0</v>
      </c>
      <c r="S20" s="11">
        <f t="shared" si="6"/>
        <v>0.5</v>
      </c>
      <c r="T20" s="12">
        <f t="shared" si="7"/>
        <v>0.54166666666666663</v>
      </c>
      <c r="U20" s="13">
        <f t="shared" si="4"/>
        <v>8</v>
      </c>
      <c r="V20" s="37">
        <f t="shared" si="8"/>
        <v>60</v>
      </c>
      <c r="W20" s="14">
        <f t="shared" si="9"/>
        <v>18</v>
      </c>
      <c r="X20" s="38">
        <f t="shared" si="10"/>
        <v>0</v>
      </c>
    </row>
    <row r="21" spans="1:24" ht="21" customHeight="1">
      <c r="A21" s="88">
        <f t="shared" si="5"/>
        <v>42871</v>
      </c>
      <c r="B21" s="89" t="str">
        <f t="shared" si="0"/>
        <v>火</v>
      </c>
      <c r="C21" s="63">
        <v>0.35902777777777778</v>
      </c>
      <c r="D21" s="92" t="s">
        <v>1</v>
      </c>
      <c r="E21" s="64">
        <v>0.75138888888888899</v>
      </c>
      <c r="F21" s="65">
        <v>0.5</v>
      </c>
      <c r="G21" s="66" t="s">
        <v>68</v>
      </c>
      <c r="H21" s="67">
        <v>0.54166666666666663</v>
      </c>
      <c r="I21" s="68"/>
      <c r="J21" s="40">
        <f t="shared" si="1"/>
        <v>0.5</v>
      </c>
      <c r="K21" s="40">
        <f t="shared" si="2"/>
        <v>8</v>
      </c>
      <c r="L21" s="79" t="s">
        <v>74</v>
      </c>
      <c r="P21" s="36">
        <f t="shared" si="11"/>
        <v>8</v>
      </c>
      <c r="Q21" s="11">
        <f t="shared" si="3"/>
        <v>0.375</v>
      </c>
      <c r="R21" s="39" t="str">
        <f t="shared" si="12"/>
        <v>18:0</v>
      </c>
      <c r="S21" s="11">
        <f t="shared" si="6"/>
        <v>0.5</v>
      </c>
      <c r="T21" s="12">
        <f t="shared" si="7"/>
        <v>0.54166666666666663</v>
      </c>
      <c r="U21" s="13">
        <f t="shared" si="4"/>
        <v>8</v>
      </c>
      <c r="V21" s="37">
        <f t="shared" si="8"/>
        <v>60</v>
      </c>
      <c r="W21" s="14">
        <f t="shared" si="9"/>
        <v>18</v>
      </c>
      <c r="X21" s="38">
        <f t="shared" si="10"/>
        <v>0</v>
      </c>
    </row>
    <row r="22" spans="1:24" ht="21" customHeight="1">
      <c r="A22" s="88">
        <f t="shared" si="5"/>
        <v>42872</v>
      </c>
      <c r="B22" s="89" t="str">
        <f t="shared" si="0"/>
        <v>水</v>
      </c>
      <c r="C22" s="63">
        <v>0.3743055555555555</v>
      </c>
      <c r="D22" s="92" t="s">
        <v>1</v>
      </c>
      <c r="E22" s="64">
        <v>0.75347222222222221</v>
      </c>
      <c r="F22" s="65">
        <v>0.5</v>
      </c>
      <c r="G22" s="66" t="s">
        <v>68</v>
      </c>
      <c r="H22" s="67">
        <v>0.54166666666666663</v>
      </c>
      <c r="I22" s="68"/>
      <c r="J22" s="40">
        <f t="shared" si="1"/>
        <v>0.5</v>
      </c>
      <c r="K22" s="40">
        <f t="shared" si="2"/>
        <v>8</v>
      </c>
      <c r="L22" s="79" t="s">
        <v>74</v>
      </c>
      <c r="P22" s="36">
        <f t="shared" si="11"/>
        <v>8</v>
      </c>
      <c r="Q22" s="11">
        <f t="shared" si="3"/>
        <v>0.375</v>
      </c>
      <c r="R22" s="39" t="str">
        <f t="shared" si="12"/>
        <v>18:0</v>
      </c>
      <c r="S22" s="11">
        <f t="shared" si="6"/>
        <v>0.5</v>
      </c>
      <c r="T22" s="12">
        <f t="shared" si="7"/>
        <v>0.54166666666666663</v>
      </c>
      <c r="U22" s="13">
        <f t="shared" si="4"/>
        <v>8</v>
      </c>
      <c r="V22" s="37">
        <f t="shared" si="8"/>
        <v>60</v>
      </c>
      <c r="W22" s="14">
        <f t="shared" si="9"/>
        <v>18</v>
      </c>
      <c r="X22" s="38">
        <f t="shared" si="10"/>
        <v>0</v>
      </c>
    </row>
    <row r="23" spans="1:24" ht="21" customHeight="1">
      <c r="A23" s="88">
        <f t="shared" si="5"/>
        <v>42873</v>
      </c>
      <c r="B23" s="89" t="str">
        <f t="shared" si="0"/>
        <v>木</v>
      </c>
      <c r="C23" s="63">
        <v>0.3756944444444445</v>
      </c>
      <c r="D23" s="92" t="s">
        <v>1</v>
      </c>
      <c r="E23" s="64">
        <v>0.75208333333333333</v>
      </c>
      <c r="F23" s="65">
        <v>0.5</v>
      </c>
      <c r="G23" s="66" t="s">
        <v>68</v>
      </c>
      <c r="H23" s="67">
        <v>0.54166666666666663</v>
      </c>
      <c r="I23" s="68"/>
      <c r="J23" s="40" t="str">
        <f t="shared" si="1"/>
        <v/>
      </c>
      <c r="K23" s="40">
        <f t="shared" si="2"/>
        <v>7.5</v>
      </c>
      <c r="L23" s="79" t="s">
        <v>74</v>
      </c>
      <c r="P23" s="36">
        <f t="shared" si="11"/>
        <v>7.5</v>
      </c>
      <c r="Q23" s="11">
        <f t="shared" si="3"/>
        <v>0.39583333333333331</v>
      </c>
      <c r="R23" s="39" t="str">
        <f t="shared" si="12"/>
        <v>18:0</v>
      </c>
      <c r="S23" s="11">
        <f t="shared" si="6"/>
        <v>0.5</v>
      </c>
      <c r="T23" s="12">
        <f t="shared" si="7"/>
        <v>0.54166666666666663</v>
      </c>
      <c r="U23" s="13">
        <f t="shared" si="4"/>
        <v>9</v>
      </c>
      <c r="V23" s="37">
        <f t="shared" si="8"/>
        <v>30</v>
      </c>
      <c r="W23" s="14">
        <f t="shared" si="9"/>
        <v>18</v>
      </c>
      <c r="X23" s="38">
        <f t="shared" si="10"/>
        <v>0</v>
      </c>
    </row>
    <row r="24" spans="1:24" ht="21" customHeight="1">
      <c r="A24" s="88">
        <f t="shared" si="5"/>
        <v>42874</v>
      </c>
      <c r="B24" s="89" t="str">
        <f t="shared" si="0"/>
        <v>金</v>
      </c>
      <c r="C24" s="63">
        <v>0.37361111111111112</v>
      </c>
      <c r="D24" s="92" t="s">
        <v>1</v>
      </c>
      <c r="E24" s="64">
        <v>0.73333333333333339</v>
      </c>
      <c r="F24" s="65">
        <v>0.5</v>
      </c>
      <c r="G24" s="66" t="s">
        <v>68</v>
      </c>
      <c r="H24" s="67">
        <v>0.54166666666666663</v>
      </c>
      <c r="I24" s="68"/>
      <c r="J24" s="40" t="str">
        <f t="shared" si="1"/>
        <v/>
      </c>
      <c r="K24" s="40">
        <f t="shared" si="2"/>
        <v>7.5</v>
      </c>
      <c r="L24" s="79" t="s">
        <v>74</v>
      </c>
      <c r="P24" s="36">
        <f t="shared" si="11"/>
        <v>7.5</v>
      </c>
      <c r="Q24" s="11">
        <f t="shared" si="3"/>
        <v>0.375</v>
      </c>
      <c r="R24" s="39" t="str">
        <f t="shared" si="12"/>
        <v>17:30</v>
      </c>
      <c r="S24" s="11">
        <f t="shared" si="6"/>
        <v>0.5</v>
      </c>
      <c r="T24" s="12">
        <f t="shared" si="7"/>
        <v>0.54166666666666663</v>
      </c>
      <c r="U24" s="13">
        <f t="shared" si="4"/>
        <v>8</v>
      </c>
      <c r="V24" s="37">
        <f t="shared" si="8"/>
        <v>60</v>
      </c>
      <c r="W24" s="14">
        <f t="shared" si="9"/>
        <v>17</v>
      </c>
      <c r="X24" s="38">
        <f t="shared" si="10"/>
        <v>30</v>
      </c>
    </row>
    <row r="25" spans="1:24" ht="21" customHeight="1">
      <c r="A25" s="88">
        <f t="shared" si="5"/>
        <v>42875</v>
      </c>
      <c r="B25" s="89" t="str">
        <f t="shared" si="0"/>
        <v>土</v>
      </c>
      <c r="C25" s="63"/>
      <c r="D25" s="92" t="s">
        <v>1</v>
      </c>
      <c r="E25" s="64"/>
      <c r="F25" s="65"/>
      <c r="G25" s="66" t="s">
        <v>68</v>
      </c>
      <c r="H25" s="67"/>
      <c r="I25" s="68"/>
      <c r="J25" s="40" t="str">
        <f t="shared" si="1"/>
        <v/>
      </c>
      <c r="K25" s="40" t="str">
        <f t="shared" si="2"/>
        <v/>
      </c>
      <c r="L25" s="79"/>
      <c r="P25" s="36">
        <f t="shared" si="11"/>
        <v>0</v>
      </c>
      <c r="Q25" s="11">
        <f t="shared" si="3"/>
        <v>0</v>
      </c>
      <c r="R25" s="39" t="str">
        <f t="shared" si="12"/>
        <v>0:0</v>
      </c>
      <c r="S25" s="11">
        <f t="shared" si="6"/>
        <v>0</v>
      </c>
      <c r="T25" s="12">
        <f t="shared" si="7"/>
        <v>0</v>
      </c>
      <c r="U25" s="13">
        <f t="shared" si="4"/>
        <v>0</v>
      </c>
      <c r="V25" s="37">
        <f t="shared" si="8"/>
        <v>0</v>
      </c>
      <c r="W25" s="14">
        <f t="shared" si="9"/>
        <v>0</v>
      </c>
      <c r="X25" s="38">
        <f t="shared" si="10"/>
        <v>0</v>
      </c>
    </row>
    <row r="26" spans="1:24" ht="21" customHeight="1">
      <c r="A26" s="88">
        <f t="shared" si="5"/>
        <v>42876</v>
      </c>
      <c r="B26" s="89" t="str">
        <f t="shared" si="0"/>
        <v>日</v>
      </c>
      <c r="C26" s="63"/>
      <c r="D26" s="92" t="s">
        <v>1</v>
      </c>
      <c r="E26" s="64"/>
      <c r="F26" s="65"/>
      <c r="G26" s="66" t="s">
        <v>68</v>
      </c>
      <c r="H26" s="67"/>
      <c r="I26" s="68"/>
      <c r="J26" s="40" t="str">
        <f t="shared" si="1"/>
        <v/>
      </c>
      <c r="K26" s="40" t="str">
        <f t="shared" si="2"/>
        <v/>
      </c>
      <c r="L26" s="79"/>
      <c r="P26" s="36">
        <f t="shared" si="11"/>
        <v>0</v>
      </c>
      <c r="Q26" s="11">
        <f t="shared" si="3"/>
        <v>0</v>
      </c>
      <c r="R26" s="39" t="str">
        <f t="shared" si="12"/>
        <v>0:0</v>
      </c>
      <c r="S26" s="11">
        <f>IF(Q26&gt;=F26,IF(Q26&lt;=H26,Q26,H26),F26)</f>
        <v>0</v>
      </c>
      <c r="T26" s="12">
        <f t="shared" si="7"/>
        <v>0</v>
      </c>
      <c r="U26" s="13">
        <f t="shared" si="4"/>
        <v>0</v>
      </c>
      <c r="V26" s="37">
        <f t="shared" si="8"/>
        <v>0</v>
      </c>
      <c r="W26" s="14">
        <f t="shared" si="9"/>
        <v>0</v>
      </c>
      <c r="X26" s="38">
        <f t="shared" si="10"/>
        <v>0</v>
      </c>
    </row>
    <row r="27" spans="1:24" ht="21" customHeight="1">
      <c r="A27" s="88">
        <f t="shared" si="5"/>
        <v>42877</v>
      </c>
      <c r="B27" s="89" t="str">
        <f t="shared" si="0"/>
        <v>月</v>
      </c>
      <c r="C27" s="63">
        <v>0.37222222222222223</v>
      </c>
      <c r="D27" s="92" t="s">
        <v>1</v>
      </c>
      <c r="E27" s="64">
        <v>0.75624999999999998</v>
      </c>
      <c r="F27" s="65">
        <v>0.5</v>
      </c>
      <c r="G27" s="66" t="s">
        <v>68</v>
      </c>
      <c r="H27" s="67">
        <v>0.54166666666666663</v>
      </c>
      <c r="I27" s="68"/>
      <c r="J27" s="40">
        <f t="shared" si="1"/>
        <v>0.5</v>
      </c>
      <c r="K27" s="40">
        <f t="shared" si="2"/>
        <v>8</v>
      </c>
      <c r="L27" s="79" t="s">
        <v>75</v>
      </c>
      <c r="P27" s="36">
        <f t="shared" si="11"/>
        <v>8</v>
      </c>
      <c r="Q27" s="11">
        <f t="shared" si="3"/>
        <v>0.375</v>
      </c>
      <c r="R27" s="39" t="str">
        <f t="shared" si="12"/>
        <v>18:0</v>
      </c>
      <c r="S27" s="11">
        <f t="shared" si="6"/>
        <v>0.5</v>
      </c>
      <c r="T27" s="12">
        <f t="shared" si="7"/>
        <v>0.54166666666666663</v>
      </c>
      <c r="U27" s="13">
        <f t="shared" si="4"/>
        <v>8</v>
      </c>
      <c r="V27" s="37">
        <f t="shared" si="8"/>
        <v>60</v>
      </c>
      <c r="W27" s="14">
        <f t="shared" si="9"/>
        <v>18</v>
      </c>
      <c r="X27" s="38">
        <f t="shared" si="10"/>
        <v>0</v>
      </c>
    </row>
    <row r="28" spans="1:24" ht="21" customHeight="1">
      <c r="A28" s="88">
        <f t="shared" si="5"/>
        <v>42878</v>
      </c>
      <c r="B28" s="89" t="str">
        <f t="shared" si="0"/>
        <v>火</v>
      </c>
      <c r="C28" s="63">
        <v>0.37361111111111112</v>
      </c>
      <c r="D28" s="92" t="s">
        <v>1</v>
      </c>
      <c r="E28" s="64">
        <v>0.73749999999999993</v>
      </c>
      <c r="F28" s="65">
        <v>0.5</v>
      </c>
      <c r="G28" s="66" t="s">
        <v>68</v>
      </c>
      <c r="H28" s="67">
        <v>0.54166666666666663</v>
      </c>
      <c r="I28" s="68"/>
      <c r="J28" s="40" t="str">
        <f t="shared" si="1"/>
        <v/>
      </c>
      <c r="K28" s="40">
        <f t="shared" si="2"/>
        <v>7.5</v>
      </c>
      <c r="L28" s="79" t="s">
        <v>76</v>
      </c>
      <c r="P28" s="36">
        <f t="shared" si="11"/>
        <v>7.5</v>
      </c>
      <c r="Q28" s="11">
        <f t="shared" si="3"/>
        <v>0.375</v>
      </c>
      <c r="R28" s="39" t="str">
        <f t="shared" si="12"/>
        <v>17:30</v>
      </c>
      <c r="S28" s="11">
        <f t="shared" si="6"/>
        <v>0.5</v>
      </c>
      <c r="T28" s="12">
        <f t="shared" si="7"/>
        <v>0.54166666666666663</v>
      </c>
      <c r="U28" s="13">
        <f t="shared" si="4"/>
        <v>8</v>
      </c>
      <c r="V28" s="37">
        <f t="shared" si="8"/>
        <v>60</v>
      </c>
      <c r="W28" s="14">
        <f t="shared" si="9"/>
        <v>17</v>
      </c>
      <c r="X28" s="38">
        <f t="shared" si="10"/>
        <v>30</v>
      </c>
    </row>
    <row r="29" spans="1:24" ht="21" customHeight="1">
      <c r="A29" s="88">
        <f t="shared" si="5"/>
        <v>42879</v>
      </c>
      <c r="B29" s="89" t="str">
        <f t="shared" si="0"/>
        <v>水</v>
      </c>
      <c r="C29" s="63">
        <v>0.36944444444444446</v>
      </c>
      <c r="D29" s="92" t="s">
        <v>1</v>
      </c>
      <c r="E29" s="64">
        <v>0.75138888888888899</v>
      </c>
      <c r="F29" s="65">
        <v>0.5</v>
      </c>
      <c r="G29" s="66" t="s">
        <v>68</v>
      </c>
      <c r="H29" s="67">
        <v>0.54166666666666663</v>
      </c>
      <c r="I29" s="68"/>
      <c r="J29" s="40">
        <f t="shared" si="1"/>
        <v>0.5</v>
      </c>
      <c r="K29" s="40">
        <f t="shared" si="2"/>
        <v>8</v>
      </c>
      <c r="L29" s="79" t="s">
        <v>76</v>
      </c>
      <c r="P29" s="36">
        <f t="shared" si="11"/>
        <v>8</v>
      </c>
      <c r="Q29" s="11">
        <f t="shared" si="3"/>
        <v>0.375</v>
      </c>
      <c r="R29" s="39" t="str">
        <f t="shared" si="12"/>
        <v>18:0</v>
      </c>
      <c r="S29" s="11">
        <f t="shared" si="6"/>
        <v>0.5</v>
      </c>
      <c r="T29" s="12">
        <f t="shared" si="7"/>
        <v>0.54166666666666663</v>
      </c>
      <c r="U29" s="13">
        <f t="shared" si="4"/>
        <v>8</v>
      </c>
      <c r="V29" s="37">
        <f t="shared" si="8"/>
        <v>60</v>
      </c>
      <c r="W29" s="14">
        <f t="shared" si="9"/>
        <v>18</v>
      </c>
      <c r="X29" s="38">
        <f t="shared" si="10"/>
        <v>0</v>
      </c>
    </row>
    <row r="30" spans="1:24" ht="21" customHeight="1">
      <c r="A30" s="88">
        <f t="shared" si="5"/>
        <v>42880</v>
      </c>
      <c r="B30" s="89" t="str">
        <f t="shared" si="0"/>
        <v>木</v>
      </c>
      <c r="C30" s="63">
        <v>0.375</v>
      </c>
      <c r="D30" s="92" t="s">
        <v>1</v>
      </c>
      <c r="E30" s="64">
        <v>0.81388888888888899</v>
      </c>
      <c r="F30" s="65">
        <v>0.5</v>
      </c>
      <c r="G30" s="66" t="s">
        <v>68</v>
      </c>
      <c r="H30" s="67">
        <v>0.54166666666666663</v>
      </c>
      <c r="I30" s="68"/>
      <c r="J30" s="40">
        <f t="shared" si="1"/>
        <v>2</v>
      </c>
      <c r="K30" s="40">
        <f t="shared" si="2"/>
        <v>9.5</v>
      </c>
      <c r="L30" s="79" t="s">
        <v>76</v>
      </c>
      <c r="P30" s="36">
        <f t="shared" si="11"/>
        <v>9.5</v>
      </c>
      <c r="Q30" s="11">
        <f t="shared" si="3"/>
        <v>0.375</v>
      </c>
      <c r="R30" s="39" t="str">
        <f t="shared" si="12"/>
        <v>19:30</v>
      </c>
      <c r="S30" s="11">
        <f t="shared" si="6"/>
        <v>0.5</v>
      </c>
      <c r="T30" s="12">
        <f t="shared" si="7"/>
        <v>0.54166666666666663</v>
      </c>
      <c r="U30" s="13">
        <f t="shared" si="4"/>
        <v>9</v>
      </c>
      <c r="V30" s="37">
        <f t="shared" si="8"/>
        <v>0</v>
      </c>
      <c r="W30" s="14">
        <f t="shared" si="9"/>
        <v>19</v>
      </c>
      <c r="X30" s="38">
        <f t="shared" si="10"/>
        <v>30</v>
      </c>
    </row>
    <row r="31" spans="1:24" ht="21" customHeight="1">
      <c r="A31" s="88">
        <f t="shared" si="5"/>
        <v>42881</v>
      </c>
      <c r="B31" s="89" t="str">
        <f t="shared" si="0"/>
        <v>金</v>
      </c>
      <c r="C31" s="63">
        <v>0.375</v>
      </c>
      <c r="D31" s="92" t="s">
        <v>1</v>
      </c>
      <c r="E31" s="64">
        <v>0.75208333333333333</v>
      </c>
      <c r="F31" s="65">
        <v>0.5</v>
      </c>
      <c r="G31" s="66" t="s">
        <v>68</v>
      </c>
      <c r="H31" s="67">
        <v>0.54166666666666663</v>
      </c>
      <c r="I31" s="68"/>
      <c r="J31" s="40">
        <f t="shared" si="1"/>
        <v>0.5</v>
      </c>
      <c r="K31" s="40">
        <f t="shared" si="2"/>
        <v>8</v>
      </c>
      <c r="L31" s="79" t="s">
        <v>76</v>
      </c>
      <c r="P31" s="36">
        <f t="shared" si="11"/>
        <v>8</v>
      </c>
      <c r="Q31" s="11">
        <f t="shared" si="3"/>
        <v>0.375</v>
      </c>
      <c r="R31" s="39" t="str">
        <f t="shared" si="12"/>
        <v>18:0</v>
      </c>
      <c r="S31" s="11">
        <f t="shared" si="6"/>
        <v>0.5</v>
      </c>
      <c r="T31" s="12">
        <f t="shared" si="7"/>
        <v>0.54166666666666663</v>
      </c>
      <c r="U31" s="13">
        <f t="shared" si="4"/>
        <v>9</v>
      </c>
      <c r="V31" s="37">
        <f t="shared" si="8"/>
        <v>0</v>
      </c>
      <c r="W31" s="14">
        <f t="shared" si="9"/>
        <v>18</v>
      </c>
      <c r="X31" s="38">
        <f t="shared" si="10"/>
        <v>0</v>
      </c>
    </row>
    <row r="32" spans="1:24" ht="21" customHeight="1">
      <c r="A32" s="24">
        <f t="shared" si="5"/>
        <v>42882</v>
      </c>
      <c r="B32" s="25" t="str">
        <f t="shared" si="0"/>
        <v>土</v>
      </c>
      <c r="C32" s="63"/>
      <c r="D32" s="92" t="s">
        <v>1</v>
      </c>
      <c r="E32" s="64"/>
      <c r="F32" s="65"/>
      <c r="G32" s="66" t="s">
        <v>28</v>
      </c>
      <c r="H32" s="67"/>
      <c r="I32" s="68"/>
      <c r="J32" s="40" t="str">
        <f t="shared" si="1"/>
        <v/>
      </c>
      <c r="K32" s="40" t="str">
        <f t="shared" si="2"/>
        <v/>
      </c>
      <c r="L32" s="79"/>
      <c r="P32" s="36">
        <f t="shared" si="11"/>
        <v>0</v>
      </c>
      <c r="Q32" s="11">
        <f t="shared" si="3"/>
        <v>0</v>
      </c>
      <c r="R32" s="39" t="str">
        <f t="shared" si="12"/>
        <v>0:0</v>
      </c>
      <c r="S32" s="11">
        <f t="shared" si="6"/>
        <v>0</v>
      </c>
      <c r="T32" s="12">
        <f t="shared" si="7"/>
        <v>0</v>
      </c>
      <c r="U32" s="13">
        <f t="shared" si="4"/>
        <v>0</v>
      </c>
      <c r="V32" s="37">
        <f t="shared" si="8"/>
        <v>0</v>
      </c>
      <c r="W32" s="14">
        <f t="shared" si="9"/>
        <v>0</v>
      </c>
      <c r="X32" s="38">
        <f t="shared" si="10"/>
        <v>0</v>
      </c>
    </row>
    <row r="33" spans="1:24" ht="21" customHeight="1">
      <c r="A33" s="24">
        <f t="shared" si="5"/>
        <v>42883</v>
      </c>
      <c r="B33" s="25" t="str">
        <f t="shared" si="0"/>
        <v>日</v>
      </c>
      <c r="C33" s="63"/>
      <c r="D33" s="92" t="s">
        <v>1</v>
      </c>
      <c r="E33" s="64"/>
      <c r="F33" s="65"/>
      <c r="G33" s="66" t="s">
        <v>28</v>
      </c>
      <c r="H33" s="67"/>
      <c r="I33" s="68"/>
      <c r="J33" s="40" t="str">
        <f t="shared" si="1"/>
        <v/>
      </c>
      <c r="K33" s="40" t="str">
        <f t="shared" si="2"/>
        <v/>
      </c>
      <c r="L33" s="79"/>
      <c r="P33" s="36">
        <f t="shared" si="11"/>
        <v>0</v>
      </c>
      <c r="Q33" s="11">
        <f t="shared" si="3"/>
        <v>0</v>
      </c>
      <c r="R33" s="39" t="str">
        <f t="shared" si="12"/>
        <v>0:0</v>
      </c>
      <c r="S33" s="11">
        <f t="shared" si="6"/>
        <v>0</v>
      </c>
      <c r="T33" s="12">
        <f t="shared" si="7"/>
        <v>0</v>
      </c>
      <c r="U33" s="13">
        <f t="shared" si="4"/>
        <v>0</v>
      </c>
      <c r="V33" s="37">
        <f t="shared" si="8"/>
        <v>0</v>
      </c>
      <c r="W33" s="14">
        <f t="shared" si="9"/>
        <v>0</v>
      </c>
      <c r="X33" s="38">
        <f t="shared" si="10"/>
        <v>0</v>
      </c>
    </row>
    <row r="34" spans="1:24" ht="21" customHeight="1">
      <c r="A34" s="24">
        <f>IF(MONTH(A9)=2,A33+1,IF(MONTH(A6)&lt;&gt;2,A33+1,""))</f>
        <v>42884</v>
      </c>
      <c r="B34" s="25" t="str">
        <f>IF(A34="","",TEXT((WEEKDAY(A34,1)),"aaa"))</f>
        <v>月</v>
      </c>
      <c r="C34" s="63">
        <v>0.37361111111111112</v>
      </c>
      <c r="D34" s="92" t="s">
        <v>1</v>
      </c>
      <c r="E34" s="64">
        <v>0.75069444444444444</v>
      </c>
      <c r="F34" s="65">
        <v>0.5</v>
      </c>
      <c r="G34" s="66" t="s">
        <v>28</v>
      </c>
      <c r="H34" s="67">
        <v>0.54166666666666663</v>
      </c>
      <c r="I34" s="68"/>
      <c r="J34" s="40">
        <f t="shared" si="1"/>
        <v>0.5</v>
      </c>
      <c r="K34" s="40">
        <f t="shared" si="2"/>
        <v>8</v>
      </c>
      <c r="L34" s="79" t="s">
        <v>77</v>
      </c>
      <c r="P34" s="36">
        <f t="shared" si="11"/>
        <v>8</v>
      </c>
      <c r="Q34" s="11">
        <f t="shared" si="3"/>
        <v>0.375</v>
      </c>
      <c r="R34" s="39" t="str">
        <f t="shared" si="12"/>
        <v>18:0</v>
      </c>
      <c r="S34" s="11">
        <f t="shared" si="6"/>
        <v>0.5</v>
      </c>
      <c r="T34" s="12">
        <f t="shared" si="7"/>
        <v>0.54166666666666663</v>
      </c>
      <c r="U34" s="13">
        <f t="shared" si="4"/>
        <v>8</v>
      </c>
      <c r="V34" s="37">
        <f t="shared" si="8"/>
        <v>60</v>
      </c>
      <c r="W34" s="14">
        <f t="shared" si="9"/>
        <v>18</v>
      </c>
      <c r="X34" s="38">
        <f t="shared" si="10"/>
        <v>0</v>
      </c>
    </row>
    <row r="35" spans="1:24" ht="21" customHeight="1">
      <c r="A35" s="24">
        <f>IF((MONTH(A6)&lt;&gt;2),A34+1,"")</f>
        <v>42885</v>
      </c>
      <c r="B35" s="25" t="str">
        <f>IF(A35="","",TEXT((WEEKDAY(A35,1)),"aaa"))</f>
        <v>火</v>
      </c>
      <c r="C35" s="63">
        <v>0.3666666666666667</v>
      </c>
      <c r="D35" s="92" t="s">
        <v>1</v>
      </c>
      <c r="E35" s="64">
        <v>0.81319444444444444</v>
      </c>
      <c r="F35" s="65">
        <v>0.5</v>
      </c>
      <c r="G35" s="66" t="s">
        <v>28</v>
      </c>
      <c r="H35" s="67">
        <v>0.54166666666666663</v>
      </c>
      <c r="I35" s="68"/>
      <c r="J35" s="40">
        <f t="shared" si="1"/>
        <v>2</v>
      </c>
      <c r="K35" s="40">
        <f t="shared" si="2"/>
        <v>9.5</v>
      </c>
      <c r="L35" s="79" t="s">
        <v>78</v>
      </c>
      <c r="P35" s="36">
        <f t="shared" si="11"/>
        <v>9.5</v>
      </c>
      <c r="Q35" s="11">
        <f t="shared" si="3"/>
        <v>0.375</v>
      </c>
      <c r="R35" s="39" t="str">
        <f t="shared" si="12"/>
        <v>19:30</v>
      </c>
      <c r="S35" s="11">
        <f t="shared" si="6"/>
        <v>0.5</v>
      </c>
      <c r="T35" s="12">
        <f t="shared" si="7"/>
        <v>0.54166666666666663</v>
      </c>
      <c r="U35" s="13">
        <f t="shared" si="4"/>
        <v>8</v>
      </c>
      <c r="V35" s="37">
        <f t="shared" si="8"/>
        <v>60</v>
      </c>
      <c r="W35" s="14">
        <f t="shared" si="9"/>
        <v>19</v>
      </c>
      <c r="X35" s="38">
        <f t="shared" si="10"/>
        <v>30</v>
      </c>
    </row>
    <row r="36" spans="1:24" ht="21" customHeight="1">
      <c r="A36" s="27">
        <f>IF(OR(MONTH(A6)=2,MONTH(A6)=4,MONTH(A6)=6,MONTH(A6)=9,MONTH(A6)=11),"",A35+1)</f>
        <v>42886</v>
      </c>
      <c r="B36" s="25" t="str">
        <f>IF(A36="","",TEXT((WEEKDAY(A36,1)),"aaa"))</f>
        <v>水</v>
      </c>
      <c r="C36" s="63">
        <v>0.37361111111111112</v>
      </c>
      <c r="D36" s="92" t="s">
        <v>1</v>
      </c>
      <c r="E36" s="64">
        <v>0.75069444444444444</v>
      </c>
      <c r="F36" s="69">
        <v>0.5</v>
      </c>
      <c r="G36" s="70" t="s">
        <v>21</v>
      </c>
      <c r="H36" s="94">
        <v>0.54166666666666663</v>
      </c>
      <c r="I36" s="72"/>
      <c r="J36" s="40">
        <f t="shared" si="1"/>
        <v>0.5</v>
      </c>
      <c r="K36" s="40">
        <f t="shared" si="2"/>
        <v>8</v>
      </c>
      <c r="L36" s="80" t="s">
        <v>78</v>
      </c>
      <c r="P36" s="36">
        <f t="shared" si="11"/>
        <v>8</v>
      </c>
      <c r="Q36" s="11">
        <f t="shared" si="3"/>
        <v>0.375</v>
      </c>
      <c r="R36" s="39" t="str">
        <f t="shared" si="12"/>
        <v>18:0</v>
      </c>
      <c r="S36" s="11">
        <f t="shared" si="6"/>
        <v>0.5</v>
      </c>
      <c r="T36" s="12">
        <f t="shared" si="7"/>
        <v>0.54166666666666663</v>
      </c>
      <c r="U36" s="13">
        <f t="shared" si="4"/>
        <v>8</v>
      </c>
      <c r="V36" s="37">
        <f t="shared" si="8"/>
        <v>60</v>
      </c>
      <c r="W36" s="14">
        <f t="shared" si="9"/>
        <v>18</v>
      </c>
      <c r="X36" s="38">
        <f t="shared" si="10"/>
        <v>0</v>
      </c>
    </row>
    <row r="37" spans="1:24" ht="24" customHeight="1" thickBot="1">
      <c r="A37" s="28"/>
      <c r="B37" s="29"/>
      <c r="C37" s="30"/>
      <c r="D37" s="31"/>
      <c r="E37" s="29"/>
      <c r="F37" s="32"/>
      <c r="G37" s="33" t="s">
        <v>16</v>
      </c>
      <c r="H37" s="29"/>
      <c r="I37" s="29"/>
      <c r="J37" s="41">
        <f>IF(SUM(J6:J36)=0,"",(SUM(J6:J36)))</f>
        <v>10.5</v>
      </c>
      <c r="K37" s="41">
        <f>SUM(K6:K36)</f>
        <v>152</v>
      </c>
      <c r="L37" s="81"/>
    </row>
    <row r="38" spans="1:24" ht="1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35" t="s">
        <v>18</v>
      </c>
    </row>
    <row r="41" spans="1:24">
      <c r="Q41" s="5"/>
    </row>
  </sheetData>
  <sheetProtection password="CBCD" sheet="1" objects="1" scenarios="1" formatCells="0" formatColumns="0" formatRows="0"/>
  <mergeCells count="5">
    <mergeCell ref="L4:L5"/>
    <mergeCell ref="A1:B1"/>
    <mergeCell ref="A3:H3"/>
    <mergeCell ref="A4:B5"/>
    <mergeCell ref="I3:K3"/>
  </mergeCells>
  <phoneticPr fontId="1"/>
  <pageMargins left="0.45833333333333331" right="0.23622047244094491" top="0.94488188976377963" bottom="0.27559055118110237" header="0.51181102362204722" footer="0.1968503937007874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view="pageLayout" zoomScaleNormal="100" workbookViewId="0">
      <selection activeCell="L33" sqref="L33"/>
    </sheetView>
  </sheetViews>
  <sheetFormatPr defaultRowHeight="13.5"/>
  <cols>
    <col min="1" max="1" width="8.125" style="1" customWidth="1"/>
    <col min="2" max="2" width="3.625" style="1" customWidth="1"/>
    <col min="3" max="3" width="6.125" style="1" customWidth="1"/>
    <col min="4" max="4" width="2.625" style="1" customWidth="1"/>
    <col min="5" max="5" width="6.125" style="1" customWidth="1"/>
    <col min="6" max="6" width="5.625" style="1" customWidth="1"/>
    <col min="7" max="7" width="2.625" style="1" customWidth="1"/>
    <col min="8" max="9" width="5.625" style="1" customWidth="1"/>
    <col min="10" max="10" width="7.625" style="1" customWidth="1"/>
    <col min="11" max="11" width="8.625" style="1" customWidth="1"/>
    <col min="12" max="12" width="34.625" style="1" customWidth="1"/>
    <col min="13" max="13" width="1.625" style="1" customWidth="1"/>
    <col min="14" max="15" width="5.125" style="1" customWidth="1"/>
    <col min="16" max="16" width="8.5" style="1" hidden="1" customWidth="1"/>
    <col min="17" max="17" width="5.5" style="1" hidden="1" customWidth="1"/>
    <col min="18" max="20" width="6.5" style="1" hidden="1" customWidth="1"/>
    <col min="21" max="21" width="4.5" style="1" hidden="1" customWidth="1"/>
    <col min="22" max="22" width="6" style="1" hidden="1" customWidth="1"/>
    <col min="23" max="23" width="4.5" style="1" hidden="1" customWidth="1"/>
    <col min="24" max="24" width="6" style="1" hidden="1" customWidth="1"/>
    <col min="25" max="25" width="10.625" style="1" hidden="1" customWidth="1"/>
    <col min="26" max="16384" width="9" style="1"/>
  </cols>
  <sheetData>
    <row r="1" spans="1:24" ht="15" customHeight="1" thickBot="1">
      <c r="A1" s="105">
        <v>42887</v>
      </c>
      <c r="B1" s="105"/>
      <c r="C1" s="42"/>
      <c r="D1" s="42"/>
      <c r="E1" s="42"/>
      <c r="F1" s="42"/>
      <c r="G1" s="42"/>
      <c r="H1" s="42"/>
      <c r="I1" s="42"/>
      <c r="J1" s="42"/>
      <c r="K1" s="42"/>
      <c r="L1" s="43" t="s">
        <v>31</v>
      </c>
    </row>
    <row r="2" spans="1:24" ht="15" customHeight="1">
      <c r="A2" s="44" t="s">
        <v>3</v>
      </c>
      <c r="B2" s="45"/>
      <c r="C2" s="45"/>
      <c r="D2" s="45"/>
      <c r="E2" s="45"/>
      <c r="F2" s="45"/>
      <c r="G2" s="45"/>
      <c r="H2" s="46"/>
      <c r="I2" s="47" t="s">
        <v>4</v>
      </c>
      <c r="J2" s="45"/>
      <c r="K2" s="46"/>
      <c r="L2" s="48" t="s">
        <v>5</v>
      </c>
    </row>
    <row r="3" spans="1:24" ht="45" customHeight="1" thickBot="1">
      <c r="A3" s="106" t="s">
        <v>82</v>
      </c>
      <c r="B3" s="107"/>
      <c r="C3" s="107"/>
      <c r="D3" s="107"/>
      <c r="E3" s="107"/>
      <c r="F3" s="107"/>
      <c r="G3" s="107"/>
      <c r="H3" s="108"/>
      <c r="I3" s="113" t="s">
        <v>83</v>
      </c>
      <c r="J3" s="114"/>
      <c r="K3" s="115"/>
      <c r="L3" s="49"/>
    </row>
    <row r="4" spans="1:24" ht="14.1" customHeight="1" thickTop="1">
      <c r="A4" s="116" t="s">
        <v>6</v>
      </c>
      <c r="B4" s="117"/>
      <c r="C4" s="50" t="s">
        <v>7</v>
      </c>
      <c r="D4" s="51"/>
      <c r="E4" s="52" t="s">
        <v>8</v>
      </c>
      <c r="F4" s="53"/>
      <c r="G4" s="54" t="s">
        <v>9</v>
      </c>
      <c r="H4" s="53"/>
      <c r="I4" s="55" t="s">
        <v>10</v>
      </c>
      <c r="J4" s="20" t="s">
        <v>11</v>
      </c>
      <c r="K4" s="21" t="s">
        <v>0</v>
      </c>
      <c r="L4" s="103" t="s">
        <v>12</v>
      </c>
      <c r="M4" s="2"/>
      <c r="N4" s="2"/>
      <c r="O4" s="2"/>
      <c r="P4" s="3" t="s">
        <v>0</v>
      </c>
      <c r="Q4" s="6" t="s">
        <v>13</v>
      </c>
      <c r="R4" s="7"/>
      <c r="S4" s="6" t="s">
        <v>9</v>
      </c>
      <c r="T4" s="7"/>
      <c r="U4" s="6" t="s">
        <v>7</v>
      </c>
      <c r="V4" s="8"/>
      <c r="W4" s="8" t="s">
        <v>8</v>
      </c>
      <c r="X4" s="7"/>
    </row>
    <row r="5" spans="1:24" ht="14.1" customHeight="1">
      <c r="A5" s="118"/>
      <c r="B5" s="119"/>
      <c r="C5" s="56">
        <v>0.375</v>
      </c>
      <c r="D5" s="57" t="s">
        <v>1</v>
      </c>
      <c r="E5" s="58">
        <v>0.72916666666666663</v>
      </c>
      <c r="F5" s="59">
        <v>0.5</v>
      </c>
      <c r="G5" s="60" t="s">
        <v>17</v>
      </c>
      <c r="H5" s="61">
        <v>0.54166666666666663</v>
      </c>
      <c r="I5" s="62" t="s">
        <v>22</v>
      </c>
      <c r="J5" s="22" t="s">
        <v>0</v>
      </c>
      <c r="K5" s="23" t="s">
        <v>2</v>
      </c>
      <c r="L5" s="104"/>
      <c r="M5" s="2"/>
      <c r="N5" s="2"/>
      <c r="O5" s="2"/>
      <c r="P5" s="4" t="s">
        <v>2</v>
      </c>
      <c r="Q5" s="9">
        <f>$C$5</f>
        <v>0.375</v>
      </c>
      <c r="R5" s="10">
        <f>$E$5</f>
        <v>0.72916666666666663</v>
      </c>
      <c r="S5" s="9">
        <f>$F$5</f>
        <v>0.5</v>
      </c>
      <c r="T5" s="10">
        <f>$H$5</f>
        <v>0.54166666666666663</v>
      </c>
      <c r="U5" s="15" t="s">
        <v>14</v>
      </c>
      <c r="V5" s="16" t="s">
        <v>15</v>
      </c>
      <c r="W5" s="17" t="s">
        <v>14</v>
      </c>
      <c r="X5" s="18" t="s">
        <v>15</v>
      </c>
    </row>
    <row r="6" spans="1:24" ht="21" customHeight="1">
      <c r="A6" s="24">
        <f>IF(MONTH(A1)=1,DATE(YEAR(A1),MONTH(A1),1),DATE(YEAR(A1),MONTH(A1),1))</f>
        <v>42887</v>
      </c>
      <c r="B6" s="25" t="str">
        <f t="shared" ref="B6:B33" si="0">TEXT(WEEKDAY(A6,1),"aaa")</f>
        <v>木</v>
      </c>
      <c r="C6" s="63">
        <v>0.37361111111111112</v>
      </c>
      <c r="D6" s="92" t="s">
        <v>1</v>
      </c>
      <c r="E6" s="64">
        <v>0.75138888888888899</v>
      </c>
      <c r="F6" s="65">
        <v>0.5</v>
      </c>
      <c r="G6" s="66" t="s">
        <v>28</v>
      </c>
      <c r="H6" s="67">
        <v>0.54166666666666663</v>
      </c>
      <c r="I6" s="68"/>
      <c r="J6" s="26">
        <f t="shared" ref="J6:J36" si="1">IF(P6&gt;7.5,P6-7.5,"")</f>
        <v>0.5</v>
      </c>
      <c r="K6" s="26">
        <f t="shared" ref="K6:K36" si="2">IF(P6=0,"",P6)</f>
        <v>8</v>
      </c>
      <c r="L6" s="79" t="s">
        <v>85</v>
      </c>
      <c r="P6" s="36">
        <f>IF(E6="",0,IF(Q6&gt;=R6,0,IF(E6=0,(INT(((R6-Q6)-(T6-S6)-I6)*240+0.5)/10+1),(INT(((R6-Q6)-(T6-S6)-I6)*240+0.5)/10))))</f>
        <v>8</v>
      </c>
      <c r="Q6" s="11">
        <f t="shared" ref="Q6:Q36" si="3">TIME(U6,V6,)</f>
        <v>0.375</v>
      </c>
      <c r="R6" s="39" t="str">
        <f>(W6&amp;":"&amp;X6*1)</f>
        <v>18:0</v>
      </c>
      <c r="S6" s="11">
        <f>IF(Q6&gt;=F6,IF(Q6&lt;=H6,Q6,H6),F6)</f>
        <v>0.5</v>
      </c>
      <c r="T6" s="12">
        <f>H6</f>
        <v>0.54166666666666663</v>
      </c>
      <c r="U6" s="13">
        <f t="shared" ref="U6:U36" si="4">IF(C6="",0,HOUR(C6))</f>
        <v>8</v>
      </c>
      <c r="V6" s="37">
        <f>IF(C6="",0,IF(HOUR(C6)=8,60,IF(MINUTE(C6)=0,0,IF(MINUTE(C6)&gt;30,60,30))))</f>
        <v>60</v>
      </c>
      <c r="W6" s="14">
        <f>IF(E6="",0,IF(E6=0,24,TEXT(E6,"[h]")*1))</f>
        <v>18</v>
      </c>
      <c r="X6" s="38">
        <f>IF(E6="",0,IF(MINUTE(E6)&gt;=30,30,IF(HOUR(E6)=18,0,0)))</f>
        <v>0</v>
      </c>
    </row>
    <row r="7" spans="1:24" ht="21" customHeight="1">
      <c r="A7" s="24">
        <f t="shared" ref="A7:A33" si="5">A6+1</f>
        <v>42888</v>
      </c>
      <c r="B7" s="25" t="str">
        <f t="shared" si="0"/>
        <v>金</v>
      </c>
      <c r="C7" s="63">
        <v>0.37361111111111112</v>
      </c>
      <c r="D7" s="92" t="s">
        <v>1</v>
      </c>
      <c r="E7" s="64">
        <v>0.73333333333333339</v>
      </c>
      <c r="F7" s="65">
        <v>0.5</v>
      </c>
      <c r="G7" s="66" t="s">
        <v>28</v>
      </c>
      <c r="H7" s="67">
        <v>0.54166666666666663</v>
      </c>
      <c r="I7" s="68"/>
      <c r="J7" s="26" t="str">
        <f t="shared" si="1"/>
        <v/>
      </c>
      <c r="K7" s="26">
        <f t="shared" si="2"/>
        <v>7.5</v>
      </c>
      <c r="L7" s="79" t="s">
        <v>84</v>
      </c>
      <c r="P7" s="36">
        <f>IF(E7="",0,IF(Q7&gt;=R7,0,IF(E7=0,(INT(((R7-Q7)-(T7-S7)-I7)*240+0.5)/10+1),(INT(((R7-Q7)-(T7-S7)-I7)*240+0.5)/10))))</f>
        <v>7.5</v>
      </c>
      <c r="Q7" s="11">
        <f t="shared" si="3"/>
        <v>0.375</v>
      </c>
      <c r="R7" s="39" t="str">
        <f>(W7&amp;":"&amp;X7*1)</f>
        <v>17:30</v>
      </c>
      <c r="S7" s="11">
        <f t="shared" ref="S7:S36" si="6">IF(Q7&gt;=F7,IF(Q7&lt;=H7,Q7,H7),F7)</f>
        <v>0.5</v>
      </c>
      <c r="T7" s="12">
        <f t="shared" ref="T7:T36" si="7">H7</f>
        <v>0.54166666666666663</v>
      </c>
      <c r="U7" s="13">
        <f t="shared" si="4"/>
        <v>8</v>
      </c>
      <c r="V7" s="37">
        <f t="shared" ref="V7:V36" si="8">IF(C7="",0,IF(HOUR(C7)=8,60,IF(MINUTE(C7)=0,0,IF(MINUTE(C7)&gt;30,60,30))))</f>
        <v>60</v>
      </c>
      <c r="W7" s="14">
        <f t="shared" ref="W7:W36" si="9">IF(E7="",0,IF(E7=0,24,TEXT(E7,"[h]")*1))</f>
        <v>17</v>
      </c>
      <c r="X7" s="38">
        <f t="shared" ref="X7:X36" si="10">IF(E7="",0,IF(MINUTE(E7)&gt;=30,30,IF(HOUR(E7)=18,0,0)))</f>
        <v>30</v>
      </c>
    </row>
    <row r="8" spans="1:24" ht="21" customHeight="1">
      <c r="A8" s="24">
        <f t="shared" si="5"/>
        <v>42889</v>
      </c>
      <c r="B8" s="25" t="str">
        <f t="shared" si="0"/>
        <v>土</v>
      </c>
      <c r="C8" s="63"/>
      <c r="D8" s="92" t="s">
        <v>1</v>
      </c>
      <c r="E8" s="64"/>
      <c r="F8" s="65"/>
      <c r="G8" s="66" t="s">
        <v>28</v>
      </c>
      <c r="H8" s="67"/>
      <c r="I8" s="68"/>
      <c r="J8" s="26" t="str">
        <f t="shared" si="1"/>
        <v/>
      </c>
      <c r="K8" s="26" t="str">
        <f t="shared" si="2"/>
        <v/>
      </c>
      <c r="L8" s="79"/>
      <c r="P8" s="36">
        <f t="shared" ref="P8:P36" si="11">IF(E8="",0,IF(Q8&gt;=R8,0,IF(E8=0,(INT(((R8-Q8)-(T8-S8)-I8)*240+0.5)/10+1),(INT(((R8-Q8)-(T8-S8)-I8)*240+0.5)/10))))</f>
        <v>0</v>
      </c>
      <c r="Q8" s="11">
        <f t="shared" si="3"/>
        <v>0</v>
      </c>
      <c r="R8" s="39" t="str">
        <f>(W8&amp;":"&amp;X8*1)</f>
        <v>0:0</v>
      </c>
      <c r="S8" s="11">
        <f t="shared" si="6"/>
        <v>0</v>
      </c>
      <c r="T8" s="12">
        <f t="shared" si="7"/>
        <v>0</v>
      </c>
      <c r="U8" s="13">
        <f t="shared" si="4"/>
        <v>0</v>
      </c>
      <c r="V8" s="37">
        <f t="shared" si="8"/>
        <v>0</v>
      </c>
      <c r="W8" s="14">
        <f t="shared" si="9"/>
        <v>0</v>
      </c>
      <c r="X8" s="38">
        <f t="shared" si="10"/>
        <v>0</v>
      </c>
    </row>
    <row r="9" spans="1:24" ht="21" customHeight="1">
      <c r="A9" s="24">
        <f t="shared" si="5"/>
        <v>42890</v>
      </c>
      <c r="B9" s="25" t="str">
        <f t="shared" si="0"/>
        <v>日</v>
      </c>
      <c r="C9" s="63"/>
      <c r="D9" s="92" t="s">
        <v>1</v>
      </c>
      <c r="E9" s="64"/>
      <c r="F9" s="65"/>
      <c r="G9" s="66" t="s">
        <v>28</v>
      </c>
      <c r="H9" s="67"/>
      <c r="I9" s="68"/>
      <c r="J9" s="26" t="str">
        <f t="shared" si="1"/>
        <v/>
      </c>
      <c r="K9" s="26" t="str">
        <f t="shared" si="2"/>
        <v/>
      </c>
      <c r="L9" s="79"/>
      <c r="P9" s="36">
        <f t="shared" si="11"/>
        <v>0</v>
      </c>
      <c r="Q9" s="11">
        <f t="shared" si="3"/>
        <v>0</v>
      </c>
      <c r="R9" s="39" t="str">
        <f>(W9&amp;":"&amp;X9*1)</f>
        <v>0:0</v>
      </c>
      <c r="S9" s="11">
        <f t="shared" si="6"/>
        <v>0</v>
      </c>
      <c r="T9" s="12">
        <f t="shared" si="7"/>
        <v>0</v>
      </c>
      <c r="U9" s="13">
        <f t="shared" si="4"/>
        <v>0</v>
      </c>
      <c r="V9" s="37">
        <f t="shared" si="8"/>
        <v>0</v>
      </c>
      <c r="W9" s="14">
        <f t="shared" si="9"/>
        <v>0</v>
      </c>
      <c r="X9" s="38">
        <f t="shared" si="10"/>
        <v>0</v>
      </c>
    </row>
    <row r="10" spans="1:24" ht="21" customHeight="1">
      <c r="A10" s="24">
        <f t="shared" si="5"/>
        <v>42891</v>
      </c>
      <c r="B10" s="25" t="str">
        <f t="shared" si="0"/>
        <v>月</v>
      </c>
      <c r="C10" s="63">
        <v>0.3840277777777778</v>
      </c>
      <c r="D10" s="92" t="s">
        <v>1</v>
      </c>
      <c r="E10" s="64">
        <v>0.75069444444444444</v>
      </c>
      <c r="F10" s="65">
        <v>0.5</v>
      </c>
      <c r="G10" s="66" t="s">
        <v>28</v>
      </c>
      <c r="H10" s="67">
        <v>0.54166666666666663</v>
      </c>
      <c r="I10" s="68"/>
      <c r="J10" s="26" t="str">
        <f t="shared" si="1"/>
        <v/>
      </c>
      <c r="K10" s="26">
        <f t="shared" si="2"/>
        <v>7.5</v>
      </c>
      <c r="L10" s="79" t="s">
        <v>87</v>
      </c>
      <c r="P10" s="36">
        <f t="shared" si="11"/>
        <v>7.5</v>
      </c>
      <c r="Q10" s="11">
        <f t="shared" si="3"/>
        <v>0.39583333333333331</v>
      </c>
      <c r="R10" s="39" t="str">
        <f t="shared" ref="R10:R36" si="12">(W10&amp;":"&amp;X10*1)</f>
        <v>18:0</v>
      </c>
      <c r="S10" s="11">
        <f t="shared" si="6"/>
        <v>0.5</v>
      </c>
      <c r="T10" s="12">
        <f t="shared" si="7"/>
        <v>0.54166666666666663</v>
      </c>
      <c r="U10" s="13">
        <f t="shared" si="4"/>
        <v>9</v>
      </c>
      <c r="V10" s="37">
        <f t="shared" si="8"/>
        <v>30</v>
      </c>
      <c r="W10" s="14">
        <f t="shared" si="9"/>
        <v>18</v>
      </c>
      <c r="X10" s="38">
        <f t="shared" si="10"/>
        <v>0</v>
      </c>
    </row>
    <row r="11" spans="1:24" ht="21" customHeight="1">
      <c r="A11" s="24">
        <f t="shared" si="5"/>
        <v>42892</v>
      </c>
      <c r="B11" s="25" t="str">
        <f t="shared" si="0"/>
        <v>火</v>
      </c>
      <c r="C11" s="63">
        <v>0.37361111111111112</v>
      </c>
      <c r="D11" s="92" t="s">
        <v>1</v>
      </c>
      <c r="E11" s="64">
        <v>0.75138888888888899</v>
      </c>
      <c r="F11" s="65">
        <v>0.5</v>
      </c>
      <c r="G11" s="66" t="s">
        <v>28</v>
      </c>
      <c r="H11" s="67">
        <v>0.54166666666666663</v>
      </c>
      <c r="I11" s="68"/>
      <c r="J11" s="26">
        <f t="shared" si="1"/>
        <v>0.5</v>
      </c>
      <c r="K11" s="26">
        <f t="shared" si="2"/>
        <v>8</v>
      </c>
      <c r="L11" s="79" t="s">
        <v>86</v>
      </c>
      <c r="P11" s="36">
        <f t="shared" si="11"/>
        <v>8</v>
      </c>
      <c r="Q11" s="11">
        <f t="shared" si="3"/>
        <v>0.375</v>
      </c>
      <c r="R11" s="39" t="str">
        <f t="shared" si="12"/>
        <v>18:0</v>
      </c>
      <c r="S11" s="11">
        <f t="shared" si="6"/>
        <v>0.5</v>
      </c>
      <c r="T11" s="12">
        <f t="shared" si="7"/>
        <v>0.54166666666666663</v>
      </c>
      <c r="U11" s="13">
        <f t="shared" si="4"/>
        <v>8</v>
      </c>
      <c r="V11" s="37">
        <f t="shared" si="8"/>
        <v>60</v>
      </c>
      <c r="W11" s="14">
        <f t="shared" si="9"/>
        <v>18</v>
      </c>
      <c r="X11" s="38">
        <f t="shared" si="10"/>
        <v>0</v>
      </c>
    </row>
    <row r="12" spans="1:24" ht="21" customHeight="1">
      <c r="A12" s="24">
        <f t="shared" si="5"/>
        <v>42893</v>
      </c>
      <c r="B12" s="25" t="str">
        <f t="shared" si="0"/>
        <v>水</v>
      </c>
      <c r="C12" s="63">
        <v>0.37291666666666662</v>
      </c>
      <c r="D12" s="92" t="s">
        <v>1</v>
      </c>
      <c r="E12" s="64">
        <v>0.73055555555555562</v>
      </c>
      <c r="F12" s="65">
        <v>0.5</v>
      </c>
      <c r="G12" s="66" t="s">
        <v>28</v>
      </c>
      <c r="H12" s="67">
        <v>0.54166666666666663</v>
      </c>
      <c r="I12" s="68"/>
      <c r="J12" s="26" t="str">
        <f t="shared" si="1"/>
        <v/>
      </c>
      <c r="K12" s="26">
        <f t="shared" si="2"/>
        <v>7.5</v>
      </c>
      <c r="L12" s="79" t="s">
        <v>84</v>
      </c>
      <c r="P12" s="36">
        <f t="shared" si="11"/>
        <v>7.5</v>
      </c>
      <c r="Q12" s="11">
        <f t="shared" si="3"/>
        <v>0.375</v>
      </c>
      <c r="R12" s="39" t="str">
        <f t="shared" si="12"/>
        <v>17:30</v>
      </c>
      <c r="S12" s="11">
        <f t="shared" si="6"/>
        <v>0.5</v>
      </c>
      <c r="T12" s="12">
        <f t="shared" si="7"/>
        <v>0.54166666666666663</v>
      </c>
      <c r="U12" s="13">
        <f t="shared" si="4"/>
        <v>8</v>
      </c>
      <c r="V12" s="37">
        <f t="shared" si="8"/>
        <v>60</v>
      </c>
      <c r="W12" s="14">
        <f t="shared" si="9"/>
        <v>17</v>
      </c>
      <c r="X12" s="38">
        <f t="shared" si="10"/>
        <v>30</v>
      </c>
    </row>
    <row r="13" spans="1:24" ht="21" customHeight="1">
      <c r="A13" s="24">
        <f t="shared" si="5"/>
        <v>42894</v>
      </c>
      <c r="B13" s="25" t="str">
        <f t="shared" si="0"/>
        <v>木</v>
      </c>
      <c r="C13" s="63">
        <v>0.375</v>
      </c>
      <c r="D13" s="92" t="s">
        <v>1</v>
      </c>
      <c r="E13" s="64">
        <v>0.7729166666666667</v>
      </c>
      <c r="F13" s="65">
        <v>0.5</v>
      </c>
      <c r="G13" s="66" t="s">
        <v>28</v>
      </c>
      <c r="H13" s="67">
        <v>0.54166666666666663</v>
      </c>
      <c r="I13" s="68"/>
      <c r="J13" s="26">
        <f t="shared" si="1"/>
        <v>1</v>
      </c>
      <c r="K13" s="26">
        <f t="shared" si="2"/>
        <v>8.5</v>
      </c>
      <c r="L13" s="79" t="s">
        <v>84</v>
      </c>
      <c r="P13" s="36">
        <f t="shared" si="11"/>
        <v>8.5</v>
      </c>
      <c r="Q13" s="11">
        <f t="shared" si="3"/>
        <v>0.375</v>
      </c>
      <c r="R13" s="39" t="str">
        <f t="shared" si="12"/>
        <v>18:30</v>
      </c>
      <c r="S13" s="11">
        <f t="shared" si="6"/>
        <v>0.5</v>
      </c>
      <c r="T13" s="12">
        <f t="shared" si="7"/>
        <v>0.54166666666666663</v>
      </c>
      <c r="U13" s="13">
        <f t="shared" si="4"/>
        <v>9</v>
      </c>
      <c r="V13" s="37">
        <f t="shared" si="8"/>
        <v>0</v>
      </c>
      <c r="W13" s="14">
        <f t="shared" si="9"/>
        <v>18</v>
      </c>
      <c r="X13" s="38">
        <f t="shared" si="10"/>
        <v>30</v>
      </c>
    </row>
    <row r="14" spans="1:24" ht="21" customHeight="1">
      <c r="A14" s="24">
        <f t="shared" si="5"/>
        <v>42895</v>
      </c>
      <c r="B14" s="25" t="str">
        <f t="shared" si="0"/>
        <v>金</v>
      </c>
      <c r="C14" s="63">
        <v>0.37361111111111112</v>
      </c>
      <c r="D14" s="92" t="s">
        <v>1</v>
      </c>
      <c r="E14" s="64">
        <v>0.75208333333333333</v>
      </c>
      <c r="F14" s="65">
        <v>0.5</v>
      </c>
      <c r="G14" s="66" t="s">
        <v>28</v>
      </c>
      <c r="H14" s="67">
        <v>0.54166666666666663</v>
      </c>
      <c r="I14" s="68"/>
      <c r="J14" s="26">
        <f t="shared" si="1"/>
        <v>0.5</v>
      </c>
      <c r="K14" s="26">
        <f t="shared" si="2"/>
        <v>8</v>
      </c>
      <c r="L14" s="79" t="s">
        <v>84</v>
      </c>
      <c r="P14" s="36">
        <f t="shared" si="11"/>
        <v>8</v>
      </c>
      <c r="Q14" s="11">
        <f t="shared" si="3"/>
        <v>0.375</v>
      </c>
      <c r="R14" s="39" t="str">
        <f t="shared" si="12"/>
        <v>18:0</v>
      </c>
      <c r="S14" s="11">
        <f t="shared" si="6"/>
        <v>0.5</v>
      </c>
      <c r="T14" s="12">
        <f t="shared" si="7"/>
        <v>0.54166666666666663</v>
      </c>
      <c r="U14" s="13">
        <f t="shared" si="4"/>
        <v>8</v>
      </c>
      <c r="V14" s="37">
        <f t="shared" si="8"/>
        <v>60</v>
      </c>
      <c r="W14" s="14">
        <f t="shared" si="9"/>
        <v>18</v>
      </c>
      <c r="X14" s="38">
        <f t="shared" si="10"/>
        <v>0</v>
      </c>
    </row>
    <row r="15" spans="1:24" ht="21" customHeight="1">
      <c r="A15" s="24">
        <f t="shared" si="5"/>
        <v>42896</v>
      </c>
      <c r="B15" s="25" t="str">
        <f t="shared" si="0"/>
        <v>土</v>
      </c>
      <c r="C15" s="63"/>
      <c r="D15" s="92" t="s">
        <v>1</v>
      </c>
      <c r="E15" s="64"/>
      <c r="F15" s="65"/>
      <c r="G15" s="66" t="s">
        <v>28</v>
      </c>
      <c r="H15" s="67"/>
      <c r="I15" s="68"/>
      <c r="J15" s="26" t="str">
        <f t="shared" si="1"/>
        <v/>
      </c>
      <c r="K15" s="26" t="str">
        <f t="shared" si="2"/>
        <v/>
      </c>
      <c r="L15" s="79"/>
      <c r="P15" s="36">
        <f t="shared" si="11"/>
        <v>0</v>
      </c>
      <c r="Q15" s="11">
        <f t="shared" si="3"/>
        <v>0</v>
      </c>
      <c r="R15" s="39" t="str">
        <f t="shared" si="12"/>
        <v>0:0</v>
      </c>
      <c r="S15" s="11">
        <f t="shared" si="6"/>
        <v>0</v>
      </c>
      <c r="T15" s="12">
        <f t="shared" si="7"/>
        <v>0</v>
      </c>
      <c r="U15" s="13">
        <f t="shared" si="4"/>
        <v>0</v>
      </c>
      <c r="V15" s="37">
        <f t="shared" si="8"/>
        <v>0</v>
      </c>
      <c r="W15" s="14">
        <f t="shared" si="9"/>
        <v>0</v>
      </c>
      <c r="X15" s="38">
        <f t="shared" si="10"/>
        <v>0</v>
      </c>
    </row>
    <row r="16" spans="1:24" ht="21" customHeight="1">
      <c r="A16" s="24">
        <f t="shared" si="5"/>
        <v>42897</v>
      </c>
      <c r="B16" s="25" t="str">
        <f t="shared" si="0"/>
        <v>日</v>
      </c>
      <c r="C16" s="63"/>
      <c r="D16" s="92" t="s">
        <v>1</v>
      </c>
      <c r="E16" s="64"/>
      <c r="F16" s="65"/>
      <c r="G16" s="66" t="s">
        <v>28</v>
      </c>
      <c r="H16" s="67"/>
      <c r="I16" s="68"/>
      <c r="J16" s="26" t="str">
        <f t="shared" si="1"/>
        <v/>
      </c>
      <c r="K16" s="26" t="str">
        <f t="shared" si="2"/>
        <v/>
      </c>
      <c r="L16" s="79"/>
      <c r="P16" s="36">
        <f t="shared" si="11"/>
        <v>0</v>
      </c>
      <c r="Q16" s="11">
        <f t="shared" si="3"/>
        <v>0</v>
      </c>
      <c r="R16" s="39" t="str">
        <f t="shared" si="12"/>
        <v>0:0</v>
      </c>
      <c r="S16" s="11">
        <f t="shared" si="6"/>
        <v>0</v>
      </c>
      <c r="T16" s="12">
        <f t="shared" si="7"/>
        <v>0</v>
      </c>
      <c r="U16" s="13">
        <f t="shared" si="4"/>
        <v>0</v>
      </c>
      <c r="V16" s="37">
        <f t="shared" si="8"/>
        <v>0</v>
      </c>
      <c r="W16" s="14">
        <f t="shared" si="9"/>
        <v>0</v>
      </c>
      <c r="X16" s="38">
        <f t="shared" si="10"/>
        <v>0</v>
      </c>
    </row>
    <row r="17" spans="1:24" ht="21" customHeight="1">
      <c r="A17" s="24">
        <f t="shared" si="5"/>
        <v>42898</v>
      </c>
      <c r="B17" s="25" t="str">
        <f t="shared" si="0"/>
        <v>月</v>
      </c>
      <c r="C17" s="63">
        <v>0.37361111111111112</v>
      </c>
      <c r="D17" s="92" t="s">
        <v>1</v>
      </c>
      <c r="E17" s="64">
        <v>0.75069444444444444</v>
      </c>
      <c r="F17" s="65">
        <v>0.5</v>
      </c>
      <c r="G17" s="66" t="s">
        <v>28</v>
      </c>
      <c r="H17" s="67">
        <v>0.54166666666666663</v>
      </c>
      <c r="I17" s="68"/>
      <c r="J17" s="26">
        <f t="shared" si="1"/>
        <v>0.5</v>
      </c>
      <c r="K17" s="26">
        <f t="shared" si="2"/>
        <v>8</v>
      </c>
      <c r="L17" s="79" t="s">
        <v>84</v>
      </c>
      <c r="P17" s="36">
        <f t="shared" si="11"/>
        <v>8</v>
      </c>
      <c r="Q17" s="11">
        <f t="shared" si="3"/>
        <v>0.375</v>
      </c>
      <c r="R17" s="39" t="str">
        <f t="shared" si="12"/>
        <v>18:0</v>
      </c>
      <c r="S17" s="11">
        <f t="shared" si="6"/>
        <v>0.5</v>
      </c>
      <c r="T17" s="12">
        <f t="shared" si="7"/>
        <v>0.54166666666666663</v>
      </c>
      <c r="U17" s="13">
        <f t="shared" si="4"/>
        <v>8</v>
      </c>
      <c r="V17" s="37">
        <f t="shared" si="8"/>
        <v>60</v>
      </c>
      <c r="W17" s="14">
        <f t="shared" si="9"/>
        <v>18</v>
      </c>
      <c r="X17" s="38">
        <f t="shared" si="10"/>
        <v>0</v>
      </c>
    </row>
    <row r="18" spans="1:24" ht="21" customHeight="1">
      <c r="A18" s="24">
        <f t="shared" si="5"/>
        <v>42899</v>
      </c>
      <c r="B18" s="25" t="str">
        <f t="shared" si="0"/>
        <v>火</v>
      </c>
      <c r="C18" s="63">
        <v>0.375</v>
      </c>
      <c r="D18" s="92" t="s">
        <v>1</v>
      </c>
      <c r="E18" s="64">
        <v>0.7729166666666667</v>
      </c>
      <c r="F18" s="65">
        <v>0.5</v>
      </c>
      <c r="G18" s="66" t="s">
        <v>28</v>
      </c>
      <c r="H18" s="67">
        <v>0.54166666666666663</v>
      </c>
      <c r="I18" s="68"/>
      <c r="J18" s="26">
        <f t="shared" si="1"/>
        <v>1</v>
      </c>
      <c r="K18" s="26">
        <f t="shared" si="2"/>
        <v>8.5</v>
      </c>
      <c r="L18" s="79" t="s">
        <v>84</v>
      </c>
      <c r="P18" s="36">
        <f t="shared" si="11"/>
        <v>8.5</v>
      </c>
      <c r="Q18" s="11">
        <f t="shared" si="3"/>
        <v>0.375</v>
      </c>
      <c r="R18" s="39" t="str">
        <f t="shared" si="12"/>
        <v>18:30</v>
      </c>
      <c r="S18" s="11">
        <f t="shared" si="6"/>
        <v>0.5</v>
      </c>
      <c r="T18" s="12">
        <f t="shared" si="7"/>
        <v>0.54166666666666663</v>
      </c>
      <c r="U18" s="13">
        <f t="shared" si="4"/>
        <v>9</v>
      </c>
      <c r="V18" s="37">
        <f t="shared" si="8"/>
        <v>0</v>
      </c>
      <c r="W18" s="14">
        <f t="shared" si="9"/>
        <v>18</v>
      </c>
      <c r="X18" s="38">
        <f t="shared" si="10"/>
        <v>30</v>
      </c>
    </row>
    <row r="19" spans="1:24" ht="21" customHeight="1">
      <c r="A19" s="24">
        <f t="shared" si="5"/>
        <v>42900</v>
      </c>
      <c r="B19" s="25" t="str">
        <f t="shared" si="0"/>
        <v>水</v>
      </c>
      <c r="C19" s="63">
        <v>0.375</v>
      </c>
      <c r="D19" s="92" t="s">
        <v>1</v>
      </c>
      <c r="E19" s="64">
        <v>0.75277777777777777</v>
      </c>
      <c r="F19" s="65">
        <v>0.5</v>
      </c>
      <c r="G19" s="66" t="s">
        <v>28</v>
      </c>
      <c r="H19" s="67">
        <v>0.54166666666666663</v>
      </c>
      <c r="I19" s="68"/>
      <c r="J19" s="26">
        <f t="shared" si="1"/>
        <v>0.5</v>
      </c>
      <c r="K19" s="26">
        <f t="shared" si="2"/>
        <v>8</v>
      </c>
      <c r="L19" s="79" t="s">
        <v>84</v>
      </c>
      <c r="P19" s="36">
        <f t="shared" si="11"/>
        <v>8</v>
      </c>
      <c r="Q19" s="11">
        <f t="shared" si="3"/>
        <v>0.375</v>
      </c>
      <c r="R19" s="39" t="str">
        <f t="shared" si="12"/>
        <v>18:0</v>
      </c>
      <c r="S19" s="11">
        <f t="shared" si="6"/>
        <v>0.5</v>
      </c>
      <c r="T19" s="12">
        <f t="shared" si="7"/>
        <v>0.54166666666666663</v>
      </c>
      <c r="U19" s="13">
        <f t="shared" si="4"/>
        <v>9</v>
      </c>
      <c r="V19" s="37">
        <f t="shared" si="8"/>
        <v>0</v>
      </c>
      <c r="W19" s="14">
        <f t="shared" si="9"/>
        <v>18</v>
      </c>
      <c r="X19" s="38">
        <f t="shared" si="10"/>
        <v>0</v>
      </c>
    </row>
    <row r="20" spans="1:24" ht="21" customHeight="1">
      <c r="A20" s="24">
        <f t="shared" si="5"/>
        <v>42901</v>
      </c>
      <c r="B20" s="25" t="str">
        <f t="shared" si="0"/>
        <v>木</v>
      </c>
      <c r="C20" s="63">
        <v>0.37708333333333338</v>
      </c>
      <c r="D20" s="92" t="s">
        <v>1</v>
      </c>
      <c r="E20" s="64">
        <v>0.77430555555555547</v>
      </c>
      <c r="F20" s="65">
        <v>0.5</v>
      </c>
      <c r="G20" s="66" t="s">
        <v>28</v>
      </c>
      <c r="H20" s="67">
        <v>0.54166666666666663</v>
      </c>
      <c r="I20" s="68"/>
      <c r="J20" s="26">
        <f t="shared" si="1"/>
        <v>0.5</v>
      </c>
      <c r="K20" s="26">
        <f t="shared" si="2"/>
        <v>8</v>
      </c>
      <c r="L20" s="79" t="s">
        <v>88</v>
      </c>
      <c r="P20" s="36">
        <f t="shared" si="11"/>
        <v>8</v>
      </c>
      <c r="Q20" s="11">
        <f t="shared" si="3"/>
        <v>0.39583333333333331</v>
      </c>
      <c r="R20" s="39" t="str">
        <f t="shared" si="12"/>
        <v>18:30</v>
      </c>
      <c r="S20" s="11">
        <f t="shared" si="6"/>
        <v>0.5</v>
      </c>
      <c r="T20" s="12">
        <f t="shared" si="7"/>
        <v>0.54166666666666663</v>
      </c>
      <c r="U20" s="13">
        <f t="shared" si="4"/>
        <v>9</v>
      </c>
      <c r="V20" s="37">
        <f t="shared" si="8"/>
        <v>30</v>
      </c>
      <c r="W20" s="14">
        <f t="shared" si="9"/>
        <v>18</v>
      </c>
      <c r="X20" s="38">
        <f t="shared" si="10"/>
        <v>30</v>
      </c>
    </row>
    <row r="21" spans="1:24" ht="21" customHeight="1">
      <c r="A21" s="24">
        <f t="shared" si="5"/>
        <v>42902</v>
      </c>
      <c r="B21" s="25" t="str">
        <f t="shared" si="0"/>
        <v>金</v>
      </c>
      <c r="C21" s="63">
        <v>0.37361111111111112</v>
      </c>
      <c r="D21" s="92" t="s">
        <v>1</v>
      </c>
      <c r="E21" s="64">
        <v>0.73541666666666661</v>
      </c>
      <c r="F21" s="65">
        <v>0.5</v>
      </c>
      <c r="G21" s="66" t="s">
        <v>28</v>
      </c>
      <c r="H21" s="67">
        <v>0.54166666666666663</v>
      </c>
      <c r="I21" s="68"/>
      <c r="J21" s="26" t="str">
        <f t="shared" si="1"/>
        <v/>
      </c>
      <c r="K21" s="26">
        <f t="shared" si="2"/>
        <v>7.5</v>
      </c>
      <c r="L21" s="79" t="s">
        <v>84</v>
      </c>
      <c r="P21" s="36">
        <f t="shared" si="11"/>
        <v>7.5</v>
      </c>
      <c r="Q21" s="11">
        <f t="shared" si="3"/>
        <v>0.375</v>
      </c>
      <c r="R21" s="39" t="str">
        <f t="shared" si="12"/>
        <v>17:30</v>
      </c>
      <c r="S21" s="11">
        <f t="shared" si="6"/>
        <v>0.5</v>
      </c>
      <c r="T21" s="12">
        <f t="shared" si="7"/>
        <v>0.54166666666666663</v>
      </c>
      <c r="U21" s="13">
        <f t="shared" si="4"/>
        <v>8</v>
      </c>
      <c r="V21" s="37">
        <f t="shared" si="8"/>
        <v>60</v>
      </c>
      <c r="W21" s="14">
        <f t="shared" si="9"/>
        <v>17</v>
      </c>
      <c r="X21" s="38">
        <f t="shared" si="10"/>
        <v>30</v>
      </c>
    </row>
    <row r="22" spans="1:24" ht="21" customHeight="1">
      <c r="A22" s="24">
        <f t="shared" si="5"/>
        <v>42903</v>
      </c>
      <c r="B22" s="25" t="str">
        <f t="shared" si="0"/>
        <v>土</v>
      </c>
      <c r="C22" s="63"/>
      <c r="D22" s="92" t="s">
        <v>1</v>
      </c>
      <c r="E22" s="64"/>
      <c r="F22" s="65"/>
      <c r="G22" s="66" t="s">
        <v>28</v>
      </c>
      <c r="H22" s="67"/>
      <c r="I22" s="68"/>
      <c r="J22" s="26" t="str">
        <f t="shared" si="1"/>
        <v/>
      </c>
      <c r="K22" s="26" t="str">
        <f t="shared" si="2"/>
        <v/>
      </c>
      <c r="L22" s="79"/>
      <c r="P22" s="36">
        <f t="shared" si="11"/>
        <v>0</v>
      </c>
      <c r="Q22" s="11">
        <f t="shared" si="3"/>
        <v>0</v>
      </c>
      <c r="R22" s="39" t="str">
        <f t="shared" si="12"/>
        <v>0:0</v>
      </c>
      <c r="S22" s="11">
        <f t="shared" si="6"/>
        <v>0</v>
      </c>
      <c r="T22" s="12">
        <f t="shared" si="7"/>
        <v>0</v>
      </c>
      <c r="U22" s="13">
        <f t="shared" si="4"/>
        <v>0</v>
      </c>
      <c r="V22" s="37">
        <f t="shared" si="8"/>
        <v>0</v>
      </c>
      <c r="W22" s="14">
        <f t="shared" si="9"/>
        <v>0</v>
      </c>
      <c r="X22" s="38">
        <f t="shared" si="10"/>
        <v>0</v>
      </c>
    </row>
    <row r="23" spans="1:24" ht="21" customHeight="1">
      <c r="A23" s="24">
        <f t="shared" si="5"/>
        <v>42904</v>
      </c>
      <c r="B23" s="25" t="str">
        <f t="shared" si="0"/>
        <v>日</v>
      </c>
      <c r="C23" s="63"/>
      <c r="D23" s="92" t="s">
        <v>1</v>
      </c>
      <c r="E23" s="64"/>
      <c r="F23" s="65"/>
      <c r="G23" s="66" t="s">
        <v>28</v>
      </c>
      <c r="H23" s="67"/>
      <c r="I23" s="68"/>
      <c r="J23" s="26" t="str">
        <f t="shared" si="1"/>
        <v/>
      </c>
      <c r="K23" s="26" t="str">
        <f t="shared" si="2"/>
        <v/>
      </c>
      <c r="L23" s="79"/>
      <c r="P23" s="36">
        <f t="shared" si="11"/>
        <v>0</v>
      </c>
      <c r="Q23" s="11">
        <f t="shared" si="3"/>
        <v>0</v>
      </c>
      <c r="R23" s="39" t="str">
        <f t="shared" si="12"/>
        <v>0:0</v>
      </c>
      <c r="S23" s="11">
        <f t="shared" si="6"/>
        <v>0</v>
      </c>
      <c r="T23" s="12">
        <f t="shared" si="7"/>
        <v>0</v>
      </c>
      <c r="U23" s="13">
        <f t="shared" si="4"/>
        <v>0</v>
      </c>
      <c r="V23" s="37">
        <f t="shared" si="8"/>
        <v>0</v>
      </c>
      <c r="W23" s="14">
        <f t="shared" si="9"/>
        <v>0</v>
      </c>
      <c r="X23" s="38">
        <f t="shared" si="10"/>
        <v>0</v>
      </c>
    </row>
    <row r="24" spans="1:24" ht="21" customHeight="1">
      <c r="A24" s="24">
        <f t="shared" si="5"/>
        <v>42905</v>
      </c>
      <c r="B24" s="25" t="str">
        <f t="shared" si="0"/>
        <v>月</v>
      </c>
      <c r="C24" s="63">
        <v>0.37291666666666662</v>
      </c>
      <c r="D24" s="92" t="s">
        <v>1</v>
      </c>
      <c r="E24" s="64">
        <v>0.75486111111111109</v>
      </c>
      <c r="F24" s="65">
        <v>0.5</v>
      </c>
      <c r="G24" s="66" t="s">
        <v>28</v>
      </c>
      <c r="H24" s="67">
        <v>0.54166666666666663</v>
      </c>
      <c r="I24" s="68"/>
      <c r="J24" s="26">
        <f t="shared" si="1"/>
        <v>0.5</v>
      </c>
      <c r="K24" s="26">
        <f t="shared" si="2"/>
        <v>8</v>
      </c>
      <c r="L24" s="79" t="s">
        <v>84</v>
      </c>
      <c r="P24" s="36">
        <f t="shared" si="11"/>
        <v>8</v>
      </c>
      <c r="Q24" s="11">
        <f t="shared" si="3"/>
        <v>0.375</v>
      </c>
      <c r="R24" s="39" t="str">
        <f t="shared" si="12"/>
        <v>18:0</v>
      </c>
      <c r="S24" s="11">
        <f t="shared" si="6"/>
        <v>0.5</v>
      </c>
      <c r="T24" s="12">
        <f t="shared" si="7"/>
        <v>0.54166666666666663</v>
      </c>
      <c r="U24" s="13">
        <f t="shared" si="4"/>
        <v>8</v>
      </c>
      <c r="V24" s="37">
        <f t="shared" si="8"/>
        <v>60</v>
      </c>
      <c r="W24" s="14">
        <f t="shared" si="9"/>
        <v>18</v>
      </c>
      <c r="X24" s="38">
        <f t="shared" si="10"/>
        <v>0</v>
      </c>
    </row>
    <row r="25" spans="1:24" ht="21" customHeight="1">
      <c r="A25" s="24">
        <f t="shared" si="5"/>
        <v>42906</v>
      </c>
      <c r="B25" s="25" t="str">
        <f t="shared" si="0"/>
        <v>火</v>
      </c>
      <c r="C25" s="63"/>
      <c r="D25" s="92" t="s">
        <v>1</v>
      </c>
      <c r="E25" s="64"/>
      <c r="F25" s="65"/>
      <c r="G25" s="66" t="s">
        <v>28</v>
      </c>
      <c r="H25" s="67"/>
      <c r="I25" s="68"/>
      <c r="J25" s="26" t="str">
        <f t="shared" si="1"/>
        <v/>
      </c>
      <c r="K25" s="26" t="str">
        <f t="shared" si="2"/>
        <v/>
      </c>
      <c r="L25" s="79" t="s">
        <v>80</v>
      </c>
      <c r="P25" s="36">
        <f t="shared" si="11"/>
        <v>0</v>
      </c>
      <c r="Q25" s="11">
        <f t="shared" si="3"/>
        <v>0</v>
      </c>
      <c r="R25" s="39" t="str">
        <f t="shared" si="12"/>
        <v>0:0</v>
      </c>
      <c r="S25" s="11">
        <f t="shared" si="6"/>
        <v>0</v>
      </c>
      <c r="T25" s="12">
        <f t="shared" si="7"/>
        <v>0</v>
      </c>
      <c r="U25" s="13">
        <f t="shared" si="4"/>
        <v>0</v>
      </c>
      <c r="V25" s="37">
        <f t="shared" si="8"/>
        <v>0</v>
      </c>
      <c r="W25" s="14">
        <f t="shared" si="9"/>
        <v>0</v>
      </c>
      <c r="X25" s="38">
        <f t="shared" si="10"/>
        <v>0</v>
      </c>
    </row>
    <row r="26" spans="1:24" ht="21" customHeight="1">
      <c r="A26" s="24">
        <f t="shared" si="5"/>
        <v>42907</v>
      </c>
      <c r="B26" s="25" t="str">
        <f t="shared" si="0"/>
        <v>水</v>
      </c>
      <c r="C26" s="63">
        <v>0.3743055555555555</v>
      </c>
      <c r="D26" s="92" t="s">
        <v>1</v>
      </c>
      <c r="E26" s="64">
        <v>0.76111111111111107</v>
      </c>
      <c r="F26" s="65">
        <v>0.5</v>
      </c>
      <c r="G26" s="66" t="s">
        <v>28</v>
      </c>
      <c r="H26" s="67">
        <v>0.54166666666666663</v>
      </c>
      <c r="I26" s="68"/>
      <c r="J26" s="26">
        <f t="shared" si="1"/>
        <v>0.5</v>
      </c>
      <c r="K26" s="26">
        <f t="shared" si="2"/>
        <v>8</v>
      </c>
      <c r="L26" s="79" t="s">
        <v>84</v>
      </c>
      <c r="P26" s="36">
        <f t="shared" si="11"/>
        <v>8</v>
      </c>
      <c r="Q26" s="11">
        <f t="shared" si="3"/>
        <v>0.375</v>
      </c>
      <c r="R26" s="39" t="str">
        <f t="shared" si="12"/>
        <v>18:0</v>
      </c>
      <c r="S26" s="11">
        <f>IF(Q26&gt;=F26,IF(Q26&lt;=H26,Q26,H26),F26)</f>
        <v>0.5</v>
      </c>
      <c r="T26" s="12">
        <f t="shared" si="7"/>
        <v>0.54166666666666663</v>
      </c>
      <c r="U26" s="13">
        <f t="shared" si="4"/>
        <v>8</v>
      </c>
      <c r="V26" s="37">
        <f t="shared" si="8"/>
        <v>60</v>
      </c>
      <c r="W26" s="14">
        <f t="shared" si="9"/>
        <v>18</v>
      </c>
      <c r="X26" s="38">
        <f t="shared" si="10"/>
        <v>0</v>
      </c>
    </row>
    <row r="27" spans="1:24" ht="21" customHeight="1">
      <c r="A27" s="24">
        <f t="shared" si="5"/>
        <v>42908</v>
      </c>
      <c r="B27" s="25" t="str">
        <f t="shared" si="0"/>
        <v>木</v>
      </c>
      <c r="C27" s="63">
        <v>0.37361111111111112</v>
      </c>
      <c r="D27" s="92" t="s">
        <v>1</v>
      </c>
      <c r="E27" s="64">
        <v>0.81805555555555554</v>
      </c>
      <c r="F27" s="65">
        <v>0.5</v>
      </c>
      <c r="G27" s="66" t="s">
        <v>28</v>
      </c>
      <c r="H27" s="67">
        <v>0.54166666666666663</v>
      </c>
      <c r="I27" s="68"/>
      <c r="J27" s="26">
        <f t="shared" si="1"/>
        <v>2</v>
      </c>
      <c r="K27" s="26">
        <f t="shared" si="2"/>
        <v>9.5</v>
      </c>
      <c r="L27" s="79" t="s">
        <v>84</v>
      </c>
      <c r="P27" s="36">
        <f t="shared" si="11"/>
        <v>9.5</v>
      </c>
      <c r="Q27" s="11">
        <f t="shared" si="3"/>
        <v>0.375</v>
      </c>
      <c r="R27" s="39" t="str">
        <f t="shared" si="12"/>
        <v>19:30</v>
      </c>
      <c r="S27" s="11">
        <f t="shared" si="6"/>
        <v>0.5</v>
      </c>
      <c r="T27" s="12">
        <f t="shared" si="7"/>
        <v>0.54166666666666663</v>
      </c>
      <c r="U27" s="13">
        <f t="shared" si="4"/>
        <v>8</v>
      </c>
      <c r="V27" s="37">
        <f t="shared" si="8"/>
        <v>60</v>
      </c>
      <c r="W27" s="14">
        <f t="shared" si="9"/>
        <v>19</v>
      </c>
      <c r="X27" s="38">
        <f t="shared" si="10"/>
        <v>30</v>
      </c>
    </row>
    <row r="28" spans="1:24" ht="21" customHeight="1">
      <c r="A28" s="24">
        <f t="shared" si="5"/>
        <v>42909</v>
      </c>
      <c r="B28" s="25" t="str">
        <f t="shared" si="0"/>
        <v>金</v>
      </c>
      <c r="C28" s="63">
        <v>0.37291666666666662</v>
      </c>
      <c r="D28" s="92" t="s">
        <v>1</v>
      </c>
      <c r="E28" s="64">
        <v>0.75</v>
      </c>
      <c r="F28" s="65">
        <v>0.5</v>
      </c>
      <c r="G28" s="66" t="s">
        <v>28</v>
      </c>
      <c r="H28" s="67">
        <v>0.54166666666666663</v>
      </c>
      <c r="I28" s="68"/>
      <c r="J28" s="26">
        <f t="shared" si="1"/>
        <v>0.5</v>
      </c>
      <c r="K28" s="26">
        <f t="shared" si="2"/>
        <v>8</v>
      </c>
      <c r="L28" s="79" t="s">
        <v>84</v>
      </c>
      <c r="P28" s="36">
        <f t="shared" si="11"/>
        <v>8</v>
      </c>
      <c r="Q28" s="11">
        <f t="shared" si="3"/>
        <v>0.375</v>
      </c>
      <c r="R28" s="39" t="str">
        <f t="shared" si="12"/>
        <v>18:0</v>
      </c>
      <c r="S28" s="11">
        <f t="shared" si="6"/>
        <v>0.5</v>
      </c>
      <c r="T28" s="12">
        <f t="shared" si="7"/>
        <v>0.54166666666666663</v>
      </c>
      <c r="U28" s="13">
        <f t="shared" si="4"/>
        <v>8</v>
      </c>
      <c r="V28" s="37">
        <f t="shared" si="8"/>
        <v>60</v>
      </c>
      <c r="W28" s="14">
        <f t="shared" si="9"/>
        <v>18</v>
      </c>
      <c r="X28" s="38">
        <f t="shared" si="10"/>
        <v>0</v>
      </c>
    </row>
    <row r="29" spans="1:24" ht="21" customHeight="1">
      <c r="A29" s="24">
        <f t="shared" si="5"/>
        <v>42910</v>
      </c>
      <c r="B29" s="25" t="str">
        <f t="shared" si="0"/>
        <v>土</v>
      </c>
      <c r="C29" s="63"/>
      <c r="D29" s="92" t="s">
        <v>1</v>
      </c>
      <c r="E29" s="64"/>
      <c r="F29" s="65"/>
      <c r="G29" s="66" t="s">
        <v>28</v>
      </c>
      <c r="H29" s="67"/>
      <c r="I29" s="68"/>
      <c r="J29" s="26" t="str">
        <f t="shared" si="1"/>
        <v/>
      </c>
      <c r="K29" s="26" t="str">
        <f t="shared" si="2"/>
        <v/>
      </c>
      <c r="L29" s="79"/>
      <c r="P29" s="36">
        <f t="shared" si="11"/>
        <v>0</v>
      </c>
      <c r="Q29" s="11">
        <f t="shared" si="3"/>
        <v>0</v>
      </c>
      <c r="R29" s="39" t="str">
        <f t="shared" si="12"/>
        <v>0:0</v>
      </c>
      <c r="S29" s="11">
        <f t="shared" si="6"/>
        <v>0</v>
      </c>
      <c r="T29" s="12">
        <f t="shared" si="7"/>
        <v>0</v>
      </c>
      <c r="U29" s="13">
        <f t="shared" si="4"/>
        <v>0</v>
      </c>
      <c r="V29" s="37">
        <f t="shared" si="8"/>
        <v>0</v>
      </c>
      <c r="W29" s="14">
        <f t="shared" si="9"/>
        <v>0</v>
      </c>
      <c r="X29" s="38">
        <f t="shared" si="10"/>
        <v>0</v>
      </c>
    </row>
    <row r="30" spans="1:24" ht="21" customHeight="1">
      <c r="A30" s="24">
        <f t="shared" si="5"/>
        <v>42911</v>
      </c>
      <c r="B30" s="25" t="str">
        <f t="shared" si="0"/>
        <v>日</v>
      </c>
      <c r="C30" s="63"/>
      <c r="D30" s="92" t="s">
        <v>1</v>
      </c>
      <c r="E30" s="64"/>
      <c r="F30" s="65"/>
      <c r="G30" s="66" t="s">
        <v>28</v>
      </c>
      <c r="H30" s="67"/>
      <c r="I30" s="68"/>
      <c r="J30" s="26" t="str">
        <f t="shared" si="1"/>
        <v/>
      </c>
      <c r="K30" s="26" t="str">
        <f t="shared" si="2"/>
        <v/>
      </c>
      <c r="L30" s="79"/>
      <c r="P30" s="36">
        <f t="shared" si="11"/>
        <v>0</v>
      </c>
      <c r="Q30" s="11">
        <f t="shared" si="3"/>
        <v>0</v>
      </c>
      <c r="R30" s="39" t="str">
        <f t="shared" si="12"/>
        <v>0:0</v>
      </c>
      <c r="S30" s="11">
        <f t="shared" si="6"/>
        <v>0</v>
      </c>
      <c r="T30" s="12">
        <f t="shared" si="7"/>
        <v>0</v>
      </c>
      <c r="U30" s="13">
        <f t="shared" si="4"/>
        <v>0</v>
      </c>
      <c r="V30" s="37">
        <f t="shared" si="8"/>
        <v>0</v>
      </c>
      <c r="W30" s="14">
        <f t="shared" si="9"/>
        <v>0</v>
      </c>
      <c r="X30" s="38">
        <f t="shared" si="10"/>
        <v>0</v>
      </c>
    </row>
    <row r="31" spans="1:24" ht="21" customHeight="1">
      <c r="A31" s="24">
        <f t="shared" si="5"/>
        <v>42912</v>
      </c>
      <c r="B31" s="25" t="str">
        <f t="shared" si="0"/>
        <v>月</v>
      </c>
      <c r="C31" s="63">
        <v>0.37291666666666662</v>
      </c>
      <c r="D31" s="92" t="s">
        <v>1</v>
      </c>
      <c r="E31" s="64">
        <v>0.75069444444444444</v>
      </c>
      <c r="F31" s="65">
        <v>0.5</v>
      </c>
      <c r="G31" s="66" t="s">
        <v>28</v>
      </c>
      <c r="H31" s="67">
        <v>0.54166666666666663</v>
      </c>
      <c r="I31" s="68"/>
      <c r="J31" s="26">
        <f t="shared" si="1"/>
        <v>0.5</v>
      </c>
      <c r="K31" s="26">
        <f t="shared" si="2"/>
        <v>8</v>
      </c>
      <c r="L31" s="79" t="s">
        <v>84</v>
      </c>
      <c r="P31" s="36">
        <f t="shared" si="11"/>
        <v>8</v>
      </c>
      <c r="Q31" s="11">
        <f t="shared" si="3"/>
        <v>0.375</v>
      </c>
      <c r="R31" s="39" t="str">
        <f t="shared" si="12"/>
        <v>18:0</v>
      </c>
      <c r="S31" s="11">
        <f t="shared" si="6"/>
        <v>0.5</v>
      </c>
      <c r="T31" s="12">
        <f t="shared" si="7"/>
        <v>0.54166666666666663</v>
      </c>
      <c r="U31" s="13">
        <f t="shared" si="4"/>
        <v>8</v>
      </c>
      <c r="V31" s="37">
        <f t="shared" si="8"/>
        <v>60</v>
      </c>
      <c r="W31" s="14">
        <f t="shared" si="9"/>
        <v>18</v>
      </c>
      <c r="X31" s="38">
        <f t="shared" si="10"/>
        <v>0</v>
      </c>
    </row>
    <row r="32" spans="1:24" ht="21" customHeight="1">
      <c r="A32" s="24">
        <f t="shared" si="5"/>
        <v>42913</v>
      </c>
      <c r="B32" s="25" t="str">
        <f t="shared" si="0"/>
        <v>火</v>
      </c>
      <c r="C32" s="63">
        <v>0.37777777777777777</v>
      </c>
      <c r="D32" s="92" t="s">
        <v>1</v>
      </c>
      <c r="E32" s="64">
        <v>0.75138888888888899</v>
      </c>
      <c r="F32" s="65">
        <v>0.5</v>
      </c>
      <c r="G32" s="66" t="s">
        <v>28</v>
      </c>
      <c r="H32" s="67">
        <v>0.54166666666666663</v>
      </c>
      <c r="I32" s="68"/>
      <c r="J32" s="26" t="str">
        <f t="shared" si="1"/>
        <v/>
      </c>
      <c r="K32" s="26">
        <f t="shared" si="2"/>
        <v>7.5</v>
      </c>
      <c r="L32" s="79" t="s">
        <v>88</v>
      </c>
      <c r="P32" s="36">
        <f t="shared" si="11"/>
        <v>7.5</v>
      </c>
      <c r="Q32" s="11">
        <f t="shared" si="3"/>
        <v>0.39583333333333331</v>
      </c>
      <c r="R32" s="39" t="str">
        <f t="shared" si="12"/>
        <v>18:0</v>
      </c>
      <c r="S32" s="11">
        <f t="shared" si="6"/>
        <v>0.5</v>
      </c>
      <c r="T32" s="12">
        <f t="shared" si="7"/>
        <v>0.54166666666666663</v>
      </c>
      <c r="U32" s="13">
        <f t="shared" si="4"/>
        <v>9</v>
      </c>
      <c r="V32" s="37">
        <f t="shared" si="8"/>
        <v>30</v>
      </c>
      <c r="W32" s="14">
        <f t="shared" si="9"/>
        <v>18</v>
      </c>
      <c r="X32" s="38">
        <f t="shared" si="10"/>
        <v>0</v>
      </c>
    </row>
    <row r="33" spans="1:24" ht="21" customHeight="1">
      <c r="A33" s="24">
        <f t="shared" si="5"/>
        <v>42914</v>
      </c>
      <c r="B33" s="25" t="str">
        <f t="shared" si="0"/>
        <v>水</v>
      </c>
      <c r="C33" s="63">
        <v>0.37361111111111112</v>
      </c>
      <c r="D33" s="92" t="s">
        <v>1</v>
      </c>
      <c r="E33" s="64">
        <v>0.77569444444444446</v>
      </c>
      <c r="F33" s="65">
        <v>0.5</v>
      </c>
      <c r="G33" s="66" t="s">
        <v>28</v>
      </c>
      <c r="H33" s="67">
        <v>0.54166666666666663</v>
      </c>
      <c r="I33" s="68"/>
      <c r="J33" s="26">
        <f t="shared" si="1"/>
        <v>1</v>
      </c>
      <c r="K33" s="26">
        <f t="shared" si="2"/>
        <v>8.5</v>
      </c>
      <c r="L33" s="79" t="s">
        <v>84</v>
      </c>
      <c r="P33" s="36">
        <f t="shared" si="11"/>
        <v>8.5</v>
      </c>
      <c r="Q33" s="11">
        <f t="shared" si="3"/>
        <v>0.375</v>
      </c>
      <c r="R33" s="39" t="str">
        <f t="shared" si="12"/>
        <v>18:30</v>
      </c>
      <c r="S33" s="11">
        <f t="shared" si="6"/>
        <v>0.5</v>
      </c>
      <c r="T33" s="12">
        <f t="shared" si="7"/>
        <v>0.54166666666666663</v>
      </c>
      <c r="U33" s="13">
        <f t="shared" si="4"/>
        <v>8</v>
      </c>
      <c r="V33" s="37">
        <f t="shared" si="8"/>
        <v>60</v>
      </c>
      <c r="W33" s="14">
        <f t="shared" si="9"/>
        <v>18</v>
      </c>
      <c r="X33" s="38">
        <f t="shared" si="10"/>
        <v>30</v>
      </c>
    </row>
    <row r="34" spans="1:24" ht="21" customHeight="1">
      <c r="A34" s="24">
        <f>IF(MONTH(A9)=2,A33+1,IF(MONTH(A6)&lt;&gt;2,A33+1,""))</f>
        <v>42915</v>
      </c>
      <c r="B34" s="25" t="str">
        <f>IF(A34="","",TEXT((WEEKDAY(A34,1)),"aaa"))</f>
        <v>木</v>
      </c>
      <c r="C34" s="63">
        <v>0.37361111111111112</v>
      </c>
      <c r="D34" s="92" t="s">
        <v>1</v>
      </c>
      <c r="E34" s="64">
        <v>0.75</v>
      </c>
      <c r="F34" s="65">
        <v>0.5</v>
      </c>
      <c r="G34" s="66" t="s">
        <v>28</v>
      </c>
      <c r="H34" s="67">
        <v>0.54166666666666663</v>
      </c>
      <c r="I34" s="68"/>
      <c r="J34" s="26">
        <f t="shared" si="1"/>
        <v>0.5</v>
      </c>
      <c r="K34" s="26">
        <f t="shared" si="2"/>
        <v>8</v>
      </c>
      <c r="L34" s="79" t="s">
        <v>84</v>
      </c>
      <c r="P34" s="36">
        <f t="shared" si="11"/>
        <v>8</v>
      </c>
      <c r="Q34" s="11">
        <f t="shared" si="3"/>
        <v>0.375</v>
      </c>
      <c r="R34" s="39" t="str">
        <f t="shared" si="12"/>
        <v>18:0</v>
      </c>
      <c r="S34" s="11">
        <f t="shared" si="6"/>
        <v>0.5</v>
      </c>
      <c r="T34" s="12">
        <f t="shared" si="7"/>
        <v>0.54166666666666663</v>
      </c>
      <c r="U34" s="13">
        <f t="shared" si="4"/>
        <v>8</v>
      </c>
      <c r="V34" s="37">
        <f t="shared" si="8"/>
        <v>60</v>
      </c>
      <c r="W34" s="14">
        <f t="shared" si="9"/>
        <v>18</v>
      </c>
      <c r="X34" s="38">
        <f t="shared" si="10"/>
        <v>0</v>
      </c>
    </row>
    <row r="35" spans="1:24" ht="21" customHeight="1">
      <c r="A35" s="24">
        <f>IF((MONTH(A6)&lt;&gt;2),A34+1,"")</f>
        <v>42916</v>
      </c>
      <c r="B35" s="25" t="str">
        <f>IF(A35="","",TEXT((WEEKDAY(A35,1)),"aaa"))</f>
        <v>金</v>
      </c>
      <c r="C35" s="63">
        <v>0.37361111111111112</v>
      </c>
      <c r="D35" s="92" t="s">
        <v>1</v>
      </c>
      <c r="E35" s="64">
        <v>0.7715277777777777</v>
      </c>
      <c r="F35" s="65">
        <v>0.5</v>
      </c>
      <c r="G35" s="66" t="s">
        <v>28</v>
      </c>
      <c r="H35" s="67">
        <v>0.54166666666666663</v>
      </c>
      <c r="I35" s="68"/>
      <c r="J35" s="26">
        <f t="shared" si="1"/>
        <v>1</v>
      </c>
      <c r="K35" s="26">
        <f t="shared" si="2"/>
        <v>8.5</v>
      </c>
      <c r="L35" s="79" t="s">
        <v>84</v>
      </c>
      <c r="P35" s="36">
        <f t="shared" si="11"/>
        <v>8.5</v>
      </c>
      <c r="Q35" s="11">
        <f t="shared" si="3"/>
        <v>0.375</v>
      </c>
      <c r="R35" s="39" t="str">
        <f t="shared" si="12"/>
        <v>18:30</v>
      </c>
      <c r="S35" s="11">
        <f t="shared" si="6"/>
        <v>0.5</v>
      </c>
      <c r="T35" s="12">
        <f t="shared" si="7"/>
        <v>0.54166666666666663</v>
      </c>
      <c r="U35" s="13">
        <f t="shared" si="4"/>
        <v>8</v>
      </c>
      <c r="V35" s="37">
        <f t="shared" si="8"/>
        <v>60</v>
      </c>
      <c r="W35" s="14">
        <f t="shared" si="9"/>
        <v>18</v>
      </c>
      <c r="X35" s="38">
        <f t="shared" si="10"/>
        <v>30</v>
      </c>
    </row>
    <row r="36" spans="1:24" ht="21" customHeight="1">
      <c r="A36" s="27" t="str">
        <f>IF(OR(MONTH(A6)=2,MONTH(A6)=4,MONTH(A6)=6,MONTH(A6)=9,MONTH(A6)=11),"",A35+1)</f>
        <v/>
      </c>
      <c r="B36" s="25" t="str">
        <f>IF(A36="","",TEXT((WEEKDAY(A36,1)),"aaa"))</f>
        <v/>
      </c>
      <c r="C36" s="63"/>
      <c r="D36" s="92" t="s">
        <v>1</v>
      </c>
      <c r="E36" s="64"/>
      <c r="F36" s="69"/>
      <c r="G36" s="70"/>
      <c r="H36" s="71"/>
      <c r="I36" s="72"/>
      <c r="J36" s="26" t="str">
        <f t="shared" si="1"/>
        <v/>
      </c>
      <c r="K36" s="26" t="str">
        <f t="shared" si="2"/>
        <v/>
      </c>
      <c r="L36" s="80"/>
      <c r="P36" s="36">
        <f t="shared" si="11"/>
        <v>0</v>
      </c>
      <c r="Q36" s="11">
        <f t="shared" si="3"/>
        <v>0</v>
      </c>
      <c r="R36" s="39" t="str">
        <f t="shared" si="12"/>
        <v>0:0</v>
      </c>
      <c r="S36" s="11">
        <f t="shared" si="6"/>
        <v>0</v>
      </c>
      <c r="T36" s="12">
        <f t="shared" si="7"/>
        <v>0</v>
      </c>
      <c r="U36" s="13">
        <f t="shared" si="4"/>
        <v>0</v>
      </c>
      <c r="V36" s="37">
        <f t="shared" si="8"/>
        <v>0</v>
      </c>
      <c r="W36" s="14">
        <f t="shared" si="9"/>
        <v>0</v>
      </c>
      <c r="X36" s="38">
        <f t="shared" si="10"/>
        <v>0</v>
      </c>
    </row>
    <row r="37" spans="1:24" ht="24" customHeight="1" thickBot="1">
      <c r="A37" s="28"/>
      <c r="B37" s="29"/>
      <c r="C37" s="75"/>
      <c r="D37" s="76"/>
      <c r="E37" s="74"/>
      <c r="F37" s="77"/>
      <c r="G37" s="78" t="s">
        <v>16</v>
      </c>
      <c r="H37" s="74"/>
      <c r="I37" s="74"/>
      <c r="J37" s="34">
        <f>IF(SUM(J6:J36)=0,"",(SUM(J6:J36)))</f>
        <v>11.5</v>
      </c>
      <c r="K37" s="34">
        <f>SUM(K6:K36)</f>
        <v>169</v>
      </c>
      <c r="L37" s="81"/>
    </row>
    <row r="38" spans="1:24" ht="1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35" t="s">
        <v>18</v>
      </c>
    </row>
    <row r="41" spans="1:24">
      <c r="Q41" s="5"/>
    </row>
  </sheetData>
  <sheetProtection password="CBCD" sheet="1" objects="1" scenarios="1" formatCells="0" formatColumns="0" formatRows="0"/>
  <mergeCells count="5">
    <mergeCell ref="L4:L5"/>
    <mergeCell ref="A1:B1"/>
    <mergeCell ref="A3:H3"/>
    <mergeCell ref="A4:B5"/>
    <mergeCell ref="I3:K3"/>
  </mergeCells>
  <phoneticPr fontId="1"/>
  <pageMargins left="0.45833333333333331" right="0.23622047244094491" top="0.94488188976377963" bottom="0.27559055118110237" header="0.51181102362204722" footer="0.1968503937007874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view="pageLayout" zoomScaleNormal="100" workbookViewId="0">
      <selection activeCell="F5" sqref="F5:H5"/>
    </sheetView>
  </sheetViews>
  <sheetFormatPr defaultRowHeight="13.5"/>
  <cols>
    <col min="1" max="1" width="8.125" style="1" customWidth="1"/>
    <col min="2" max="2" width="3.625" style="1" customWidth="1"/>
    <col min="3" max="3" width="6.125" style="1" customWidth="1"/>
    <col min="4" max="4" width="2.625" style="1" customWidth="1"/>
    <col min="5" max="5" width="6.125" style="1" customWidth="1"/>
    <col min="6" max="6" width="5.625" style="1" customWidth="1"/>
    <col min="7" max="7" width="2.625" style="1" customWidth="1"/>
    <col min="8" max="9" width="5.625" style="1" customWidth="1"/>
    <col min="10" max="10" width="7.625" style="1" customWidth="1"/>
    <col min="11" max="11" width="8.625" style="1" customWidth="1"/>
    <col min="12" max="12" width="34.625" style="1" customWidth="1"/>
    <col min="13" max="13" width="1.625" style="1" customWidth="1"/>
    <col min="14" max="14" width="5.125" style="1" customWidth="1"/>
    <col min="15" max="15" width="6.375" style="1" customWidth="1"/>
    <col min="16" max="16" width="8.5" style="1" hidden="1" customWidth="1"/>
    <col min="17" max="17" width="5.5" style="1" hidden="1" customWidth="1"/>
    <col min="18" max="20" width="6.5" style="1" hidden="1" customWidth="1"/>
    <col min="21" max="21" width="4.5" style="1" hidden="1" customWidth="1"/>
    <col min="22" max="22" width="6" style="1" hidden="1" customWidth="1"/>
    <col min="23" max="23" width="4.5" style="1" hidden="1" customWidth="1"/>
    <col min="24" max="24" width="6" style="1" hidden="1" customWidth="1"/>
    <col min="25" max="25" width="10.625" style="1" hidden="1" customWidth="1"/>
    <col min="26" max="16384" width="9" style="1"/>
  </cols>
  <sheetData>
    <row r="1" spans="1:24" ht="15" customHeight="1" thickBot="1">
      <c r="A1" s="105">
        <v>42917</v>
      </c>
      <c r="B1" s="105"/>
      <c r="C1" s="42"/>
      <c r="D1" s="42"/>
      <c r="E1" s="42"/>
      <c r="F1" s="42"/>
      <c r="G1" s="42"/>
      <c r="H1" s="42"/>
      <c r="I1" s="42"/>
      <c r="J1" s="42"/>
      <c r="K1" s="42"/>
      <c r="L1" s="43" t="s">
        <v>31</v>
      </c>
    </row>
    <row r="2" spans="1:24" ht="15" customHeight="1">
      <c r="A2" s="44" t="s">
        <v>3</v>
      </c>
      <c r="B2" s="45"/>
      <c r="C2" s="45"/>
      <c r="D2" s="45"/>
      <c r="E2" s="45"/>
      <c r="F2" s="45"/>
      <c r="G2" s="45"/>
      <c r="H2" s="46"/>
      <c r="I2" s="47" t="s">
        <v>4</v>
      </c>
      <c r="J2" s="45"/>
      <c r="K2" s="46"/>
      <c r="L2" s="48" t="s">
        <v>5</v>
      </c>
    </row>
    <row r="3" spans="1:24" ht="45" customHeight="1" thickBot="1">
      <c r="A3" s="106"/>
      <c r="B3" s="107"/>
      <c r="C3" s="107"/>
      <c r="D3" s="107"/>
      <c r="E3" s="107"/>
      <c r="F3" s="107"/>
      <c r="G3" s="107"/>
      <c r="H3" s="108"/>
      <c r="I3" s="113"/>
      <c r="J3" s="114"/>
      <c r="K3" s="115"/>
      <c r="L3" s="49"/>
    </row>
    <row r="4" spans="1:24" ht="14.1" customHeight="1" thickTop="1">
      <c r="A4" s="116" t="s">
        <v>6</v>
      </c>
      <c r="B4" s="117"/>
      <c r="C4" s="50" t="s">
        <v>7</v>
      </c>
      <c r="D4" s="51"/>
      <c r="E4" s="52" t="s">
        <v>8</v>
      </c>
      <c r="F4" s="53"/>
      <c r="G4" s="54" t="s">
        <v>9</v>
      </c>
      <c r="H4" s="53"/>
      <c r="I4" s="55" t="s">
        <v>10</v>
      </c>
      <c r="J4" s="20" t="s">
        <v>11</v>
      </c>
      <c r="K4" s="21" t="s">
        <v>0</v>
      </c>
      <c r="L4" s="103" t="s">
        <v>12</v>
      </c>
      <c r="M4" s="2"/>
      <c r="N4" s="2"/>
      <c r="O4" s="2"/>
      <c r="P4" s="3" t="s">
        <v>0</v>
      </c>
      <c r="Q4" s="6" t="s">
        <v>13</v>
      </c>
      <c r="R4" s="7"/>
      <c r="S4" s="6" t="s">
        <v>9</v>
      </c>
      <c r="T4" s="7"/>
      <c r="U4" s="6" t="s">
        <v>7</v>
      </c>
      <c r="V4" s="8"/>
      <c r="W4" s="8" t="s">
        <v>8</v>
      </c>
      <c r="X4" s="7"/>
    </row>
    <row r="5" spans="1:24" ht="14.1" customHeight="1">
      <c r="A5" s="118"/>
      <c r="B5" s="119"/>
      <c r="C5" s="56">
        <v>0.375</v>
      </c>
      <c r="D5" s="57" t="s">
        <v>1</v>
      </c>
      <c r="E5" s="58">
        <v>0.72916666666666663</v>
      </c>
      <c r="F5" s="59">
        <v>0.5</v>
      </c>
      <c r="G5" s="60" t="s">
        <v>17</v>
      </c>
      <c r="H5" s="61">
        <v>0.54166666666666663</v>
      </c>
      <c r="I5" s="62" t="s">
        <v>24</v>
      </c>
      <c r="J5" s="22" t="s">
        <v>0</v>
      </c>
      <c r="K5" s="23" t="s">
        <v>2</v>
      </c>
      <c r="L5" s="104"/>
      <c r="M5" s="2"/>
      <c r="N5" s="2"/>
      <c r="O5" s="2"/>
      <c r="P5" s="4" t="s">
        <v>2</v>
      </c>
      <c r="Q5" s="9">
        <f>$C$5</f>
        <v>0.375</v>
      </c>
      <c r="R5" s="10">
        <f>$E$5</f>
        <v>0.72916666666666663</v>
      </c>
      <c r="S5" s="9">
        <f>$F$5</f>
        <v>0.5</v>
      </c>
      <c r="T5" s="10">
        <f>$H$5</f>
        <v>0.54166666666666663</v>
      </c>
      <c r="U5" s="15" t="s">
        <v>14</v>
      </c>
      <c r="V5" s="16" t="s">
        <v>15</v>
      </c>
      <c r="W5" s="17" t="s">
        <v>14</v>
      </c>
      <c r="X5" s="18" t="s">
        <v>15</v>
      </c>
    </row>
    <row r="6" spans="1:24" ht="21" customHeight="1">
      <c r="A6" s="24">
        <f>IF(MONTH(A1)=1,DATE(YEAR(A1),MONTH(A1),1),DATE(YEAR(A1),MONTH(A1),1))</f>
        <v>42917</v>
      </c>
      <c r="B6" s="25" t="str">
        <f t="shared" ref="B6:B33" si="0">TEXT(WEEKDAY(A6,1),"aaa")</f>
        <v>土</v>
      </c>
      <c r="C6" s="63"/>
      <c r="D6" s="92" t="s">
        <v>1</v>
      </c>
      <c r="E6" s="64"/>
      <c r="F6" s="65"/>
      <c r="G6" s="66" t="s">
        <v>28</v>
      </c>
      <c r="H6" s="67"/>
      <c r="I6" s="68"/>
      <c r="J6" s="26" t="str">
        <f t="shared" ref="J6:J36" si="1">IF(P6&gt;7.5,P6-7.5,"")</f>
        <v/>
      </c>
      <c r="K6" s="26" t="str">
        <f t="shared" ref="K6:K36" si="2">IF(P6=0,"",P6)</f>
        <v/>
      </c>
      <c r="L6" s="79"/>
      <c r="P6" s="36">
        <f>IF(E6="",0,IF(Q6&gt;=R6,0,IF(E6=0,(INT(((R6-Q6)-(T6-S6)-I6)*240+0.5)/10+1),(INT(((R6-Q6)-(T6-S6)-I6)*240+0.5)/10))))</f>
        <v>0</v>
      </c>
      <c r="Q6" s="11">
        <f t="shared" ref="Q6:Q36" si="3">TIME(U6,V6,)</f>
        <v>0</v>
      </c>
      <c r="R6" s="39" t="str">
        <f>(W6&amp;":"&amp;X6*1)</f>
        <v>0:0</v>
      </c>
      <c r="S6" s="11">
        <f>IF(Q6&gt;=F6,IF(Q6&lt;=H6,Q6,H6),F6)</f>
        <v>0</v>
      </c>
      <c r="T6" s="12">
        <f>H6</f>
        <v>0</v>
      </c>
      <c r="U6" s="13">
        <f t="shared" ref="U6:U36" si="4">IF(C6="",0,HOUR(C6))</f>
        <v>0</v>
      </c>
      <c r="V6" s="37">
        <f>IF(C6="",0,IF(HOUR(C6)=8,60,IF(MINUTE(C6)=0,0,IF(MINUTE(C6)&gt;30,60,30))))</f>
        <v>0</v>
      </c>
      <c r="W6" s="14">
        <f>IF(E6="",0,IF(E6=0,24,TEXT(E6,"[h]")*1))</f>
        <v>0</v>
      </c>
      <c r="X6" s="38">
        <f>IF(E6="",0,IF(MINUTE(E6)&gt;=30,30,IF(HOUR(E6)=18,0,0)))</f>
        <v>0</v>
      </c>
    </row>
    <row r="7" spans="1:24" ht="21" customHeight="1">
      <c r="A7" s="24">
        <f t="shared" ref="A7:A33" si="5">A6+1</f>
        <v>42918</v>
      </c>
      <c r="B7" s="25" t="str">
        <f t="shared" si="0"/>
        <v>日</v>
      </c>
      <c r="C7" s="63"/>
      <c r="D7" s="92" t="s">
        <v>1</v>
      </c>
      <c r="E7" s="64"/>
      <c r="F7" s="65"/>
      <c r="G7" s="66" t="s">
        <v>28</v>
      </c>
      <c r="H7" s="67"/>
      <c r="I7" s="68"/>
      <c r="J7" s="26" t="str">
        <f t="shared" si="1"/>
        <v/>
      </c>
      <c r="K7" s="26" t="str">
        <f t="shared" si="2"/>
        <v/>
      </c>
      <c r="L7" s="79"/>
      <c r="P7" s="36">
        <f>IF(E7="",0,IF(Q7&gt;=R7,0,IF(E7=0,(INT(((R7-Q7)-(T7-S7)-I7)*240+0.5)/10+1),(INT(((R7-Q7)-(T7-S7)-I7)*240+0.5)/10))))</f>
        <v>0</v>
      </c>
      <c r="Q7" s="11">
        <f t="shared" si="3"/>
        <v>0</v>
      </c>
      <c r="R7" s="39" t="str">
        <f>(W7&amp;":"&amp;X7*1)</f>
        <v>0:0</v>
      </c>
      <c r="S7" s="11">
        <f t="shared" ref="S7:S36" si="6">IF(Q7&gt;=F7,IF(Q7&lt;=H7,Q7,H7),F7)</f>
        <v>0</v>
      </c>
      <c r="T7" s="12">
        <f t="shared" ref="T7:T36" si="7">H7</f>
        <v>0</v>
      </c>
      <c r="U7" s="13">
        <f t="shared" si="4"/>
        <v>0</v>
      </c>
      <c r="V7" s="37">
        <f t="shared" ref="V7:V36" si="8">IF(C7="",0,IF(HOUR(C7)=8,60,IF(MINUTE(C7)=0,0,IF(MINUTE(C7)&gt;30,60,30))))</f>
        <v>0</v>
      </c>
      <c r="W7" s="14">
        <f t="shared" ref="W7:W36" si="9">IF(E7="",0,IF(E7=0,24,TEXT(E7,"[h]")*1))</f>
        <v>0</v>
      </c>
      <c r="X7" s="38">
        <f t="shared" ref="X7:X36" si="10">IF(E7="",0,IF(MINUTE(E7)&gt;=30,30,IF(HOUR(E7)=18,0,0)))</f>
        <v>0</v>
      </c>
    </row>
    <row r="8" spans="1:24" ht="21" customHeight="1">
      <c r="A8" s="24">
        <f t="shared" si="5"/>
        <v>42919</v>
      </c>
      <c r="B8" s="25" t="str">
        <f t="shared" si="0"/>
        <v>月</v>
      </c>
      <c r="C8" s="63"/>
      <c r="D8" s="92" t="s">
        <v>1</v>
      </c>
      <c r="E8" s="64"/>
      <c r="F8" s="65"/>
      <c r="G8" s="66" t="s">
        <v>28</v>
      </c>
      <c r="H8" s="67"/>
      <c r="I8" s="68"/>
      <c r="J8" s="26" t="str">
        <f t="shared" si="1"/>
        <v/>
      </c>
      <c r="K8" s="26" t="str">
        <f t="shared" si="2"/>
        <v/>
      </c>
      <c r="L8" s="79"/>
      <c r="P8" s="36">
        <f t="shared" ref="P8:P36" si="11">IF(E8="",0,IF(Q8&gt;=R8,0,IF(E8=0,(INT(((R8-Q8)-(T8-S8)-I8)*240+0.5)/10+1),(INT(((R8-Q8)-(T8-S8)-I8)*240+0.5)/10))))</f>
        <v>0</v>
      </c>
      <c r="Q8" s="11">
        <f t="shared" si="3"/>
        <v>0</v>
      </c>
      <c r="R8" s="39" t="str">
        <f>(W8&amp;":"&amp;X8*1)</f>
        <v>0:0</v>
      </c>
      <c r="S8" s="11">
        <f t="shared" si="6"/>
        <v>0</v>
      </c>
      <c r="T8" s="12">
        <f t="shared" si="7"/>
        <v>0</v>
      </c>
      <c r="U8" s="13">
        <f t="shared" si="4"/>
        <v>0</v>
      </c>
      <c r="V8" s="37">
        <f t="shared" si="8"/>
        <v>0</v>
      </c>
      <c r="W8" s="14">
        <f t="shared" si="9"/>
        <v>0</v>
      </c>
      <c r="X8" s="38">
        <f t="shared" si="10"/>
        <v>0</v>
      </c>
    </row>
    <row r="9" spans="1:24" ht="21" customHeight="1">
      <c r="A9" s="24">
        <f t="shared" si="5"/>
        <v>42920</v>
      </c>
      <c r="B9" s="25" t="str">
        <f t="shared" si="0"/>
        <v>火</v>
      </c>
      <c r="C9" s="63"/>
      <c r="D9" s="92" t="s">
        <v>1</v>
      </c>
      <c r="E9" s="64"/>
      <c r="F9" s="65"/>
      <c r="G9" s="66" t="s">
        <v>28</v>
      </c>
      <c r="H9" s="67"/>
      <c r="I9" s="68"/>
      <c r="J9" s="26" t="str">
        <f t="shared" si="1"/>
        <v/>
      </c>
      <c r="K9" s="26" t="str">
        <f t="shared" si="2"/>
        <v/>
      </c>
      <c r="L9" s="79"/>
      <c r="P9" s="36">
        <f t="shared" si="11"/>
        <v>0</v>
      </c>
      <c r="Q9" s="11">
        <f t="shared" si="3"/>
        <v>0</v>
      </c>
      <c r="R9" s="39" t="str">
        <f>(W9&amp;":"&amp;X9*1)</f>
        <v>0:0</v>
      </c>
      <c r="S9" s="11">
        <f t="shared" si="6"/>
        <v>0</v>
      </c>
      <c r="T9" s="12">
        <f t="shared" si="7"/>
        <v>0</v>
      </c>
      <c r="U9" s="13">
        <f t="shared" si="4"/>
        <v>0</v>
      </c>
      <c r="V9" s="37">
        <f t="shared" si="8"/>
        <v>0</v>
      </c>
      <c r="W9" s="14">
        <f t="shared" si="9"/>
        <v>0</v>
      </c>
      <c r="X9" s="38">
        <f t="shared" si="10"/>
        <v>0</v>
      </c>
    </row>
    <row r="10" spans="1:24" ht="21" customHeight="1">
      <c r="A10" s="24">
        <f t="shared" si="5"/>
        <v>42921</v>
      </c>
      <c r="B10" s="25" t="str">
        <f t="shared" si="0"/>
        <v>水</v>
      </c>
      <c r="C10" s="63"/>
      <c r="D10" s="92" t="s">
        <v>1</v>
      </c>
      <c r="E10" s="64"/>
      <c r="F10" s="65"/>
      <c r="G10" s="66" t="s">
        <v>28</v>
      </c>
      <c r="H10" s="67"/>
      <c r="I10" s="68"/>
      <c r="J10" s="26" t="str">
        <f t="shared" si="1"/>
        <v/>
      </c>
      <c r="K10" s="26" t="str">
        <f t="shared" si="2"/>
        <v/>
      </c>
      <c r="L10" s="79"/>
      <c r="P10" s="36">
        <f t="shared" si="11"/>
        <v>0</v>
      </c>
      <c r="Q10" s="11">
        <f t="shared" si="3"/>
        <v>0</v>
      </c>
      <c r="R10" s="39" t="str">
        <f t="shared" ref="R10:R36" si="12">(W10&amp;":"&amp;X10*1)</f>
        <v>0:0</v>
      </c>
      <c r="S10" s="11">
        <f t="shared" si="6"/>
        <v>0</v>
      </c>
      <c r="T10" s="12">
        <f t="shared" si="7"/>
        <v>0</v>
      </c>
      <c r="U10" s="13">
        <f t="shared" si="4"/>
        <v>0</v>
      </c>
      <c r="V10" s="37">
        <f t="shared" si="8"/>
        <v>0</v>
      </c>
      <c r="W10" s="14">
        <f t="shared" si="9"/>
        <v>0</v>
      </c>
      <c r="X10" s="38">
        <f t="shared" si="10"/>
        <v>0</v>
      </c>
    </row>
    <row r="11" spans="1:24" ht="21" customHeight="1">
      <c r="A11" s="24">
        <f t="shared" si="5"/>
        <v>42922</v>
      </c>
      <c r="B11" s="25" t="str">
        <f t="shared" si="0"/>
        <v>木</v>
      </c>
      <c r="C11" s="63"/>
      <c r="D11" s="92" t="s">
        <v>1</v>
      </c>
      <c r="E11" s="64"/>
      <c r="F11" s="65"/>
      <c r="G11" s="66" t="s">
        <v>28</v>
      </c>
      <c r="H11" s="67"/>
      <c r="I11" s="68"/>
      <c r="J11" s="26" t="str">
        <f t="shared" si="1"/>
        <v/>
      </c>
      <c r="K11" s="26" t="str">
        <f t="shared" si="2"/>
        <v/>
      </c>
      <c r="L11" s="79"/>
      <c r="P11" s="36">
        <f t="shared" si="11"/>
        <v>0</v>
      </c>
      <c r="Q11" s="11">
        <f t="shared" si="3"/>
        <v>0</v>
      </c>
      <c r="R11" s="39" t="str">
        <f t="shared" si="12"/>
        <v>0:0</v>
      </c>
      <c r="S11" s="11">
        <f t="shared" si="6"/>
        <v>0</v>
      </c>
      <c r="T11" s="12">
        <f t="shared" si="7"/>
        <v>0</v>
      </c>
      <c r="U11" s="13">
        <f t="shared" si="4"/>
        <v>0</v>
      </c>
      <c r="V11" s="37">
        <f t="shared" si="8"/>
        <v>0</v>
      </c>
      <c r="W11" s="14">
        <f t="shared" si="9"/>
        <v>0</v>
      </c>
      <c r="X11" s="38">
        <f t="shared" si="10"/>
        <v>0</v>
      </c>
    </row>
    <row r="12" spans="1:24" ht="21" customHeight="1">
      <c r="A12" s="24">
        <f t="shared" si="5"/>
        <v>42923</v>
      </c>
      <c r="B12" s="25" t="str">
        <f t="shared" si="0"/>
        <v>金</v>
      </c>
      <c r="C12" s="63"/>
      <c r="D12" s="92" t="s">
        <v>1</v>
      </c>
      <c r="E12" s="64"/>
      <c r="F12" s="65"/>
      <c r="G12" s="66" t="s">
        <v>28</v>
      </c>
      <c r="H12" s="67"/>
      <c r="I12" s="68"/>
      <c r="J12" s="26" t="str">
        <f t="shared" si="1"/>
        <v/>
      </c>
      <c r="K12" s="26" t="str">
        <f t="shared" si="2"/>
        <v/>
      </c>
      <c r="L12" s="79"/>
      <c r="P12" s="36">
        <f t="shared" si="11"/>
        <v>0</v>
      </c>
      <c r="Q12" s="11">
        <f t="shared" si="3"/>
        <v>0</v>
      </c>
      <c r="R12" s="39" t="str">
        <f t="shared" si="12"/>
        <v>0:0</v>
      </c>
      <c r="S12" s="11">
        <f t="shared" si="6"/>
        <v>0</v>
      </c>
      <c r="T12" s="12">
        <f t="shared" si="7"/>
        <v>0</v>
      </c>
      <c r="U12" s="13">
        <f t="shared" si="4"/>
        <v>0</v>
      </c>
      <c r="V12" s="37">
        <f t="shared" si="8"/>
        <v>0</v>
      </c>
      <c r="W12" s="14">
        <f t="shared" si="9"/>
        <v>0</v>
      </c>
      <c r="X12" s="38">
        <f t="shared" si="10"/>
        <v>0</v>
      </c>
    </row>
    <row r="13" spans="1:24" ht="21" customHeight="1">
      <c r="A13" s="24">
        <f t="shared" si="5"/>
        <v>42924</v>
      </c>
      <c r="B13" s="25" t="str">
        <f t="shared" si="0"/>
        <v>土</v>
      </c>
      <c r="C13" s="63"/>
      <c r="D13" s="92" t="s">
        <v>1</v>
      </c>
      <c r="E13" s="64"/>
      <c r="F13" s="65"/>
      <c r="G13" s="66" t="s">
        <v>28</v>
      </c>
      <c r="H13" s="67"/>
      <c r="I13" s="68"/>
      <c r="J13" s="26" t="str">
        <f t="shared" si="1"/>
        <v/>
      </c>
      <c r="K13" s="26" t="str">
        <f t="shared" si="2"/>
        <v/>
      </c>
      <c r="L13" s="79"/>
      <c r="P13" s="36">
        <f t="shared" si="11"/>
        <v>0</v>
      </c>
      <c r="Q13" s="11">
        <f t="shared" si="3"/>
        <v>0</v>
      </c>
      <c r="R13" s="39" t="str">
        <f t="shared" si="12"/>
        <v>0:0</v>
      </c>
      <c r="S13" s="11">
        <f t="shared" si="6"/>
        <v>0</v>
      </c>
      <c r="T13" s="12">
        <f t="shared" si="7"/>
        <v>0</v>
      </c>
      <c r="U13" s="13">
        <f t="shared" si="4"/>
        <v>0</v>
      </c>
      <c r="V13" s="37">
        <f t="shared" si="8"/>
        <v>0</v>
      </c>
      <c r="W13" s="14">
        <f t="shared" si="9"/>
        <v>0</v>
      </c>
      <c r="X13" s="38">
        <f t="shared" si="10"/>
        <v>0</v>
      </c>
    </row>
    <row r="14" spans="1:24" ht="21" customHeight="1">
      <c r="A14" s="24">
        <f t="shared" si="5"/>
        <v>42925</v>
      </c>
      <c r="B14" s="25" t="str">
        <f t="shared" si="0"/>
        <v>日</v>
      </c>
      <c r="C14" s="63"/>
      <c r="D14" s="92" t="s">
        <v>1</v>
      </c>
      <c r="E14" s="64"/>
      <c r="F14" s="65"/>
      <c r="G14" s="66" t="s">
        <v>28</v>
      </c>
      <c r="H14" s="67"/>
      <c r="I14" s="68"/>
      <c r="J14" s="26" t="str">
        <f t="shared" si="1"/>
        <v/>
      </c>
      <c r="K14" s="26" t="str">
        <f t="shared" si="2"/>
        <v/>
      </c>
      <c r="L14" s="79"/>
      <c r="P14" s="36">
        <f t="shared" si="11"/>
        <v>0</v>
      </c>
      <c r="Q14" s="11">
        <f t="shared" si="3"/>
        <v>0</v>
      </c>
      <c r="R14" s="39" t="str">
        <f t="shared" si="12"/>
        <v>0:0</v>
      </c>
      <c r="S14" s="11">
        <f t="shared" si="6"/>
        <v>0</v>
      </c>
      <c r="T14" s="12">
        <f t="shared" si="7"/>
        <v>0</v>
      </c>
      <c r="U14" s="13">
        <f t="shared" si="4"/>
        <v>0</v>
      </c>
      <c r="V14" s="37">
        <f t="shared" si="8"/>
        <v>0</v>
      </c>
      <c r="W14" s="14">
        <f t="shared" si="9"/>
        <v>0</v>
      </c>
      <c r="X14" s="38">
        <f t="shared" si="10"/>
        <v>0</v>
      </c>
    </row>
    <row r="15" spans="1:24" ht="21" customHeight="1">
      <c r="A15" s="24">
        <f t="shared" si="5"/>
        <v>42926</v>
      </c>
      <c r="B15" s="25" t="str">
        <f t="shared" si="0"/>
        <v>月</v>
      </c>
      <c r="C15" s="63"/>
      <c r="D15" s="92" t="s">
        <v>1</v>
      </c>
      <c r="E15" s="64"/>
      <c r="F15" s="65"/>
      <c r="G15" s="66" t="s">
        <v>28</v>
      </c>
      <c r="H15" s="67"/>
      <c r="I15" s="68"/>
      <c r="J15" s="26" t="str">
        <f t="shared" si="1"/>
        <v/>
      </c>
      <c r="K15" s="26" t="str">
        <f t="shared" si="2"/>
        <v/>
      </c>
      <c r="L15" s="79"/>
      <c r="P15" s="36">
        <f t="shared" si="11"/>
        <v>0</v>
      </c>
      <c r="Q15" s="11">
        <f t="shared" si="3"/>
        <v>0</v>
      </c>
      <c r="R15" s="39" t="str">
        <f t="shared" si="12"/>
        <v>0:0</v>
      </c>
      <c r="S15" s="11">
        <f t="shared" si="6"/>
        <v>0</v>
      </c>
      <c r="T15" s="12">
        <f t="shared" si="7"/>
        <v>0</v>
      </c>
      <c r="U15" s="13">
        <f t="shared" si="4"/>
        <v>0</v>
      </c>
      <c r="V15" s="37">
        <f t="shared" si="8"/>
        <v>0</v>
      </c>
      <c r="W15" s="14">
        <f t="shared" si="9"/>
        <v>0</v>
      </c>
      <c r="X15" s="38">
        <f t="shared" si="10"/>
        <v>0</v>
      </c>
    </row>
    <row r="16" spans="1:24" ht="21" customHeight="1">
      <c r="A16" s="24">
        <f t="shared" si="5"/>
        <v>42927</v>
      </c>
      <c r="B16" s="25" t="str">
        <f t="shared" si="0"/>
        <v>火</v>
      </c>
      <c r="C16" s="63"/>
      <c r="D16" s="92" t="s">
        <v>1</v>
      </c>
      <c r="E16" s="64"/>
      <c r="F16" s="65"/>
      <c r="G16" s="66" t="s">
        <v>28</v>
      </c>
      <c r="H16" s="67"/>
      <c r="I16" s="68"/>
      <c r="J16" s="26" t="str">
        <f t="shared" si="1"/>
        <v/>
      </c>
      <c r="K16" s="26" t="str">
        <f t="shared" si="2"/>
        <v/>
      </c>
      <c r="L16" s="79"/>
      <c r="P16" s="36">
        <f t="shared" si="11"/>
        <v>0</v>
      </c>
      <c r="Q16" s="11">
        <f t="shared" si="3"/>
        <v>0</v>
      </c>
      <c r="R16" s="39" t="str">
        <f t="shared" si="12"/>
        <v>0:0</v>
      </c>
      <c r="S16" s="11">
        <f t="shared" si="6"/>
        <v>0</v>
      </c>
      <c r="T16" s="12">
        <f t="shared" si="7"/>
        <v>0</v>
      </c>
      <c r="U16" s="13">
        <f t="shared" si="4"/>
        <v>0</v>
      </c>
      <c r="V16" s="37">
        <f t="shared" si="8"/>
        <v>0</v>
      </c>
      <c r="W16" s="14">
        <f t="shared" si="9"/>
        <v>0</v>
      </c>
      <c r="X16" s="38">
        <f t="shared" si="10"/>
        <v>0</v>
      </c>
    </row>
    <row r="17" spans="1:24" ht="21" customHeight="1">
      <c r="A17" s="24">
        <f t="shared" si="5"/>
        <v>42928</v>
      </c>
      <c r="B17" s="25" t="str">
        <f t="shared" si="0"/>
        <v>水</v>
      </c>
      <c r="C17" s="63"/>
      <c r="D17" s="92" t="s">
        <v>1</v>
      </c>
      <c r="E17" s="64"/>
      <c r="F17" s="65"/>
      <c r="G17" s="66" t="s">
        <v>28</v>
      </c>
      <c r="H17" s="67"/>
      <c r="I17" s="68"/>
      <c r="J17" s="26" t="str">
        <f t="shared" si="1"/>
        <v/>
      </c>
      <c r="K17" s="26" t="str">
        <f t="shared" si="2"/>
        <v/>
      </c>
      <c r="L17" s="79"/>
      <c r="P17" s="36">
        <f t="shared" si="11"/>
        <v>0</v>
      </c>
      <c r="Q17" s="11">
        <f t="shared" si="3"/>
        <v>0</v>
      </c>
      <c r="R17" s="39" t="str">
        <f t="shared" si="12"/>
        <v>0:0</v>
      </c>
      <c r="S17" s="11">
        <f t="shared" si="6"/>
        <v>0</v>
      </c>
      <c r="T17" s="12">
        <f t="shared" si="7"/>
        <v>0</v>
      </c>
      <c r="U17" s="13">
        <f t="shared" si="4"/>
        <v>0</v>
      </c>
      <c r="V17" s="37">
        <f t="shared" si="8"/>
        <v>0</v>
      </c>
      <c r="W17" s="14">
        <f t="shared" si="9"/>
        <v>0</v>
      </c>
      <c r="X17" s="38">
        <f t="shared" si="10"/>
        <v>0</v>
      </c>
    </row>
    <row r="18" spans="1:24" ht="21" customHeight="1">
      <c r="A18" s="24">
        <f t="shared" si="5"/>
        <v>42929</v>
      </c>
      <c r="B18" s="25" t="str">
        <f t="shared" si="0"/>
        <v>木</v>
      </c>
      <c r="C18" s="63"/>
      <c r="D18" s="92" t="s">
        <v>1</v>
      </c>
      <c r="E18" s="64"/>
      <c r="F18" s="65"/>
      <c r="G18" s="66" t="s">
        <v>28</v>
      </c>
      <c r="H18" s="67"/>
      <c r="I18" s="68"/>
      <c r="J18" s="26" t="str">
        <f t="shared" si="1"/>
        <v/>
      </c>
      <c r="K18" s="26" t="str">
        <f t="shared" si="2"/>
        <v/>
      </c>
      <c r="L18" s="79"/>
      <c r="P18" s="36">
        <f t="shared" si="11"/>
        <v>0</v>
      </c>
      <c r="Q18" s="11">
        <f t="shared" si="3"/>
        <v>0</v>
      </c>
      <c r="R18" s="39" t="str">
        <f t="shared" si="12"/>
        <v>0:0</v>
      </c>
      <c r="S18" s="11">
        <f t="shared" si="6"/>
        <v>0</v>
      </c>
      <c r="T18" s="12">
        <f t="shared" si="7"/>
        <v>0</v>
      </c>
      <c r="U18" s="13">
        <f t="shared" si="4"/>
        <v>0</v>
      </c>
      <c r="V18" s="37">
        <f t="shared" si="8"/>
        <v>0</v>
      </c>
      <c r="W18" s="14">
        <f t="shared" si="9"/>
        <v>0</v>
      </c>
      <c r="X18" s="38">
        <f t="shared" si="10"/>
        <v>0</v>
      </c>
    </row>
    <row r="19" spans="1:24" ht="21" customHeight="1">
      <c r="A19" s="24">
        <f t="shared" si="5"/>
        <v>42930</v>
      </c>
      <c r="B19" s="25" t="str">
        <f t="shared" si="0"/>
        <v>金</v>
      </c>
      <c r="C19" s="63"/>
      <c r="D19" s="92" t="s">
        <v>1</v>
      </c>
      <c r="E19" s="64"/>
      <c r="F19" s="65"/>
      <c r="G19" s="66" t="s">
        <v>28</v>
      </c>
      <c r="H19" s="67"/>
      <c r="I19" s="68"/>
      <c r="J19" s="26" t="str">
        <f t="shared" si="1"/>
        <v/>
      </c>
      <c r="K19" s="26" t="str">
        <f t="shared" si="2"/>
        <v/>
      </c>
      <c r="L19" s="79"/>
      <c r="P19" s="36">
        <f t="shared" si="11"/>
        <v>0</v>
      </c>
      <c r="Q19" s="11">
        <f t="shared" si="3"/>
        <v>0</v>
      </c>
      <c r="R19" s="39" t="str">
        <f t="shared" si="12"/>
        <v>0:0</v>
      </c>
      <c r="S19" s="11">
        <f t="shared" si="6"/>
        <v>0</v>
      </c>
      <c r="T19" s="12">
        <f t="shared" si="7"/>
        <v>0</v>
      </c>
      <c r="U19" s="13">
        <f t="shared" si="4"/>
        <v>0</v>
      </c>
      <c r="V19" s="37">
        <f t="shared" si="8"/>
        <v>0</v>
      </c>
      <c r="W19" s="14">
        <f t="shared" si="9"/>
        <v>0</v>
      </c>
      <c r="X19" s="38">
        <f t="shared" si="10"/>
        <v>0</v>
      </c>
    </row>
    <row r="20" spans="1:24" ht="21" customHeight="1">
      <c r="A20" s="24">
        <f t="shared" si="5"/>
        <v>42931</v>
      </c>
      <c r="B20" s="25" t="str">
        <f t="shared" si="0"/>
        <v>土</v>
      </c>
      <c r="C20" s="63"/>
      <c r="D20" s="92" t="s">
        <v>1</v>
      </c>
      <c r="E20" s="64"/>
      <c r="F20" s="65"/>
      <c r="G20" s="66" t="s">
        <v>28</v>
      </c>
      <c r="H20" s="67"/>
      <c r="I20" s="68"/>
      <c r="J20" s="26" t="str">
        <f t="shared" si="1"/>
        <v/>
      </c>
      <c r="K20" s="26" t="str">
        <f t="shared" si="2"/>
        <v/>
      </c>
      <c r="L20" s="79"/>
      <c r="P20" s="36">
        <f t="shared" si="11"/>
        <v>0</v>
      </c>
      <c r="Q20" s="11">
        <f t="shared" si="3"/>
        <v>0</v>
      </c>
      <c r="R20" s="39" t="str">
        <f t="shared" si="12"/>
        <v>0:0</v>
      </c>
      <c r="S20" s="11">
        <f t="shared" si="6"/>
        <v>0</v>
      </c>
      <c r="T20" s="12">
        <f t="shared" si="7"/>
        <v>0</v>
      </c>
      <c r="U20" s="13">
        <f t="shared" si="4"/>
        <v>0</v>
      </c>
      <c r="V20" s="37">
        <f t="shared" si="8"/>
        <v>0</v>
      </c>
      <c r="W20" s="14">
        <f t="shared" si="9"/>
        <v>0</v>
      </c>
      <c r="X20" s="38">
        <f t="shared" si="10"/>
        <v>0</v>
      </c>
    </row>
    <row r="21" spans="1:24" ht="21" customHeight="1">
      <c r="A21" s="24">
        <f t="shared" si="5"/>
        <v>42932</v>
      </c>
      <c r="B21" s="25" t="str">
        <f t="shared" si="0"/>
        <v>日</v>
      </c>
      <c r="C21" s="63"/>
      <c r="D21" s="92" t="s">
        <v>1</v>
      </c>
      <c r="E21" s="64"/>
      <c r="F21" s="65"/>
      <c r="G21" s="66" t="s">
        <v>28</v>
      </c>
      <c r="H21" s="67"/>
      <c r="I21" s="68"/>
      <c r="J21" s="26" t="str">
        <f t="shared" si="1"/>
        <v/>
      </c>
      <c r="K21" s="26" t="str">
        <f t="shared" si="2"/>
        <v/>
      </c>
      <c r="L21" s="79"/>
      <c r="P21" s="36">
        <f t="shared" si="11"/>
        <v>0</v>
      </c>
      <c r="Q21" s="11">
        <f t="shared" si="3"/>
        <v>0</v>
      </c>
      <c r="R21" s="39" t="str">
        <f t="shared" si="12"/>
        <v>0:0</v>
      </c>
      <c r="S21" s="11">
        <f t="shared" si="6"/>
        <v>0</v>
      </c>
      <c r="T21" s="12">
        <f t="shared" si="7"/>
        <v>0</v>
      </c>
      <c r="U21" s="13">
        <f t="shared" si="4"/>
        <v>0</v>
      </c>
      <c r="V21" s="37">
        <f t="shared" si="8"/>
        <v>0</v>
      </c>
      <c r="W21" s="14">
        <f t="shared" si="9"/>
        <v>0</v>
      </c>
      <c r="X21" s="38">
        <f t="shared" si="10"/>
        <v>0</v>
      </c>
    </row>
    <row r="22" spans="1:24" ht="21" customHeight="1">
      <c r="A22" s="24">
        <f t="shared" si="5"/>
        <v>42933</v>
      </c>
      <c r="B22" s="25" t="str">
        <f t="shared" si="0"/>
        <v>月</v>
      </c>
      <c r="C22" s="63"/>
      <c r="D22" s="92" t="s">
        <v>1</v>
      </c>
      <c r="E22" s="64"/>
      <c r="F22" s="65"/>
      <c r="G22" s="66" t="s">
        <v>28</v>
      </c>
      <c r="H22" s="67"/>
      <c r="I22" s="68"/>
      <c r="J22" s="26" t="str">
        <f t="shared" si="1"/>
        <v/>
      </c>
      <c r="K22" s="26" t="str">
        <f t="shared" si="2"/>
        <v/>
      </c>
      <c r="L22" s="79"/>
      <c r="P22" s="36">
        <f t="shared" si="11"/>
        <v>0</v>
      </c>
      <c r="Q22" s="11">
        <f t="shared" si="3"/>
        <v>0</v>
      </c>
      <c r="R22" s="39" t="str">
        <f t="shared" si="12"/>
        <v>0:0</v>
      </c>
      <c r="S22" s="11">
        <f t="shared" si="6"/>
        <v>0</v>
      </c>
      <c r="T22" s="12">
        <f t="shared" si="7"/>
        <v>0</v>
      </c>
      <c r="U22" s="13">
        <f t="shared" si="4"/>
        <v>0</v>
      </c>
      <c r="V22" s="37">
        <f t="shared" si="8"/>
        <v>0</v>
      </c>
      <c r="W22" s="14">
        <f t="shared" si="9"/>
        <v>0</v>
      </c>
      <c r="X22" s="38">
        <f t="shared" si="10"/>
        <v>0</v>
      </c>
    </row>
    <row r="23" spans="1:24" ht="21" customHeight="1">
      <c r="A23" s="24">
        <f t="shared" si="5"/>
        <v>42934</v>
      </c>
      <c r="B23" s="25" t="str">
        <f t="shared" si="0"/>
        <v>火</v>
      </c>
      <c r="C23" s="63"/>
      <c r="D23" s="92" t="s">
        <v>1</v>
      </c>
      <c r="E23" s="64"/>
      <c r="F23" s="65"/>
      <c r="G23" s="66" t="s">
        <v>28</v>
      </c>
      <c r="H23" s="67"/>
      <c r="I23" s="68"/>
      <c r="J23" s="26" t="str">
        <f t="shared" si="1"/>
        <v/>
      </c>
      <c r="K23" s="26" t="str">
        <f t="shared" si="2"/>
        <v/>
      </c>
      <c r="L23" s="79"/>
      <c r="P23" s="36">
        <f t="shared" si="11"/>
        <v>0</v>
      </c>
      <c r="Q23" s="11">
        <f t="shared" si="3"/>
        <v>0</v>
      </c>
      <c r="R23" s="39" t="str">
        <f t="shared" si="12"/>
        <v>0:0</v>
      </c>
      <c r="S23" s="11">
        <f t="shared" si="6"/>
        <v>0</v>
      </c>
      <c r="T23" s="12">
        <f t="shared" si="7"/>
        <v>0</v>
      </c>
      <c r="U23" s="13">
        <f t="shared" si="4"/>
        <v>0</v>
      </c>
      <c r="V23" s="37">
        <f t="shared" si="8"/>
        <v>0</v>
      </c>
      <c r="W23" s="14">
        <f t="shared" si="9"/>
        <v>0</v>
      </c>
      <c r="X23" s="38">
        <f t="shared" si="10"/>
        <v>0</v>
      </c>
    </row>
    <row r="24" spans="1:24" ht="21" customHeight="1">
      <c r="A24" s="24">
        <f t="shared" si="5"/>
        <v>42935</v>
      </c>
      <c r="B24" s="25" t="str">
        <f t="shared" si="0"/>
        <v>水</v>
      </c>
      <c r="C24" s="63"/>
      <c r="D24" s="92" t="s">
        <v>1</v>
      </c>
      <c r="E24" s="64"/>
      <c r="F24" s="65"/>
      <c r="G24" s="66" t="s">
        <v>28</v>
      </c>
      <c r="H24" s="67"/>
      <c r="I24" s="68"/>
      <c r="J24" s="26" t="str">
        <f t="shared" si="1"/>
        <v/>
      </c>
      <c r="K24" s="26" t="str">
        <f t="shared" si="2"/>
        <v/>
      </c>
      <c r="L24" s="79"/>
      <c r="P24" s="36">
        <f t="shared" si="11"/>
        <v>0</v>
      </c>
      <c r="Q24" s="11">
        <f t="shared" si="3"/>
        <v>0</v>
      </c>
      <c r="R24" s="39" t="str">
        <f t="shared" si="12"/>
        <v>0:0</v>
      </c>
      <c r="S24" s="11">
        <f t="shared" si="6"/>
        <v>0</v>
      </c>
      <c r="T24" s="12">
        <f t="shared" si="7"/>
        <v>0</v>
      </c>
      <c r="U24" s="13">
        <f t="shared" si="4"/>
        <v>0</v>
      </c>
      <c r="V24" s="37">
        <f t="shared" si="8"/>
        <v>0</v>
      </c>
      <c r="W24" s="14">
        <f t="shared" si="9"/>
        <v>0</v>
      </c>
      <c r="X24" s="38">
        <f t="shared" si="10"/>
        <v>0</v>
      </c>
    </row>
    <row r="25" spans="1:24" ht="21" customHeight="1">
      <c r="A25" s="24">
        <f t="shared" si="5"/>
        <v>42936</v>
      </c>
      <c r="B25" s="25" t="str">
        <f t="shared" si="0"/>
        <v>木</v>
      </c>
      <c r="C25" s="63"/>
      <c r="D25" s="92" t="s">
        <v>1</v>
      </c>
      <c r="E25" s="64"/>
      <c r="F25" s="65"/>
      <c r="G25" s="66" t="s">
        <v>28</v>
      </c>
      <c r="H25" s="67"/>
      <c r="I25" s="68"/>
      <c r="J25" s="26" t="str">
        <f t="shared" si="1"/>
        <v/>
      </c>
      <c r="K25" s="26" t="str">
        <f t="shared" si="2"/>
        <v/>
      </c>
      <c r="L25" s="79"/>
      <c r="P25" s="36">
        <f t="shared" si="11"/>
        <v>0</v>
      </c>
      <c r="Q25" s="11">
        <f t="shared" si="3"/>
        <v>0</v>
      </c>
      <c r="R25" s="39" t="str">
        <f t="shared" si="12"/>
        <v>0:0</v>
      </c>
      <c r="S25" s="11">
        <f t="shared" si="6"/>
        <v>0</v>
      </c>
      <c r="T25" s="12">
        <f t="shared" si="7"/>
        <v>0</v>
      </c>
      <c r="U25" s="13">
        <f t="shared" si="4"/>
        <v>0</v>
      </c>
      <c r="V25" s="37">
        <f t="shared" si="8"/>
        <v>0</v>
      </c>
      <c r="W25" s="14">
        <f t="shared" si="9"/>
        <v>0</v>
      </c>
      <c r="X25" s="38">
        <f t="shared" si="10"/>
        <v>0</v>
      </c>
    </row>
    <row r="26" spans="1:24" ht="21" customHeight="1">
      <c r="A26" s="24">
        <f t="shared" si="5"/>
        <v>42937</v>
      </c>
      <c r="B26" s="25" t="str">
        <f t="shared" si="0"/>
        <v>金</v>
      </c>
      <c r="C26" s="63"/>
      <c r="D26" s="92" t="s">
        <v>1</v>
      </c>
      <c r="E26" s="64"/>
      <c r="F26" s="65"/>
      <c r="G26" s="66" t="s">
        <v>28</v>
      </c>
      <c r="H26" s="67"/>
      <c r="I26" s="68"/>
      <c r="J26" s="26" t="str">
        <f t="shared" si="1"/>
        <v/>
      </c>
      <c r="K26" s="26" t="str">
        <f t="shared" si="2"/>
        <v/>
      </c>
      <c r="L26" s="79"/>
      <c r="P26" s="36">
        <f t="shared" si="11"/>
        <v>0</v>
      </c>
      <c r="Q26" s="11">
        <f t="shared" si="3"/>
        <v>0</v>
      </c>
      <c r="R26" s="39" t="str">
        <f t="shared" si="12"/>
        <v>0:0</v>
      </c>
      <c r="S26" s="11">
        <f>IF(Q26&gt;=F26,IF(Q26&lt;=H26,Q26,H26),F26)</f>
        <v>0</v>
      </c>
      <c r="T26" s="12">
        <f t="shared" si="7"/>
        <v>0</v>
      </c>
      <c r="U26" s="13">
        <f t="shared" si="4"/>
        <v>0</v>
      </c>
      <c r="V26" s="37">
        <f t="shared" si="8"/>
        <v>0</v>
      </c>
      <c r="W26" s="14">
        <f t="shared" si="9"/>
        <v>0</v>
      </c>
      <c r="X26" s="38">
        <f t="shared" si="10"/>
        <v>0</v>
      </c>
    </row>
    <row r="27" spans="1:24" ht="21" customHeight="1">
      <c r="A27" s="24">
        <f t="shared" si="5"/>
        <v>42938</v>
      </c>
      <c r="B27" s="25" t="str">
        <f t="shared" si="0"/>
        <v>土</v>
      </c>
      <c r="C27" s="63"/>
      <c r="D27" s="92" t="s">
        <v>1</v>
      </c>
      <c r="E27" s="64"/>
      <c r="F27" s="65"/>
      <c r="G27" s="66" t="s">
        <v>28</v>
      </c>
      <c r="H27" s="67"/>
      <c r="I27" s="68"/>
      <c r="J27" s="26" t="str">
        <f t="shared" si="1"/>
        <v/>
      </c>
      <c r="K27" s="26" t="str">
        <f t="shared" si="2"/>
        <v/>
      </c>
      <c r="L27" s="79"/>
      <c r="P27" s="36">
        <f t="shared" si="11"/>
        <v>0</v>
      </c>
      <c r="Q27" s="11">
        <f t="shared" si="3"/>
        <v>0</v>
      </c>
      <c r="R27" s="39" t="str">
        <f t="shared" si="12"/>
        <v>0:0</v>
      </c>
      <c r="S27" s="11">
        <f t="shared" si="6"/>
        <v>0</v>
      </c>
      <c r="T27" s="12">
        <f t="shared" si="7"/>
        <v>0</v>
      </c>
      <c r="U27" s="13">
        <f t="shared" si="4"/>
        <v>0</v>
      </c>
      <c r="V27" s="37">
        <f t="shared" si="8"/>
        <v>0</v>
      </c>
      <c r="W27" s="14">
        <f t="shared" si="9"/>
        <v>0</v>
      </c>
      <c r="X27" s="38">
        <f t="shared" si="10"/>
        <v>0</v>
      </c>
    </row>
    <row r="28" spans="1:24" ht="21" customHeight="1">
      <c r="A28" s="24">
        <f t="shared" si="5"/>
        <v>42939</v>
      </c>
      <c r="B28" s="25" t="str">
        <f t="shared" si="0"/>
        <v>日</v>
      </c>
      <c r="C28" s="63"/>
      <c r="D28" s="92" t="s">
        <v>1</v>
      </c>
      <c r="E28" s="64"/>
      <c r="F28" s="65"/>
      <c r="G28" s="66" t="s">
        <v>28</v>
      </c>
      <c r="H28" s="67"/>
      <c r="I28" s="68"/>
      <c r="J28" s="26" t="str">
        <f t="shared" si="1"/>
        <v/>
      </c>
      <c r="K28" s="26" t="str">
        <f t="shared" si="2"/>
        <v/>
      </c>
      <c r="L28" s="79"/>
      <c r="P28" s="36">
        <f t="shared" si="11"/>
        <v>0</v>
      </c>
      <c r="Q28" s="11">
        <f t="shared" si="3"/>
        <v>0</v>
      </c>
      <c r="R28" s="39" t="str">
        <f t="shared" si="12"/>
        <v>0:0</v>
      </c>
      <c r="S28" s="11">
        <f t="shared" si="6"/>
        <v>0</v>
      </c>
      <c r="T28" s="12">
        <f t="shared" si="7"/>
        <v>0</v>
      </c>
      <c r="U28" s="13">
        <f t="shared" si="4"/>
        <v>0</v>
      </c>
      <c r="V28" s="37">
        <f t="shared" si="8"/>
        <v>0</v>
      </c>
      <c r="W28" s="14">
        <f t="shared" si="9"/>
        <v>0</v>
      </c>
      <c r="X28" s="38">
        <f t="shared" si="10"/>
        <v>0</v>
      </c>
    </row>
    <row r="29" spans="1:24" ht="21" customHeight="1">
      <c r="A29" s="24">
        <f t="shared" si="5"/>
        <v>42940</v>
      </c>
      <c r="B29" s="25" t="str">
        <f t="shared" si="0"/>
        <v>月</v>
      </c>
      <c r="C29" s="63"/>
      <c r="D29" s="92" t="s">
        <v>1</v>
      </c>
      <c r="E29" s="64"/>
      <c r="F29" s="65"/>
      <c r="G29" s="66" t="s">
        <v>28</v>
      </c>
      <c r="H29" s="67"/>
      <c r="I29" s="68"/>
      <c r="J29" s="26" t="str">
        <f t="shared" si="1"/>
        <v/>
      </c>
      <c r="K29" s="26" t="str">
        <f t="shared" si="2"/>
        <v/>
      </c>
      <c r="L29" s="79"/>
      <c r="P29" s="36">
        <f t="shared" si="11"/>
        <v>0</v>
      </c>
      <c r="Q29" s="11">
        <f t="shared" si="3"/>
        <v>0</v>
      </c>
      <c r="R29" s="39" t="str">
        <f t="shared" si="12"/>
        <v>0:0</v>
      </c>
      <c r="S29" s="11">
        <f t="shared" si="6"/>
        <v>0</v>
      </c>
      <c r="T29" s="12">
        <f t="shared" si="7"/>
        <v>0</v>
      </c>
      <c r="U29" s="13">
        <f t="shared" si="4"/>
        <v>0</v>
      </c>
      <c r="V29" s="37">
        <f t="shared" si="8"/>
        <v>0</v>
      </c>
      <c r="W29" s="14">
        <f t="shared" si="9"/>
        <v>0</v>
      </c>
      <c r="X29" s="38">
        <f t="shared" si="10"/>
        <v>0</v>
      </c>
    </row>
    <row r="30" spans="1:24" ht="21" customHeight="1">
      <c r="A30" s="24">
        <f t="shared" si="5"/>
        <v>42941</v>
      </c>
      <c r="B30" s="25" t="str">
        <f t="shared" si="0"/>
        <v>火</v>
      </c>
      <c r="C30" s="63"/>
      <c r="D30" s="92" t="s">
        <v>1</v>
      </c>
      <c r="E30" s="64"/>
      <c r="F30" s="65"/>
      <c r="G30" s="66" t="s">
        <v>28</v>
      </c>
      <c r="H30" s="67"/>
      <c r="I30" s="68"/>
      <c r="J30" s="26" t="str">
        <f t="shared" si="1"/>
        <v/>
      </c>
      <c r="K30" s="26" t="str">
        <f t="shared" si="2"/>
        <v/>
      </c>
      <c r="L30" s="79"/>
      <c r="P30" s="36">
        <f t="shared" si="11"/>
        <v>0</v>
      </c>
      <c r="Q30" s="11">
        <f t="shared" si="3"/>
        <v>0</v>
      </c>
      <c r="R30" s="39" t="str">
        <f t="shared" si="12"/>
        <v>0:0</v>
      </c>
      <c r="S30" s="11">
        <f t="shared" si="6"/>
        <v>0</v>
      </c>
      <c r="T30" s="12">
        <f t="shared" si="7"/>
        <v>0</v>
      </c>
      <c r="U30" s="13">
        <f t="shared" si="4"/>
        <v>0</v>
      </c>
      <c r="V30" s="37">
        <f t="shared" si="8"/>
        <v>0</v>
      </c>
      <c r="W30" s="14">
        <f t="shared" si="9"/>
        <v>0</v>
      </c>
      <c r="X30" s="38">
        <f t="shared" si="10"/>
        <v>0</v>
      </c>
    </row>
    <row r="31" spans="1:24" ht="21" customHeight="1">
      <c r="A31" s="24">
        <f t="shared" si="5"/>
        <v>42942</v>
      </c>
      <c r="B31" s="25" t="str">
        <f t="shared" si="0"/>
        <v>水</v>
      </c>
      <c r="C31" s="63"/>
      <c r="D31" s="92" t="s">
        <v>1</v>
      </c>
      <c r="E31" s="64"/>
      <c r="F31" s="65"/>
      <c r="G31" s="66" t="s">
        <v>28</v>
      </c>
      <c r="H31" s="67"/>
      <c r="I31" s="68"/>
      <c r="J31" s="26" t="str">
        <f t="shared" si="1"/>
        <v/>
      </c>
      <c r="K31" s="26" t="str">
        <f t="shared" si="2"/>
        <v/>
      </c>
      <c r="L31" s="80"/>
      <c r="P31" s="36">
        <f t="shared" si="11"/>
        <v>0</v>
      </c>
      <c r="Q31" s="11">
        <f t="shared" si="3"/>
        <v>0</v>
      </c>
      <c r="R31" s="39" t="str">
        <f t="shared" si="12"/>
        <v>0:0</v>
      </c>
      <c r="S31" s="11">
        <f t="shared" si="6"/>
        <v>0</v>
      </c>
      <c r="T31" s="12">
        <f t="shared" si="7"/>
        <v>0</v>
      </c>
      <c r="U31" s="13">
        <f t="shared" si="4"/>
        <v>0</v>
      </c>
      <c r="V31" s="37">
        <f t="shared" si="8"/>
        <v>0</v>
      </c>
      <c r="W31" s="14">
        <f t="shared" si="9"/>
        <v>0</v>
      </c>
      <c r="X31" s="38">
        <f t="shared" si="10"/>
        <v>0</v>
      </c>
    </row>
    <row r="32" spans="1:24" ht="21" customHeight="1">
      <c r="A32" s="24">
        <f t="shared" si="5"/>
        <v>42943</v>
      </c>
      <c r="B32" s="25" t="str">
        <f t="shared" si="0"/>
        <v>木</v>
      </c>
      <c r="C32" s="63"/>
      <c r="D32" s="92" t="s">
        <v>1</v>
      </c>
      <c r="E32" s="64"/>
      <c r="F32" s="65"/>
      <c r="G32" s="66" t="s">
        <v>28</v>
      </c>
      <c r="H32" s="67"/>
      <c r="I32" s="68"/>
      <c r="J32" s="26" t="str">
        <f t="shared" si="1"/>
        <v/>
      </c>
      <c r="K32" s="26" t="str">
        <f t="shared" si="2"/>
        <v/>
      </c>
      <c r="L32" s="79"/>
      <c r="P32" s="36">
        <f t="shared" si="11"/>
        <v>0</v>
      </c>
      <c r="Q32" s="11">
        <f t="shared" si="3"/>
        <v>0</v>
      </c>
      <c r="R32" s="39" t="str">
        <f t="shared" si="12"/>
        <v>0:0</v>
      </c>
      <c r="S32" s="11">
        <f t="shared" si="6"/>
        <v>0</v>
      </c>
      <c r="T32" s="12">
        <f t="shared" si="7"/>
        <v>0</v>
      </c>
      <c r="U32" s="13">
        <f t="shared" si="4"/>
        <v>0</v>
      </c>
      <c r="V32" s="37">
        <f t="shared" si="8"/>
        <v>0</v>
      </c>
      <c r="W32" s="14">
        <f t="shared" si="9"/>
        <v>0</v>
      </c>
      <c r="X32" s="38">
        <f t="shared" si="10"/>
        <v>0</v>
      </c>
    </row>
    <row r="33" spans="1:24" ht="21" customHeight="1">
      <c r="A33" s="24">
        <f t="shared" si="5"/>
        <v>42944</v>
      </c>
      <c r="B33" s="25" t="str">
        <f t="shared" si="0"/>
        <v>金</v>
      </c>
      <c r="C33" s="63"/>
      <c r="D33" s="92" t="s">
        <v>1</v>
      </c>
      <c r="E33" s="64"/>
      <c r="F33" s="65"/>
      <c r="G33" s="66" t="s">
        <v>28</v>
      </c>
      <c r="H33" s="67"/>
      <c r="I33" s="68"/>
      <c r="J33" s="26" t="str">
        <f t="shared" si="1"/>
        <v/>
      </c>
      <c r="K33" s="26" t="str">
        <f t="shared" si="2"/>
        <v/>
      </c>
      <c r="L33" s="79"/>
      <c r="P33" s="36">
        <f t="shared" si="11"/>
        <v>0</v>
      </c>
      <c r="Q33" s="11">
        <f t="shared" si="3"/>
        <v>0</v>
      </c>
      <c r="R33" s="39" t="str">
        <f t="shared" si="12"/>
        <v>0:0</v>
      </c>
      <c r="S33" s="11">
        <f t="shared" si="6"/>
        <v>0</v>
      </c>
      <c r="T33" s="12">
        <f t="shared" si="7"/>
        <v>0</v>
      </c>
      <c r="U33" s="13">
        <f t="shared" si="4"/>
        <v>0</v>
      </c>
      <c r="V33" s="37">
        <f t="shared" si="8"/>
        <v>0</v>
      </c>
      <c r="W33" s="14">
        <f t="shared" si="9"/>
        <v>0</v>
      </c>
      <c r="X33" s="38">
        <f t="shared" si="10"/>
        <v>0</v>
      </c>
    </row>
    <row r="34" spans="1:24" ht="21" customHeight="1">
      <c r="A34" s="24">
        <f>IF(MONTH(A9)=2,A33+1,IF(MONTH(A6)&lt;&gt;2,A33+1,""))</f>
        <v>42945</v>
      </c>
      <c r="B34" s="25" t="str">
        <f>IF(A34="","",TEXT((WEEKDAY(A34,1)),"aaa"))</f>
        <v>土</v>
      </c>
      <c r="C34" s="63"/>
      <c r="D34" s="92" t="s">
        <v>1</v>
      </c>
      <c r="E34" s="64"/>
      <c r="F34" s="65"/>
      <c r="G34" s="66" t="s">
        <v>28</v>
      </c>
      <c r="H34" s="67"/>
      <c r="I34" s="68"/>
      <c r="J34" s="26" t="str">
        <f t="shared" si="1"/>
        <v/>
      </c>
      <c r="K34" s="26" t="str">
        <f t="shared" si="2"/>
        <v/>
      </c>
      <c r="L34" s="79"/>
      <c r="P34" s="36">
        <f t="shared" si="11"/>
        <v>0</v>
      </c>
      <c r="Q34" s="11">
        <f t="shared" si="3"/>
        <v>0</v>
      </c>
      <c r="R34" s="39" t="str">
        <f t="shared" si="12"/>
        <v>0:0</v>
      </c>
      <c r="S34" s="11">
        <f t="shared" si="6"/>
        <v>0</v>
      </c>
      <c r="T34" s="12">
        <f t="shared" si="7"/>
        <v>0</v>
      </c>
      <c r="U34" s="13">
        <f t="shared" si="4"/>
        <v>0</v>
      </c>
      <c r="V34" s="37">
        <f t="shared" si="8"/>
        <v>0</v>
      </c>
      <c r="W34" s="14">
        <f t="shared" si="9"/>
        <v>0</v>
      </c>
      <c r="X34" s="38">
        <f t="shared" si="10"/>
        <v>0</v>
      </c>
    </row>
    <row r="35" spans="1:24" ht="21" customHeight="1">
      <c r="A35" s="24">
        <f>IF((MONTH(A6)&lt;&gt;2),A34+1,"")</f>
        <v>42946</v>
      </c>
      <c r="B35" s="25" t="str">
        <f>IF(A35="","",TEXT((WEEKDAY(A35,1)),"aaa"))</f>
        <v>日</v>
      </c>
      <c r="C35" s="63"/>
      <c r="D35" s="92" t="s">
        <v>1</v>
      </c>
      <c r="E35" s="64"/>
      <c r="F35" s="65"/>
      <c r="G35" s="66" t="s">
        <v>28</v>
      </c>
      <c r="H35" s="67"/>
      <c r="I35" s="68"/>
      <c r="J35" s="26" t="str">
        <f t="shared" si="1"/>
        <v/>
      </c>
      <c r="K35" s="26" t="str">
        <f t="shared" si="2"/>
        <v/>
      </c>
      <c r="L35" s="79"/>
      <c r="P35" s="36">
        <f t="shared" si="11"/>
        <v>0</v>
      </c>
      <c r="Q35" s="11">
        <f t="shared" si="3"/>
        <v>0</v>
      </c>
      <c r="R35" s="39" t="str">
        <f t="shared" si="12"/>
        <v>0:0</v>
      </c>
      <c r="S35" s="11">
        <f t="shared" si="6"/>
        <v>0</v>
      </c>
      <c r="T35" s="12">
        <f t="shared" si="7"/>
        <v>0</v>
      </c>
      <c r="U35" s="13">
        <f t="shared" si="4"/>
        <v>0</v>
      </c>
      <c r="V35" s="37">
        <f t="shared" si="8"/>
        <v>0</v>
      </c>
      <c r="W35" s="14">
        <f t="shared" si="9"/>
        <v>0</v>
      </c>
      <c r="X35" s="38">
        <f t="shared" si="10"/>
        <v>0</v>
      </c>
    </row>
    <row r="36" spans="1:24" ht="21" customHeight="1">
      <c r="A36" s="27">
        <f>IF(OR(MONTH(A6)=2,MONTH(A6)=4,MONTH(A6)=6,MONTH(A6)=9,MONTH(A6)=11),"",A35+1)</f>
        <v>42947</v>
      </c>
      <c r="B36" s="25" t="str">
        <f>IF(A36="","",TEXT((WEEKDAY(A36,1)),"aaa"))</f>
        <v>月</v>
      </c>
      <c r="C36" s="63"/>
      <c r="D36" s="92" t="s">
        <v>1</v>
      </c>
      <c r="E36" s="64"/>
      <c r="F36" s="69"/>
      <c r="G36" s="70" t="s">
        <v>23</v>
      </c>
      <c r="H36" s="94"/>
      <c r="I36" s="72"/>
      <c r="J36" s="26" t="str">
        <f t="shared" si="1"/>
        <v/>
      </c>
      <c r="K36" s="26" t="str">
        <f t="shared" si="2"/>
        <v/>
      </c>
      <c r="L36" s="80"/>
      <c r="P36" s="36">
        <f t="shared" si="11"/>
        <v>0</v>
      </c>
      <c r="Q36" s="11">
        <f t="shared" si="3"/>
        <v>0</v>
      </c>
      <c r="R36" s="39" t="str">
        <f t="shared" si="12"/>
        <v>0:0</v>
      </c>
      <c r="S36" s="11">
        <f t="shared" si="6"/>
        <v>0</v>
      </c>
      <c r="T36" s="12">
        <f t="shared" si="7"/>
        <v>0</v>
      </c>
      <c r="U36" s="13">
        <f t="shared" si="4"/>
        <v>0</v>
      </c>
      <c r="V36" s="37">
        <f t="shared" si="8"/>
        <v>0</v>
      </c>
      <c r="W36" s="14">
        <f t="shared" si="9"/>
        <v>0</v>
      </c>
      <c r="X36" s="38">
        <f t="shared" si="10"/>
        <v>0</v>
      </c>
    </row>
    <row r="37" spans="1:24" ht="24" customHeight="1" thickBot="1">
      <c r="A37" s="28"/>
      <c r="B37" s="29"/>
      <c r="C37" s="75"/>
      <c r="D37" s="76"/>
      <c r="E37" s="74"/>
      <c r="F37" s="77"/>
      <c r="G37" s="78" t="s">
        <v>16</v>
      </c>
      <c r="H37" s="74"/>
      <c r="I37" s="74"/>
      <c r="J37" s="34" t="str">
        <f>IF(SUM(J6:J36)=0,"",(SUM(J6:J36)))</f>
        <v/>
      </c>
      <c r="K37" s="34">
        <f>SUM(K6:K36)</f>
        <v>0</v>
      </c>
      <c r="L37" s="81"/>
    </row>
    <row r="38" spans="1:24" ht="1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35" t="s">
        <v>18</v>
      </c>
    </row>
    <row r="41" spans="1:24">
      <c r="Q41" s="5"/>
    </row>
  </sheetData>
  <sheetProtection password="CBCD" sheet="1" objects="1" scenarios="1" formatCells="0" formatColumns="0" formatRows="0"/>
  <mergeCells count="5">
    <mergeCell ref="L4:L5"/>
    <mergeCell ref="A1:B1"/>
    <mergeCell ref="A3:H3"/>
    <mergeCell ref="A4:B5"/>
    <mergeCell ref="I3:K3"/>
  </mergeCells>
  <phoneticPr fontId="1"/>
  <pageMargins left="0.45833333333333331" right="0.23622047244094491" top="0.94488188976377963" bottom="0.27559055118110237" header="0.51181102362204722" footer="0.19685039370078741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view="pageLayout" zoomScaleNormal="100" workbookViewId="0">
      <selection activeCell="F5" sqref="F5:H5"/>
    </sheetView>
  </sheetViews>
  <sheetFormatPr defaultRowHeight="13.5"/>
  <cols>
    <col min="1" max="1" width="8.125" style="1" customWidth="1"/>
    <col min="2" max="2" width="3.625" style="1" customWidth="1"/>
    <col min="3" max="3" width="6.125" style="1" customWidth="1"/>
    <col min="4" max="4" width="2.625" style="1" customWidth="1"/>
    <col min="5" max="5" width="6.125" style="1" customWidth="1"/>
    <col min="6" max="6" width="5.625" style="1" customWidth="1"/>
    <col min="7" max="7" width="2.625" style="1" customWidth="1"/>
    <col min="8" max="9" width="5.625" style="1" customWidth="1"/>
    <col min="10" max="10" width="7.625" style="1" customWidth="1"/>
    <col min="11" max="11" width="8.625" style="1" customWidth="1"/>
    <col min="12" max="12" width="34.625" style="1" customWidth="1"/>
    <col min="13" max="13" width="1.625" style="1" customWidth="1"/>
    <col min="14" max="15" width="5.125" style="1" customWidth="1"/>
    <col min="16" max="16" width="8.5" style="1" hidden="1" customWidth="1"/>
    <col min="17" max="17" width="5.5" style="1" hidden="1" customWidth="1"/>
    <col min="18" max="20" width="6.5" style="1" hidden="1" customWidth="1"/>
    <col min="21" max="21" width="4.5" style="1" hidden="1" customWidth="1"/>
    <col min="22" max="22" width="6" style="1" hidden="1" customWidth="1"/>
    <col min="23" max="23" width="4.5" style="1" hidden="1" customWidth="1"/>
    <col min="24" max="24" width="6" style="1" hidden="1" customWidth="1"/>
    <col min="25" max="25" width="10.625" style="1" customWidth="1"/>
    <col min="26" max="16384" width="9" style="1"/>
  </cols>
  <sheetData>
    <row r="1" spans="1:24" ht="15" customHeight="1" thickBot="1">
      <c r="A1" s="105">
        <v>42948</v>
      </c>
      <c r="B1" s="105"/>
      <c r="C1" s="42"/>
      <c r="D1" s="42"/>
      <c r="E1" s="42"/>
      <c r="F1" s="42"/>
      <c r="G1" s="42"/>
      <c r="H1" s="42"/>
      <c r="I1" s="42"/>
      <c r="J1" s="42"/>
      <c r="K1" s="42"/>
      <c r="L1" s="43" t="s">
        <v>31</v>
      </c>
    </row>
    <row r="2" spans="1:24" ht="15" customHeight="1">
      <c r="A2" s="44" t="s">
        <v>3</v>
      </c>
      <c r="B2" s="45"/>
      <c r="C2" s="45"/>
      <c r="D2" s="45"/>
      <c r="E2" s="45"/>
      <c r="F2" s="45"/>
      <c r="G2" s="45"/>
      <c r="H2" s="46"/>
      <c r="I2" s="47" t="s">
        <v>4</v>
      </c>
      <c r="J2" s="45"/>
      <c r="K2" s="46"/>
      <c r="L2" s="48" t="s">
        <v>5</v>
      </c>
    </row>
    <row r="3" spans="1:24" ht="45" customHeight="1" thickBot="1">
      <c r="A3" s="106"/>
      <c r="B3" s="107"/>
      <c r="C3" s="107"/>
      <c r="D3" s="107"/>
      <c r="E3" s="107"/>
      <c r="F3" s="107"/>
      <c r="G3" s="107"/>
      <c r="H3" s="108"/>
      <c r="I3" s="113"/>
      <c r="J3" s="114"/>
      <c r="K3" s="115"/>
      <c r="L3" s="49"/>
    </row>
    <row r="4" spans="1:24" ht="14.1" customHeight="1" thickTop="1">
      <c r="A4" s="116" t="s">
        <v>6</v>
      </c>
      <c r="B4" s="117"/>
      <c r="C4" s="50" t="s">
        <v>7</v>
      </c>
      <c r="D4" s="51"/>
      <c r="E4" s="52" t="s">
        <v>8</v>
      </c>
      <c r="F4" s="53"/>
      <c r="G4" s="54" t="s">
        <v>9</v>
      </c>
      <c r="H4" s="53"/>
      <c r="I4" s="55" t="s">
        <v>10</v>
      </c>
      <c r="J4" s="20" t="s">
        <v>11</v>
      </c>
      <c r="K4" s="21" t="s">
        <v>0</v>
      </c>
      <c r="L4" s="103" t="s">
        <v>12</v>
      </c>
      <c r="M4" s="2"/>
      <c r="N4" s="2"/>
      <c r="O4" s="2"/>
      <c r="P4" s="3" t="s">
        <v>0</v>
      </c>
      <c r="Q4" s="6" t="s">
        <v>13</v>
      </c>
      <c r="R4" s="7"/>
      <c r="S4" s="6" t="s">
        <v>9</v>
      </c>
      <c r="T4" s="7"/>
      <c r="U4" s="6" t="s">
        <v>7</v>
      </c>
      <c r="V4" s="8"/>
      <c r="W4" s="8" t="s">
        <v>8</v>
      </c>
      <c r="X4" s="7"/>
    </row>
    <row r="5" spans="1:24" ht="14.1" customHeight="1">
      <c r="A5" s="118"/>
      <c r="B5" s="119"/>
      <c r="C5" s="56">
        <v>0.375</v>
      </c>
      <c r="D5" s="57" t="s">
        <v>1</v>
      </c>
      <c r="E5" s="58">
        <v>0.72916666666666663</v>
      </c>
      <c r="F5" s="59">
        <v>0.5</v>
      </c>
      <c r="G5" s="60" t="s">
        <v>17</v>
      </c>
      <c r="H5" s="61">
        <v>0.54166666666666663</v>
      </c>
      <c r="I5" s="62" t="s">
        <v>25</v>
      </c>
      <c r="J5" s="22" t="s">
        <v>0</v>
      </c>
      <c r="K5" s="23" t="s">
        <v>2</v>
      </c>
      <c r="L5" s="104"/>
      <c r="M5" s="2"/>
      <c r="N5" s="2"/>
      <c r="O5" s="2"/>
      <c r="P5" s="4" t="s">
        <v>2</v>
      </c>
      <c r="Q5" s="9">
        <f>$C$5</f>
        <v>0.375</v>
      </c>
      <c r="R5" s="10">
        <f>$E$5</f>
        <v>0.72916666666666663</v>
      </c>
      <c r="S5" s="9">
        <f>$F$5</f>
        <v>0.5</v>
      </c>
      <c r="T5" s="10">
        <f>$H$5</f>
        <v>0.54166666666666663</v>
      </c>
      <c r="U5" s="15" t="s">
        <v>14</v>
      </c>
      <c r="V5" s="16" t="s">
        <v>15</v>
      </c>
      <c r="W5" s="17" t="s">
        <v>14</v>
      </c>
      <c r="X5" s="18" t="s">
        <v>15</v>
      </c>
    </row>
    <row r="6" spans="1:24" ht="21" customHeight="1">
      <c r="A6" s="24">
        <f>IF(MONTH(A1)=1,DATE(YEAR(A1),MONTH(A1),1),DATE(YEAR(A1),MONTH(A1),1))</f>
        <v>42948</v>
      </c>
      <c r="B6" s="25" t="str">
        <f t="shared" ref="B6:B33" si="0">TEXT(WEEKDAY(A6,1),"aaa")</f>
        <v>火</v>
      </c>
      <c r="C6" s="63"/>
      <c r="D6" s="92" t="s">
        <v>1</v>
      </c>
      <c r="E6" s="64"/>
      <c r="F6" s="65"/>
      <c r="G6" s="66" t="s">
        <v>28</v>
      </c>
      <c r="H6" s="67"/>
      <c r="I6" s="68"/>
      <c r="J6" s="26" t="str">
        <f t="shared" ref="J6:J36" si="1">IF(P6&gt;7.5,P6-7.5,"")</f>
        <v/>
      </c>
      <c r="K6" s="26" t="str">
        <f t="shared" ref="K6:K36" si="2">IF(P6=0,"",P6)</f>
        <v/>
      </c>
      <c r="L6" s="79"/>
      <c r="P6" s="36">
        <f>IF(E6="",0,IF(Q6&gt;=R6,0,IF(E6=0,(INT(((R6-Q6)-(T6-S6)-I6)*240+0.5)/10+1),(INT(((R6-Q6)-(T6-S6)-I6)*240+0.5)/10))))</f>
        <v>0</v>
      </c>
      <c r="Q6" s="11">
        <f t="shared" ref="Q6:Q36" si="3">TIME(U6,V6,)</f>
        <v>0</v>
      </c>
      <c r="R6" s="39" t="str">
        <f>(W6&amp;":"&amp;X6*1)</f>
        <v>0:0</v>
      </c>
      <c r="S6" s="11">
        <f>IF(Q6&gt;=F6,IF(Q6&lt;=H6,Q6,H6),F6)</f>
        <v>0</v>
      </c>
      <c r="T6" s="12">
        <f>H6</f>
        <v>0</v>
      </c>
      <c r="U6" s="13">
        <f t="shared" ref="U6:U36" si="4">IF(C6="",0,HOUR(C6))</f>
        <v>0</v>
      </c>
      <c r="V6" s="37">
        <f>IF(C6="",0,IF(HOUR(C6)=8,60,IF(MINUTE(C6)=0,0,IF(MINUTE(C6)&gt;30,60,30))))</f>
        <v>0</v>
      </c>
      <c r="W6" s="14">
        <f>IF(E6="",0,IF(E6=0,24,TEXT(E6,"[h]")*1))</f>
        <v>0</v>
      </c>
      <c r="X6" s="38">
        <f>IF(E6="",0,IF(MINUTE(E6)&gt;=30,30,IF(HOUR(E6)=18,0,0)))</f>
        <v>0</v>
      </c>
    </row>
    <row r="7" spans="1:24" ht="21" customHeight="1">
      <c r="A7" s="24">
        <f t="shared" ref="A7:A33" si="5">A6+1</f>
        <v>42949</v>
      </c>
      <c r="B7" s="25" t="str">
        <f t="shared" si="0"/>
        <v>水</v>
      </c>
      <c r="C7" s="63"/>
      <c r="D7" s="92" t="s">
        <v>1</v>
      </c>
      <c r="E7" s="64"/>
      <c r="F7" s="65"/>
      <c r="G7" s="66" t="s">
        <v>28</v>
      </c>
      <c r="H7" s="67"/>
      <c r="I7" s="68"/>
      <c r="J7" s="26" t="str">
        <f t="shared" si="1"/>
        <v/>
      </c>
      <c r="K7" s="26" t="str">
        <f t="shared" si="2"/>
        <v/>
      </c>
      <c r="L7" s="79"/>
      <c r="P7" s="36">
        <f>IF(E7="",0,IF(Q7&gt;=R7,0,IF(E7=0,(INT(((R7-Q7)-(T7-S7)-I7)*240+0.5)/10+1),(INT(((R7-Q7)-(T7-S7)-I7)*240+0.5)/10))))</f>
        <v>0</v>
      </c>
      <c r="Q7" s="11">
        <f t="shared" si="3"/>
        <v>0</v>
      </c>
      <c r="R7" s="39" t="str">
        <f>(W7&amp;":"&amp;X7*1)</f>
        <v>0:0</v>
      </c>
      <c r="S7" s="11">
        <f t="shared" ref="S7:S36" si="6">IF(Q7&gt;=F7,IF(Q7&lt;=H7,Q7,H7),F7)</f>
        <v>0</v>
      </c>
      <c r="T7" s="12">
        <f t="shared" ref="T7:T36" si="7">H7</f>
        <v>0</v>
      </c>
      <c r="U7" s="13">
        <f t="shared" si="4"/>
        <v>0</v>
      </c>
      <c r="V7" s="37">
        <f t="shared" ref="V7:V36" si="8">IF(C7="",0,IF(HOUR(C7)=8,60,IF(MINUTE(C7)=0,0,IF(MINUTE(C7)&gt;30,60,30))))</f>
        <v>0</v>
      </c>
      <c r="W7" s="14">
        <f t="shared" ref="W7:W36" si="9">IF(E7="",0,IF(E7=0,24,TEXT(E7,"[h]")*1))</f>
        <v>0</v>
      </c>
      <c r="X7" s="38">
        <f t="shared" ref="X7:X36" si="10">IF(E7="",0,IF(MINUTE(E7)&gt;=30,30,IF(HOUR(E7)=18,0,0)))</f>
        <v>0</v>
      </c>
    </row>
    <row r="8" spans="1:24" ht="21" customHeight="1">
      <c r="A8" s="24">
        <f t="shared" si="5"/>
        <v>42950</v>
      </c>
      <c r="B8" s="25" t="str">
        <f t="shared" si="0"/>
        <v>木</v>
      </c>
      <c r="C8" s="63"/>
      <c r="D8" s="92" t="s">
        <v>1</v>
      </c>
      <c r="E8" s="64"/>
      <c r="F8" s="65"/>
      <c r="G8" s="66" t="s">
        <v>28</v>
      </c>
      <c r="H8" s="67"/>
      <c r="I8" s="68"/>
      <c r="J8" s="26" t="str">
        <f t="shared" si="1"/>
        <v/>
      </c>
      <c r="K8" s="26" t="str">
        <f t="shared" si="2"/>
        <v/>
      </c>
      <c r="L8" s="79"/>
      <c r="P8" s="36">
        <f t="shared" ref="P8:P36" si="11">IF(E8="",0,IF(Q8&gt;=R8,0,IF(E8=0,(INT(((R8-Q8)-(T8-S8)-I8)*240+0.5)/10+1),(INT(((R8-Q8)-(T8-S8)-I8)*240+0.5)/10))))</f>
        <v>0</v>
      </c>
      <c r="Q8" s="11">
        <f t="shared" si="3"/>
        <v>0</v>
      </c>
      <c r="R8" s="39" t="str">
        <f>(W8&amp;":"&amp;X8*1)</f>
        <v>0:0</v>
      </c>
      <c r="S8" s="11">
        <f t="shared" si="6"/>
        <v>0</v>
      </c>
      <c r="T8" s="12">
        <f t="shared" si="7"/>
        <v>0</v>
      </c>
      <c r="U8" s="13">
        <f t="shared" si="4"/>
        <v>0</v>
      </c>
      <c r="V8" s="37">
        <f t="shared" si="8"/>
        <v>0</v>
      </c>
      <c r="W8" s="14">
        <f t="shared" si="9"/>
        <v>0</v>
      </c>
      <c r="X8" s="38">
        <f t="shared" si="10"/>
        <v>0</v>
      </c>
    </row>
    <row r="9" spans="1:24" ht="21" customHeight="1">
      <c r="A9" s="24">
        <f t="shared" si="5"/>
        <v>42951</v>
      </c>
      <c r="B9" s="25" t="str">
        <f t="shared" si="0"/>
        <v>金</v>
      </c>
      <c r="C9" s="63"/>
      <c r="D9" s="92" t="s">
        <v>1</v>
      </c>
      <c r="E9" s="64"/>
      <c r="F9" s="65"/>
      <c r="G9" s="66" t="s">
        <v>28</v>
      </c>
      <c r="H9" s="67"/>
      <c r="I9" s="68"/>
      <c r="J9" s="26" t="str">
        <f t="shared" si="1"/>
        <v/>
      </c>
      <c r="K9" s="26" t="str">
        <f t="shared" si="2"/>
        <v/>
      </c>
      <c r="L9" s="79"/>
      <c r="P9" s="36">
        <f t="shared" si="11"/>
        <v>0</v>
      </c>
      <c r="Q9" s="11">
        <f t="shared" si="3"/>
        <v>0</v>
      </c>
      <c r="R9" s="39" t="str">
        <f>(W9&amp;":"&amp;X9*1)</f>
        <v>0:0</v>
      </c>
      <c r="S9" s="11">
        <f t="shared" si="6"/>
        <v>0</v>
      </c>
      <c r="T9" s="12">
        <f t="shared" si="7"/>
        <v>0</v>
      </c>
      <c r="U9" s="13">
        <f t="shared" si="4"/>
        <v>0</v>
      </c>
      <c r="V9" s="37">
        <f t="shared" si="8"/>
        <v>0</v>
      </c>
      <c r="W9" s="14">
        <f t="shared" si="9"/>
        <v>0</v>
      </c>
      <c r="X9" s="38">
        <f t="shared" si="10"/>
        <v>0</v>
      </c>
    </row>
    <row r="10" spans="1:24" ht="21" customHeight="1">
      <c r="A10" s="24">
        <f t="shared" si="5"/>
        <v>42952</v>
      </c>
      <c r="B10" s="25" t="str">
        <f t="shared" si="0"/>
        <v>土</v>
      </c>
      <c r="C10" s="63"/>
      <c r="D10" s="92" t="s">
        <v>1</v>
      </c>
      <c r="E10" s="64"/>
      <c r="F10" s="65"/>
      <c r="G10" s="66" t="s">
        <v>28</v>
      </c>
      <c r="H10" s="67"/>
      <c r="I10" s="68"/>
      <c r="J10" s="26" t="str">
        <f t="shared" si="1"/>
        <v/>
      </c>
      <c r="K10" s="26" t="str">
        <f t="shared" si="2"/>
        <v/>
      </c>
      <c r="L10" s="79"/>
      <c r="P10" s="36">
        <f t="shared" si="11"/>
        <v>0</v>
      </c>
      <c r="Q10" s="11">
        <f t="shared" si="3"/>
        <v>0</v>
      </c>
      <c r="R10" s="39" t="str">
        <f t="shared" ref="R10:R36" si="12">(W10&amp;":"&amp;X10*1)</f>
        <v>0:0</v>
      </c>
      <c r="S10" s="11">
        <f t="shared" si="6"/>
        <v>0</v>
      </c>
      <c r="T10" s="12">
        <f t="shared" si="7"/>
        <v>0</v>
      </c>
      <c r="U10" s="13">
        <f t="shared" si="4"/>
        <v>0</v>
      </c>
      <c r="V10" s="37">
        <f t="shared" si="8"/>
        <v>0</v>
      </c>
      <c r="W10" s="14">
        <f t="shared" si="9"/>
        <v>0</v>
      </c>
      <c r="X10" s="38">
        <f t="shared" si="10"/>
        <v>0</v>
      </c>
    </row>
    <row r="11" spans="1:24" ht="21" customHeight="1">
      <c r="A11" s="24">
        <f t="shared" si="5"/>
        <v>42953</v>
      </c>
      <c r="B11" s="25" t="str">
        <f t="shared" si="0"/>
        <v>日</v>
      </c>
      <c r="C11" s="63"/>
      <c r="D11" s="92" t="s">
        <v>1</v>
      </c>
      <c r="E11" s="64"/>
      <c r="F11" s="65"/>
      <c r="G11" s="66" t="s">
        <v>28</v>
      </c>
      <c r="H11" s="67"/>
      <c r="I11" s="68"/>
      <c r="J11" s="26" t="str">
        <f t="shared" si="1"/>
        <v/>
      </c>
      <c r="K11" s="26" t="str">
        <f t="shared" si="2"/>
        <v/>
      </c>
      <c r="L11" s="79"/>
      <c r="P11" s="36">
        <f t="shared" si="11"/>
        <v>0</v>
      </c>
      <c r="Q11" s="11">
        <f t="shared" si="3"/>
        <v>0</v>
      </c>
      <c r="R11" s="39" t="str">
        <f t="shared" si="12"/>
        <v>0:0</v>
      </c>
      <c r="S11" s="11">
        <f t="shared" si="6"/>
        <v>0</v>
      </c>
      <c r="T11" s="12">
        <f t="shared" si="7"/>
        <v>0</v>
      </c>
      <c r="U11" s="13">
        <f t="shared" si="4"/>
        <v>0</v>
      </c>
      <c r="V11" s="37">
        <f t="shared" si="8"/>
        <v>0</v>
      </c>
      <c r="W11" s="14">
        <f t="shared" si="9"/>
        <v>0</v>
      </c>
      <c r="X11" s="38">
        <f t="shared" si="10"/>
        <v>0</v>
      </c>
    </row>
    <row r="12" spans="1:24" ht="21" customHeight="1">
      <c r="A12" s="24">
        <f t="shared" si="5"/>
        <v>42954</v>
      </c>
      <c r="B12" s="25" t="str">
        <f t="shared" si="0"/>
        <v>月</v>
      </c>
      <c r="C12" s="63"/>
      <c r="D12" s="92" t="s">
        <v>1</v>
      </c>
      <c r="E12" s="64"/>
      <c r="F12" s="65"/>
      <c r="G12" s="66" t="s">
        <v>28</v>
      </c>
      <c r="H12" s="67"/>
      <c r="I12" s="68"/>
      <c r="J12" s="26" t="str">
        <f t="shared" si="1"/>
        <v/>
      </c>
      <c r="K12" s="26" t="str">
        <f t="shared" si="2"/>
        <v/>
      </c>
      <c r="L12" s="79"/>
      <c r="P12" s="36">
        <f t="shared" si="11"/>
        <v>0</v>
      </c>
      <c r="Q12" s="11">
        <f t="shared" si="3"/>
        <v>0</v>
      </c>
      <c r="R12" s="39" t="str">
        <f t="shared" si="12"/>
        <v>0:0</v>
      </c>
      <c r="S12" s="11">
        <f t="shared" si="6"/>
        <v>0</v>
      </c>
      <c r="T12" s="12">
        <f t="shared" si="7"/>
        <v>0</v>
      </c>
      <c r="U12" s="13">
        <f t="shared" si="4"/>
        <v>0</v>
      </c>
      <c r="V12" s="37">
        <f t="shared" si="8"/>
        <v>0</v>
      </c>
      <c r="W12" s="14">
        <f t="shared" si="9"/>
        <v>0</v>
      </c>
      <c r="X12" s="38">
        <f t="shared" si="10"/>
        <v>0</v>
      </c>
    </row>
    <row r="13" spans="1:24" ht="21" customHeight="1">
      <c r="A13" s="24">
        <f t="shared" si="5"/>
        <v>42955</v>
      </c>
      <c r="B13" s="25" t="str">
        <f t="shared" si="0"/>
        <v>火</v>
      </c>
      <c r="C13" s="63"/>
      <c r="D13" s="92" t="s">
        <v>1</v>
      </c>
      <c r="E13" s="64"/>
      <c r="F13" s="65"/>
      <c r="G13" s="66" t="s">
        <v>28</v>
      </c>
      <c r="H13" s="67"/>
      <c r="I13" s="68"/>
      <c r="J13" s="26" t="str">
        <f t="shared" si="1"/>
        <v/>
      </c>
      <c r="K13" s="26" t="str">
        <f t="shared" si="2"/>
        <v/>
      </c>
      <c r="L13" s="79"/>
      <c r="P13" s="36">
        <f t="shared" si="11"/>
        <v>0</v>
      </c>
      <c r="Q13" s="11">
        <f t="shared" si="3"/>
        <v>0</v>
      </c>
      <c r="R13" s="39" t="str">
        <f t="shared" si="12"/>
        <v>0:0</v>
      </c>
      <c r="S13" s="11">
        <f t="shared" si="6"/>
        <v>0</v>
      </c>
      <c r="T13" s="12">
        <f t="shared" si="7"/>
        <v>0</v>
      </c>
      <c r="U13" s="13">
        <f t="shared" si="4"/>
        <v>0</v>
      </c>
      <c r="V13" s="37">
        <f t="shared" si="8"/>
        <v>0</v>
      </c>
      <c r="W13" s="14">
        <f t="shared" si="9"/>
        <v>0</v>
      </c>
      <c r="X13" s="38">
        <f t="shared" si="10"/>
        <v>0</v>
      </c>
    </row>
    <row r="14" spans="1:24" ht="21" customHeight="1">
      <c r="A14" s="24">
        <f t="shared" si="5"/>
        <v>42956</v>
      </c>
      <c r="B14" s="25" t="str">
        <f t="shared" si="0"/>
        <v>水</v>
      </c>
      <c r="C14" s="63"/>
      <c r="D14" s="92" t="s">
        <v>1</v>
      </c>
      <c r="E14" s="64"/>
      <c r="F14" s="65"/>
      <c r="G14" s="66" t="s">
        <v>28</v>
      </c>
      <c r="H14" s="67"/>
      <c r="I14" s="68"/>
      <c r="J14" s="26" t="str">
        <f t="shared" si="1"/>
        <v/>
      </c>
      <c r="K14" s="26" t="str">
        <f t="shared" si="2"/>
        <v/>
      </c>
      <c r="L14" s="79"/>
      <c r="P14" s="36">
        <f t="shared" si="11"/>
        <v>0</v>
      </c>
      <c r="Q14" s="11">
        <f t="shared" si="3"/>
        <v>0</v>
      </c>
      <c r="R14" s="39" t="str">
        <f t="shared" si="12"/>
        <v>0:0</v>
      </c>
      <c r="S14" s="11">
        <f t="shared" si="6"/>
        <v>0</v>
      </c>
      <c r="T14" s="12">
        <f t="shared" si="7"/>
        <v>0</v>
      </c>
      <c r="U14" s="13">
        <f t="shared" si="4"/>
        <v>0</v>
      </c>
      <c r="V14" s="37">
        <f t="shared" si="8"/>
        <v>0</v>
      </c>
      <c r="W14" s="14">
        <f t="shared" si="9"/>
        <v>0</v>
      </c>
      <c r="X14" s="38">
        <f t="shared" si="10"/>
        <v>0</v>
      </c>
    </row>
    <row r="15" spans="1:24" ht="21" customHeight="1">
      <c r="A15" s="24">
        <f t="shared" si="5"/>
        <v>42957</v>
      </c>
      <c r="B15" s="25" t="str">
        <f t="shared" si="0"/>
        <v>木</v>
      </c>
      <c r="C15" s="63"/>
      <c r="D15" s="92" t="s">
        <v>1</v>
      </c>
      <c r="E15" s="64"/>
      <c r="F15" s="65"/>
      <c r="G15" s="66" t="s">
        <v>28</v>
      </c>
      <c r="H15" s="67"/>
      <c r="I15" s="68"/>
      <c r="J15" s="26" t="str">
        <f t="shared" si="1"/>
        <v/>
      </c>
      <c r="K15" s="26" t="str">
        <f t="shared" si="2"/>
        <v/>
      </c>
      <c r="L15" s="79"/>
      <c r="P15" s="36">
        <f t="shared" si="11"/>
        <v>0</v>
      </c>
      <c r="Q15" s="11">
        <f t="shared" si="3"/>
        <v>0</v>
      </c>
      <c r="R15" s="39" t="str">
        <f t="shared" si="12"/>
        <v>0:0</v>
      </c>
      <c r="S15" s="11">
        <f t="shared" si="6"/>
        <v>0</v>
      </c>
      <c r="T15" s="12">
        <f t="shared" si="7"/>
        <v>0</v>
      </c>
      <c r="U15" s="13">
        <f t="shared" si="4"/>
        <v>0</v>
      </c>
      <c r="V15" s="37">
        <f t="shared" si="8"/>
        <v>0</v>
      </c>
      <c r="W15" s="14">
        <f t="shared" si="9"/>
        <v>0</v>
      </c>
      <c r="X15" s="38">
        <f t="shared" si="10"/>
        <v>0</v>
      </c>
    </row>
    <row r="16" spans="1:24" ht="21" customHeight="1">
      <c r="A16" s="24">
        <f t="shared" si="5"/>
        <v>42958</v>
      </c>
      <c r="B16" s="25" t="str">
        <f t="shared" si="0"/>
        <v>金</v>
      </c>
      <c r="C16" s="63"/>
      <c r="D16" s="92" t="s">
        <v>1</v>
      </c>
      <c r="E16" s="64"/>
      <c r="F16" s="65"/>
      <c r="G16" s="66" t="s">
        <v>28</v>
      </c>
      <c r="H16" s="67"/>
      <c r="I16" s="68"/>
      <c r="J16" s="26" t="str">
        <f t="shared" si="1"/>
        <v/>
      </c>
      <c r="K16" s="26" t="str">
        <f t="shared" si="2"/>
        <v/>
      </c>
      <c r="L16" s="79"/>
      <c r="P16" s="36">
        <f t="shared" si="11"/>
        <v>0</v>
      </c>
      <c r="Q16" s="11">
        <f t="shared" si="3"/>
        <v>0</v>
      </c>
      <c r="R16" s="39" t="str">
        <f t="shared" si="12"/>
        <v>0:0</v>
      </c>
      <c r="S16" s="11">
        <f t="shared" si="6"/>
        <v>0</v>
      </c>
      <c r="T16" s="12">
        <f t="shared" si="7"/>
        <v>0</v>
      </c>
      <c r="U16" s="13">
        <f t="shared" si="4"/>
        <v>0</v>
      </c>
      <c r="V16" s="37">
        <f t="shared" si="8"/>
        <v>0</v>
      </c>
      <c r="W16" s="14">
        <f t="shared" si="9"/>
        <v>0</v>
      </c>
      <c r="X16" s="38">
        <f t="shared" si="10"/>
        <v>0</v>
      </c>
    </row>
    <row r="17" spans="1:24" ht="21" customHeight="1">
      <c r="A17" s="24">
        <f t="shared" si="5"/>
        <v>42959</v>
      </c>
      <c r="B17" s="25" t="str">
        <f t="shared" si="0"/>
        <v>土</v>
      </c>
      <c r="C17" s="63"/>
      <c r="D17" s="92" t="s">
        <v>1</v>
      </c>
      <c r="E17" s="64"/>
      <c r="F17" s="65"/>
      <c r="G17" s="66" t="s">
        <v>28</v>
      </c>
      <c r="H17" s="67"/>
      <c r="I17" s="68"/>
      <c r="J17" s="26" t="str">
        <f t="shared" si="1"/>
        <v/>
      </c>
      <c r="K17" s="26" t="str">
        <f t="shared" si="2"/>
        <v/>
      </c>
      <c r="L17" s="79"/>
      <c r="P17" s="36">
        <f t="shared" si="11"/>
        <v>0</v>
      </c>
      <c r="Q17" s="11">
        <f t="shared" si="3"/>
        <v>0</v>
      </c>
      <c r="R17" s="39" t="str">
        <f t="shared" si="12"/>
        <v>0:0</v>
      </c>
      <c r="S17" s="11">
        <f t="shared" si="6"/>
        <v>0</v>
      </c>
      <c r="T17" s="12">
        <f t="shared" si="7"/>
        <v>0</v>
      </c>
      <c r="U17" s="13">
        <f t="shared" si="4"/>
        <v>0</v>
      </c>
      <c r="V17" s="37">
        <f t="shared" si="8"/>
        <v>0</v>
      </c>
      <c r="W17" s="14">
        <f t="shared" si="9"/>
        <v>0</v>
      </c>
      <c r="X17" s="38">
        <f t="shared" si="10"/>
        <v>0</v>
      </c>
    </row>
    <row r="18" spans="1:24" ht="21" customHeight="1">
      <c r="A18" s="24">
        <f t="shared" si="5"/>
        <v>42960</v>
      </c>
      <c r="B18" s="25" t="str">
        <f t="shared" si="0"/>
        <v>日</v>
      </c>
      <c r="C18" s="63"/>
      <c r="D18" s="92" t="s">
        <v>1</v>
      </c>
      <c r="E18" s="64"/>
      <c r="F18" s="65"/>
      <c r="G18" s="66" t="s">
        <v>28</v>
      </c>
      <c r="H18" s="67"/>
      <c r="I18" s="68"/>
      <c r="J18" s="26" t="str">
        <f t="shared" si="1"/>
        <v/>
      </c>
      <c r="K18" s="26" t="str">
        <f t="shared" si="2"/>
        <v/>
      </c>
      <c r="L18" s="79"/>
      <c r="P18" s="36">
        <f t="shared" si="11"/>
        <v>0</v>
      </c>
      <c r="Q18" s="11">
        <f t="shared" si="3"/>
        <v>0</v>
      </c>
      <c r="R18" s="39" t="str">
        <f t="shared" si="12"/>
        <v>0:0</v>
      </c>
      <c r="S18" s="11">
        <f t="shared" si="6"/>
        <v>0</v>
      </c>
      <c r="T18" s="12">
        <f t="shared" si="7"/>
        <v>0</v>
      </c>
      <c r="U18" s="13">
        <f t="shared" si="4"/>
        <v>0</v>
      </c>
      <c r="V18" s="37">
        <f t="shared" si="8"/>
        <v>0</v>
      </c>
      <c r="W18" s="14">
        <f t="shared" si="9"/>
        <v>0</v>
      </c>
      <c r="X18" s="38">
        <f t="shared" si="10"/>
        <v>0</v>
      </c>
    </row>
    <row r="19" spans="1:24" ht="21" customHeight="1">
      <c r="A19" s="24">
        <f t="shared" si="5"/>
        <v>42961</v>
      </c>
      <c r="B19" s="25" t="str">
        <f t="shared" si="0"/>
        <v>月</v>
      </c>
      <c r="C19" s="63"/>
      <c r="D19" s="92" t="s">
        <v>1</v>
      </c>
      <c r="E19" s="64"/>
      <c r="F19" s="65"/>
      <c r="G19" s="66" t="s">
        <v>28</v>
      </c>
      <c r="H19" s="67"/>
      <c r="I19" s="68"/>
      <c r="J19" s="26" t="str">
        <f t="shared" si="1"/>
        <v/>
      </c>
      <c r="K19" s="26" t="str">
        <f t="shared" si="2"/>
        <v/>
      </c>
      <c r="L19" s="79"/>
      <c r="P19" s="36">
        <f t="shared" si="11"/>
        <v>0</v>
      </c>
      <c r="Q19" s="11">
        <f t="shared" si="3"/>
        <v>0</v>
      </c>
      <c r="R19" s="39" t="str">
        <f t="shared" si="12"/>
        <v>0:0</v>
      </c>
      <c r="S19" s="11">
        <f t="shared" si="6"/>
        <v>0</v>
      </c>
      <c r="T19" s="12">
        <f t="shared" si="7"/>
        <v>0</v>
      </c>
      <c r="U19" s="13">
        <f t="shared" si="4"/>
        <v>0</v>
      </c>
      <c r="V19" s="37">
        <f t="shared" si="8"/>
        <v>0</v>
      </c>
      <c r="W19" s="14">
        <f t="shared" si="9"/>
        <v>0</v>
      </c>
      <c r="X19" s="38">
        <f t="shared" si="10"/>
        <v>0</v>
      </c>
    </row>
    <row r="20" spans="1:24" ht="21" customHeight="1">
      <c r="A20" s="24">
        <f t="shared" si="5"/>
        <v>42962</v>
      </c>
      <c r="B20" s="25" t="str">
        <f t="shared" si="0"/>
        <v>火</v>
      </c>
      <c r="C20" s="63"/>
      <c r="D20" s="92" t="s">
        <v>1</v>
      </c>
      <c r="E20" s="64"/>
      <c r="F20" s="65"/>
      <c r="G20" s="66" t="s">
        <v>28</v>
      </c>
      <c r="H20" s="67"/>
      <c r="I20" s="68"/>
      <c r="J20" s="26" t="str">
        <f t="shared" si="1"/>
        <v/>
      </c>
      <c r="K20" s="26" t="str">
        <f t="shared" si="2"/>
        <v/>
      </c>
      <c r="L20" s="79"/>
      <c r="P20" s="36">
        <f t="shared" si="11"/>
        <v>0</v>
      </c>
      <c r="Q20" s="11">
        <f t="shared" si="3"/>
        <v>0</v>
      </c>
      <c r="R20" s="39" t="str">
        <f t="shared" si="12"/>
        <v>0:0</v>
      </c>
      <c r="S20" s="11">
        <f t="shared" si="6"/>
        <v>0</v>
      </c>
      <c r="T20" s="12">
        <f t="shared" si="7"/>
        <v>0</v>
      </c>
      <c r="U20" s="13">
        <f t="shared" si="4"/>
        <v>0</v>
      </c>
      <c r="V20" s="37">
        <f t="shared" si="8"/>
        <v>0</v>
      </c>
      <c r="W20" s="14">
        <f t="shared" si="9"/>
        <v>0</v>
      </c>
      <c r="X20" s="38">
        <f t="shared" si="10"/>
        <v>0</v>
      </c>
    </row>
    <row r="21" spans="1:24" ht="21" customHeight="1">
      <c r="A21" s="24">
        <f t="shared" si="5"/>
        <v>42963</v>
      </c>
      <c r="B21" s="25" t="str">
        <f t="shared" si="0"/>
        <v>水</v>
      </c>
      <c r="C21" s="63"/>
      <c r="D21" s="92" t="s">
        <v>1</v>
      </c>
      <c r="E21" s="64"/>
      <c r="F21" s="65"/>
      <c r="G21" s="66" t="s">
        <v>28</v>
      </c>
      <c r="H21" s="67"/>
      <c r="I21" s="68"/>
      <c r="J21" s="26" t="str">
        <f t="shared" si="1"/>
        <v/>
      </c>
      <c r="K21" s="26" t="str">
        <f t="shared" si="2"/>
        <v/>
      </c>
      <c r="L21" s="79"/>
      <c r="P21" s="36">
        <f t="shared" si="11"/>
        <v>0</v>
      </c>
      <c r="Q21" s="11">
        <f t="shared" si="3"/>
        <v>0</v>
      </c>
      <c r="R21" s="39" t="str">
        <f t="shared" si="12"/>
        <v>0:0</v>
      </c>
      <c r="S21" s="11">
        <f t="shared" si="6"/>
        <v>0</v>
      </c>
      <c r="T21" s="12">
        <f t="shared" si="7"/>
        <v>0</v>
      </c>
      <c r="U21" s="13">
        <f t="shared" si="4"/>
        <v>0</v>
      </c>
      <c r="V21" s="37">
        <f t="shared" si="8"/>
        <v>0</v>
      </c>
      <c r="W21" s="14">
        <f t="shared" si="9"/>
        <v>0</v>
      </c>
      <c r="X21" s="38">
        <f t="shared" si="10"/>
        <v>0</v>
      </c>
    </row>
    <row r="22" spans="1:24" ht="21" customHeight="1">
      <c r="A22" s="24">
        <f t="shared" si="5"/>
        <v>42964</v>
      </c>
      <c r="B22" s="25" t="str">
        <f t="shared" si="0"/>
        <v>木</v>
      </c>
      <c r="C22" s="63"/>
      <c r="D22" s="92" t="s">
        <v>1</v>
      </c>
      <c r="E22" s="64"/>
      <c r="F22" s="65"/>
      <c r="G22" s="66" t="s">
        <v>28</v>
      </c>
      <c r="H22" s="67"/>
      <c r="I22" s="68"/>
      <c r="J22" s="26" t="str">
        <f t="shared" si="1"/>
        <v/>
      </c>
      <c r="K22" s="26" t="str">
        <f t="shared" si="2"/>
        <v/>
      </c>
      <c r="L22" s="79"/>
      <c r="P22" s="36">
        <f t="shared" si="11"/>
        <v>0</v>
      </c>
      <c r="Q22" s="11">
        <f t="shared" si="3"/>
        <v>0</v>
      </c>
      <c r="R22" s="39" t="str">
        <f t="shared" si="12"/>
        <v>0:0</v>
      </c>
      <c r="S22" s="11">
        <f t="shared" si="6"/>
        <v>0</v>
      </c>
      <c r="T22" s="12">
        <f t="shared" si="7"/>
        <v>0</v>
      </c>
      <c r="U22" s="13">
        <f t="shared" si="4"/>
        <v>0</v>
      </c>
      <c r="V22" s="37">
        <f t="shared" si="8"/>
        <v>0</v>
      </c>
      <c r="W22" s="14">
        <f t="shared" si="9"/>
        <v>0</v>
      </c>
      <c r="X22" s="38">
        <f t="shared" si="10"/>
        <v>0</v>
      </c>
    </row>
    <row r="23" spans="1:24" ht="21" customHeight="1">
      <c r="A23" s="24">
        <f t="shared" si="5"/>
        <v>42965</v>
      </c>
      <c r="B23" s="25" t="str">
        <f t="shared" si="0"/>
        <v>金</v>
      </c>
      <c r="C23" s="63"/>
      <c r="D23" s="92" t="s">
        <v>1</v>
      </c>
      <c r="E23" s="64"/>
      <c r="F23" s="65"/>
      <c r="G23" s="66" t="s">
        <v>28</v>
      </c>
      <c r="H23" s="67"/>
      <c r="I23" s="68"/>
      <c r="J23" s="26" t="str">
        <f t="shared" si="1"/>
        <v/>
      </c>
      <c r="K23" s="26" t="str">
        <f t="shared" si="2"/>
        <v/>
      </c>
      <c r="L23" s="79"/>
      <c r="P23" s="36">
        <f t="shared" si="11"/>
        <v>0</v>
      </c>
      <c r="Q23" s="11">
        <f t="shared" si="3"/>
        <v>0</v>
      </c>
      <c r="R23" s="39" t="str">
        <f t="shared" si="12"/>
        <v>0:0</v>
      </c>
      <c r="S23" s="11">
        <f t="shared" si="6"/>
        <v>0</v>
      </c>
      <c r="T23" s="12">
        <f t="shared" si="7"/>
        <v>0</v>
      </c>
      <c r="U23" s="13">
        <f t="shared" si="4"/>
        <v>0</v>
      </c>
      <c r="V23" s="37">
        <f t="shared" si="8"/>
        <v>0</v>
      </c>
      <c r="W23" s="14">
        <f t="shared" si="9"/>
        <v>0</v>
      </c>
      <c r="X23" s="38">
        <f t="shared" si="10"/>
        <v>0</v>
      </c>
    </row>
    <row r="24" spans="1:24" ht="21" customHeight="1">
      <c r="A24" s="24">
        <f t="shared" si="5"/>
        <v>42966</v>
      </c>
      <c r="B24" s="25" t="str">
        <f t="shared" si="0"/>
        <v>土</v>
      </c>
      <c r="C24" s="63"/>
      <c r="D24" s="92" t="s">
        <v>1</v>
      </c>
      <c r="E24" s="64"/>
      <c r="F24" s="65"/>
      <c r="G24" s="66" t="s">
        <v>28</v>
      </c>
      <c r="H24" s="67"/>
      <c r="I24" s="68"/>
      <c r="J24" s="26" t="str">
        <f t="shared" si="1"/>
        <v/>
      </c>
      <c r="K24" s="26" t="str">
        <f t="shared" si="2"/>
        <v/>
      </c>
      <c r="L24" s="79"/>
      <c r="P24" s="36">
        <f t="shared" si="11"/>
        <v>0</v>
      </c>
      <c r="Q24" s="11">
        <f t="shared" si="3"/>
        <v>0</v>
      </c>
      <c r="R24" s="39" t="str">
        <f t="shared" si="12"/>
        <v>0:0</v>
      </c>
      <c r="S24" s="11">
        <f t="shared" si="6"/>
        <v>0</v>
      </c>
      <c r="T24" s="12">
        <f t="shared" si="7"/>
        <v>0</v>
      </c>
      <c r="U24" s="13">
        <f t="shared" si="4"/>
        <v>0</v>
      </c>
      <c r="V24" s="37">
        <f t="shared" si="8"/>
        <v>0</v>
      </c>
      <c r="W24" s="14">
        <f t="shared" si="9"/>
        <v>0</v>
      </c>
      <c r="X24" s="38">
        <f t="shared" si="10"/>
        <v>0</v>
      </c>
    </row>
    <row r="25" spans="1:24" ht="21" customHeight="1">
      <c r="A25" s="24">
        <f t="shared" si="5"/>
        <v>42967</v>
      </c>
      <c r="B25" s="25" t="str">
        <f t="shared" si="0"/>
        <v>日</v>
      </c>
      <c r="C25" s="63"/>
      <c r="D25" s="92" t="s">
        <v>1</v>
      </c>
      <c r="E25" s="64"/>
      <c r="F25" s="65"/>
      <c r="G25" s="66" t="s">
        <v>28</v>
      </c>
      <c r="H25" s="67"/>
      <c r="I25" s="68"/>
      <c r="J25" s="26" t="str">
        <f t="shared" si="1"/>
        <v/>
      </c>
      <c r="K25" s="26" t="str">
        <f t="shared" si="2"/>
        <v/>
      </c>
      <c r="L25" s="79"/>
      <c r="P25" s="36">
        <f t="shared" si="11"/>
        <v>0</v>
      </c>
      <c r="Q25" s="11">
        <f t="shared" si="3"/>
        <v>0</v>
      </c>
      <c r="R25" s="39" t="str">
        <f t="shared" si="12"/>
        <v>0:0</v>
      </c>
      <c r="S25" s="11">
        <f t="shared" si="6"/>
        <v>0</v>
      </c>
      <c r="T25" s="12">
        <f t="shared" si="7"/>
        <v>0</v>
      </c>
      <c r="U25" s="13">
        <f t="shared" si="4"/>
        <v>0</v>
      </c>
      <c r="V25" s="37">
        <f t="shared" si="8"/>
        <v>0</v>
      </c>
      <c r="W25" s="14">
        <f t="shared" si="9"/>
        <v>0</v>
      </c>
      <c r="X25" s="38">
        <f t="shared" si="10"/>
        <v>0</v>
      </c>
    </row>
    <row r="26" spans="1:24" ht="21" customHeight="1">
      <c r="A26" s="24">
        <f t="shared" si="5"/>
        <v>42968</v>
      </c>
      <c r="B26" s="25" t="str">
        <f t="shared" si="0"/>
        <v>月</v>
      </c>
      <c r="C26" s="63"/>
      <c r="D26" s="92" t="s">
        <v>1</v>
      </c>
      <c r="E26" s="64"/>
      <c r="F26" s="65"/>
      <c r="G26" s="66" t="s">
        <v>28</v>
      </c>
      <c r="H26" s="67"/>
      <c r="I26" s="68"/>
      <c r="J26" s="26" t="str">
        <f t="shared" si="1"/>
        <v/>
      </c>
      <c r="K26" s="26" t="str">
        <f t="shared" si="2"/>
        <v/>
      </c>
      <c r="L26" s="79"/>
      <c r="P26" s="36">
        <f t="shared" si="11"/>
        <v>0</v>
      </c>
      <c r="Q26" s="11">
        <f t="shared" si="3"/>
        <v>0</v>
      </c>
      <c r="R26" s="39" t="str">
        <f t="shared" si="12"/>
        <v>0:0</v>
      </c>
      <c r="S26" s="11">
        <f>IF(Q26&gt;=F26,IF(Q26&lt;=H26,Q26,H26),F26)</f>
        <v>0</v>
      </c>
      <c r="T26" s="12">
        <f t="shared" si="7"/>
        <v>0</v>
      </c>
      <c r="U26" s="13">
        <f t="shared" si="4"/>
        <v>0</v>
      </c>
      <c r="V26" s="37">
        <f t="shared" si="8"/>
        <v>0</v>
      </c>
      <c r="W26" s="14">
        <f t="shared" si="9"/>
        <v>0</v>
      </c>
      <c r="X26" s="38">
        <f t="shared" si="10"/>
        <v>0</v>
      </c>
    </row>
    <row r="27" spans="1:24" ht="21" customHeight="1">
      <c r="A27" s="24">
        <f t="shared" si="5"/>
        <v>42969</v>
      </c>
      <c r="B27" s="25" t="str">
        <f t="shared" si="0"/>
        <v>火</v>
      </c>
      <c r="C27" s="63"/>
      <c r="D27" s="92" t="s">
        <v>1</v>
      </c>
      <c r="E27" s="64"/>
      <c r="F27" s="65"/>
      <c r="G27" s="66" t="s">
        <v>28</v>
      </c>
      <c r="H27" s="67"/>
      <c r="I27" s="68"/>
      <c r="J27" s="26" t="str">
        <f t="shared" si="1"/>
        <v/>
      </c>
      <c r="K27" s="26" t="str">
        <f t="shared" si="2"/>
        <v/>
      </c>
      <c r="L27" s="79"/>
      <c r="P27" s="36">
        <f t="shared" si="11"/>
        <v>0</v>
      </c>
      <c r="Q27" s="11">
        <f t="shared" si="3"/>
        <v>0</v>
      </c>
      <c r="R27" s="39" t="str">
        <f t="shared" si="12"/>
        <v>0:0</v>
      </c>
      <c r="S27" s="11">
        <f t="shared" si="6"/>
        <v>0</v>
      </c>
      <c r="T27" s="12">
        <f t="shared" si="7"/>
        <v>0</v>
      </c>
      <c r="U27" s="13">
        <f t="shared" si="4"/>
        <v>0</v>
      </c>
      <c r="V27" s="37">
        <f t="shared" si="8"/>
        <v>0</v>
      </c>
      <c r="W27" s="14">
        <f t="shared" si="9"/>
        <v>0</v>
      </c>
      <c r="X27" s="38">
        <f t="shared" si="10"/>
        <v>0</v>
      </c>
    </row>
    <row r="28" spans="1:24" ht="21" customHeight="1">
      <c r="A28" s="24">
        <f t="shared" si="5"/>
        <v>42970</v>
      </c>
      <c r="B28" s="25" t="str">
        <f t="shared" si="0"/>
        <v>水</v>
      </c>
      <c r="C28" s="63"/>
      <c r="D28" s="92" t="s">
        <v>1</v>
      </c>
      <c r="E28" s="64"/>
      <c r="F28" s="65"/>
      <c r="G28" s="66" t="s">
        <v>28</v>
      </c>
      <c r="H28" s="67"/>
      <c r="I28" s="68"/>
      <c r="J28" s="26" t="str">
        <f t="shared" si="1"/>
        <v/>
      </c>
      <c r="K28" s="26" t="str">
        <f t="shared" si="2"/>
        <v/>
      </c>
      <c r="L28" s="79"/>
      <c r="P28" s="36">
        <f t="shared" si="11"/>
        <v>0</v>
      </c>
      <c r="Q28" s="11">
        <f t="shared" si="3"/>
        <v>0</v>
      </c>
      <c r="R28" s="39" t="str">
        <f t="shared" si="12"/>
        <v>0:0</v>
      </c>
      <c r="S28" s="11">
        <f t="shared" si="6"/>
        <v>0</v>
      </c>
      <c r="T28" s="12">
        <f t="shared" si="7"/>
        <v>0</v>
      </c>
      <c r="U28" s="13">
        <f t="shared" si="4"/>
        <v>0</v>
      </c>
      <c r="V28" s="37">
        <f t="shared" si="8"/>
        <v>0</v>
      </c>
      <c r="W28" s="14">
        <f t="shared" si="9"/>
        <v>0</v>
      </c>
      <c r="X28" s="38">
        <f t="shared" si="10"/>
        <v>0</v>
      </c>
    </row>
    <row r="29" spans="1:24" ht="21" customHeight="1">
      <c r="A29" s="24">
        <f t="shared" si="5"/>
        <v>42971</v>
      </c>
      <c r="B29" s="25" t="str">
        <f t="shared" si="0"/>
        <v>木</v>
      </c>
      <c r="C29" s="63"/>
      <c r="D29" s="92" t="s">
        <v>1</v>
      </c>
      <c r="E29" s="64"/>
      <c r="F29" s="65"/>
      <c r="G29" s="66" t="s">
        <v>28</v>
      </c>
      <c r="H29" s="67"/>
      <c r="I29" s="68"/>
      <c r="J29" s="26" t="str">
        <f t="shared" si="1"/>
        <v/>
      </c>
      <c r="K29" s="26" t="str">
        <f t="shared" si="2"/>
        <v/>
      </c>
      <c r="L29" s="79"/>
      <c r="P29" s="36">
        <f t="shared" si="11"/>
        <v>0</v>
      </c>
      <c r="Q29" s="11">
        <f t="shared" si="3"/>
        <v>0</v>
      </c>
      <c r="R29" s="39" t="str">
        <f t="shared" si="12"/>
        <v>0:0</v>
      </c>
      <c r="S29" s="11">
        <f t="shared" si="6"/>
        <v>0</v>
      </c>
      <c r="T29" s="12">
        <f t="shared" si="7"/>
        <v>0</v>
      </c>
      <c r="U29" s="13">
        <f t="shared" si="4"/>
        <v>0</v>
      </c>
      <c r="V29" s="37">
        <f t="shared" si="8"/>
        <v>0</v>
      </c>
      <c r="W29" s="14">
        <f t="shared" si="9"/>
        <v>0</v>
      </c>
      <c r="X29" s="38">
        <f t="shared" si="10"/>
        <v>0</v>
      </c>
    </row>
    <row r="30" spans="1:24" ht="21" customHeight="1">
      <c r="A30" s="24">
        <f t="shared" si="5"/>
        <v>42972</v>
      </c>
      <c r="B30" s="25" t="str">
        <f t="shared" si="0"/>
        <v>金</v>
      </c>
      <c r="C30" s="63"/>
      <c r="D30" s="92" t="s">
        <v>1</v>
      </c>
      <c r="E30" s="64"/>
      <c r="F30" s="65"/>
      <c r="G30" s="66" t="s">
        <v>28</v>
      </c>
      <c r="H30" s="67"/>
      <c r="I30" s="68"/>
      <c r="J30" s="26" t="str">
        <f t="shared" si="1"/>
        <v/>
      </c>
      <c r="K30" s="26" t="str">
        <f t="shared" si="2"/>
        <v/>
      </c>
      <c r="L30" s="79"/>
      <c r="P30" s="36">
        <f t="shared" si="11"/>
        <v>0</v>
      </c>
      <c r="Q30" s="11">
        <f t="shared" si="3"/>
        <v>0</v>
      </c>
      <c r="R30" s="39" t="str">
        <f t="shared" si="12"/>
        <v>0:0</v>
      </c>
      <c r="S30" s="11">
        <f t="shared" si="6"/>
        <v>0</v>
      </c>
      <c r="T30" s="12">
        <f t="shared" si="7"/>
        <v>0</v>
      </c>
      <c r="U30" s="13">
        <f t="shared" si="4"/>
        <v>0</v>
      </c>
      <c r="V30" s="37">
        <f t="shared" si="8"/>
        <v>0</v>
      </c>
      <c r="W30" s="14">
        <f t="shared" si="9"/>
        <v>0</v>
      </c>
      <c r="X30" s="38">
        <f t="shared" si="10"/>
        <v>0</v>
      </c>
    </row>
    <row r="31" spans="1:24" ht="21" customHeight="1">
      <c r="A31" s="24">
        <f t="shared" si="5"/>
        <v>42973</v>
      </c>
      <c r="B31" s="25" t="str">
        <f t="shared" si="0"/>
        <v>土</v>
      </c>
      <c r="C31" s="63"/>
      <c r="D31" s="92" t="s">
        <v>1</v>
      </c>
      <c r="E31" s="64"/>
      <c r="F31" s="65"/>
      <c r="G31" s="66" t="s">
        <v>28</v>
      </c>
      <c r="H31" s="67"/>
      <c r="I31" s="68"/>
      <c r="J31" s="26" t="str">
        <f t="shared" si="1"/>
        <v/>
      </c>
      <c r="K31" s="26" t="str">
        <f t="shared" si="2"/>
        <v/>
      </c>
      <c r="L31" s="80"/>
      <c r="P31" s="36">
        <f t="shared" si="11"/>
        <v>0</v>
      </c>
      <c r="Q31" s="11">
        <f t="shared" si="3"/>
        <v>0</v>
      </c>
      <c r="R31" s="39" t="str">
        <f t="shared" si="12"/>
        <v>0:0</v>
      </c>
      <c r="S31" s="11">
        <f t="shared" si="6"/>
        <v>0</v>
      </c>
      <c r="T31" s="12">
        <f t="shared" si="7"/>
        <v>0</v>
      </c>
      <c r="U31" s="13">
        <f t="shared" si="4"/>
        <v>0</v>
      </c>
      <c r="V31" s="37">
        <f t="shared" si="8"/>
        <v>0</v>
      </c>
      <c r="W31" s="14">
        <f t="shared" si="9"/>
        <v>0</v>
      </c>
      <c r="X31" s="38">
        <f t="shared" si="10"/>
        <v>0</v>
      </c>
    </row>
    <row r="32" spans="1:24" ht="21" customHeight="1">
      <c r="A32" s="24">
        <f t="shared" si="5"/>
        <v>42974</v>
      </c>
      <c r="B32" s="25" t="str">
        <f t="shared" si="0"/>
        <v>日</v>
      </c>
      <c r="C32" s="63"/>
      <c r="D32" s="92" t="s">
        <v>1</v>
      </c>
      <c r="E32" s="64"/>
      <c r="F32" s="65"/>
      <c r="G32" s="66" t="s">
        <v>28</v>
      </c>
      <c r="H32" s="67"/>
      <c r="I32" s="68"/>
      <c r="J32" s="26" t="str">
        <f t="shared" si="1"/>
        <v/>
      </c>
      <c r="K32" s="26" t="str">
        <f t="shared" si="2"/>
        <v/>
      </c>
      <c r="L32" s="79"/>
      <c r="P32" s="36">
        <f t="shared" si="11"/>
        <v>0</v>
      </c>
      <c r="Q32" s="11">
        <f t="shared" si="3"/>
        <v>0</v>
      </c>
      <c r="R32" s="39" t="str">
        <f t="shared" si="12"/>
        <v>0:0</v>
      </c>
      <c r="S32" s="11">
        <f t="shared" si="6"/>
        <v>0</v>
      </c>
      <c r="T32" s="12">
        <f t="shared" si="7"/>
        <v>0</v>
      </c>
      <c r="U32" s="13">
        <f t="shared" si="4"/>
        <v>0</v>
      </c>
      <c r="V32" s="37">
        <f t="shared" si="8"/>
        <v>0</v>
      </c>
      <c r="W32" s="14">
        <f t="shared" si="9"/>
        <v>0</v>
      </c>
      <c r="X32" s="38">
        <f t="shared" si="10"/>
        <v>0</v>
      </c>
    </row>
    <row r="33" spans="1:24" ht="21" customHeight="1">
      <c r="A33" s="24">
        <f t="shared" si="5"/>
        <v>42975</v>
      </c>
      <c r="B33" s="25" t="str">
        <f t="shared" si="0"/>
        <v>月</v>
      </c>
      <c r="C33" s="63"/>
      <c r="D33" s="92" t="s">
        <v>1</v>
      </c>
      <c r="E33" s="64"/>
      <c r="F33" s="65"/>
      <c r="G33" s="66" t="s">
        <v>28</v>
      </c>
      <c r="H33" s="67"/>
      <c r="I33" s="68"/>
      <c r="J33" s="26" t="str">
        <f t="shared" si="1"/>
        <v/>
      </c>
      <c r="K33" s="26" t="str">
        <f t="shared" si="2"/>
        <v/>
      </c>
      <c r="L33" s="79"/>
      <c r="P33" s="36">
        <f t="shared" si="11"/>
        <v>0</v>
      </c>
      <c r="Q33" s="11">
        <f t="shared" si="3"/>
        <v>0</v>
      </c>
      <c r="R33" s="39" t="str">
        <f t="shared" si="12"/>
        <v>0:0</v>
      </c>
      <c r="S33" s="11">
        <f t="shared" si="6"/>
        <v>0</v>
      </c>
      <c r="T33" s="12">
        <f t="shared" si="7"/>
        <v>0</v>
      </c>
      <c r="U33" s="13">
        <f t="shared" si="4"/>
        <v>0</v>
      </c>
      <c r="V33" s="37">
        <f t="shared" si="8"/>
        <v>0</v>
      </c>
      <c r="W33" s="14">
        <f t="shared" si="9"/>
        <v>0</v>
      </c>
      <c r="X33" s="38">
        <f t="shared" si="10"/>
        <v>0</v>
      </c>
    </row>
    <row r="34" spans="1:24" ht="21" customHeight="1">
      <c r="A34" s="24">
        <f>IF(MONTH(A9)=2,A33+1,IF(MONTH(A6)&lt;&gt;2,A33+1,""))</f>
        <v>42976</v>
      </c>
      <c r="B34" s="25" t="str">
        <f>IF(A34="","",TEXT((WEEKDAY(A34,1)),"aaa"))</f>
        <v>火</v>
      </c>
      <c r="C34" s="63"/>
      <c r="D34" s="92" t="s">
        <v>1</v>
      </c>
      <c r="E34" s="64"/>
      <c r="F34" s="65"/>
      <c r="G34" s="66" t="s">
        <v>28</v>
      </c>
      <c r="H34" s="67"/>
      <c r="I34" s="68"/>
      <c r="J34" s="26" t="str">
        <f t="shared" si="1"/>
        <v/>
      </c>
      <c r="K34" s="26" t="str">
        <f t="shared" si="2"/>
        <v/>
      </c>
      <c r="L34" s="79"/>
      <c r="P34" s="36">
        <f t="shared" si="11"/>
        <v>0</v>
      </c>
      <c r="Q34" s="11">
        <f t="shared" si="3"/>
        <v>0</v>
      </c>
      <c r="R34" s="39" t="str">
        <f t="shared" si="12"/>
        <v>0:0</v>
      </c>
      <c r="S34" s="11">
        <f t="shared" si="6"/>
        <v>0</v>
      </c>
      <c r="T34" s="12">
        <f t="shared" si="7"/>
        <v>0</v>
      </c>
      <c r="U34" s="13">
        <f t="shared" si="4"/>
        <v>0</v>
      </c>
      <c r="V34" s="37">
        <f t="shared" si="8"/>
        <v>0</v>
      </c>
      <c r="W34" s="14">
        <f t="shared" si="9"/>
        <v>0</v>
      </c>
      <c r="X34" s="38">
        <f t="shared" si="10"/>
        <v>0</v>
      </c>
    </row>
    <row r="35" spans="1:24" ht="21" customHeight="1">
      <c r="A35" s="24">
        <f>IF((MONTH(A6)&lt;&gt;2),A34+1,"")</f>
        <v>42977</v>
      </c>
      <c r="B35" s="25" t="str">
        <f>IF(A35="","",TEXT((WEEKDAY(A35,1)),"aaa"))</f>
        <v>水</v>
      </c>
      <c r="C35" s="63"/>
      <c r="D35" s="92" t="s">
        <v>1</v>
      </c>
      <c r="E35" s="64"/>
      <c r="F35" s="65"/>
      <c r="G35" s="66" t="s">
        <v>28</v>
      </c>
      <c r="H35" s="67"/>
      <c r="I35" s="68"/>
      <c r="J35" s="26" t="str">
        <f t="shared" si="1"/>
        <v/>
      </c>
      <c r="K35" s="26" t="str">
        <f t="shared" si="2"/>
        <v/>
      </c>
      <c r="L35" s="79"/>
      <c r="P35" s="36">
        <f t="shared" si="11"/>
        <v>0</v>
      </c>
      <c r="Q35" s="11">
        <f t="shared" si="3"/>
        <v>0</v>
      </c>
      <c r="R35" s="39" t="str">
        <f t="shared" si="12"/>
        <v>0:0</v>
      </c>
      <c r="S35" s="11">
        <f t="shared" si="6"/>
        <v>0</v>
      </c>
      <c r="T35" s="12">
        <f t="shared" si="7"/>
        <v>0</v>
      </c>
      <c r="U35" s="13">
        <f t="shared" si="4"/>
        <v>0</v>
      </c>
      <c r="V35" s="37">
        <f t="shared" si="8"/>
        <v>0</v>
      </c>
      <c r="W35" s="14">
        <f t="shared" si="9"/>
        <v>0</v>
      </c>
      <c r="X35" s="38">
        <f t="shared" si="10"/>
        <v>0</v>
      </c>
    </row>
    <row r="36" spans="1:24" ht="21" customHeight="1">
      <c r="A36" s="27">
        <f>IF(OR(MONTH(A6)=2,MONTH(A6)=4,MONTH(A6)=6,MONTH(A6)=9,MONTH(A6)=11),"",A35+1)</f>
        <v>42978</v>
      </c>
      <c r="B36" s="25" t="str">
        <f>IF(A36="","",TEXT((WEEKDAY(A36,1)),"aaa"))</f>
        <v>木</v>
      </c>
      <c r="C36" s="63"/>
      <c r="D36" s="92" t="s">
        <v>1</v>
      </c>
      <c r="E36" s="64"/>
      <c r="F36" s="69"/>
      <c r="G36" s="70" t="s">
        <v>28</v>
      </c>
      <c r="H36" s="94"/>
      <c r="I36" s="72"/>
      <c r="J36" s="26" t="str">
        <f t="shared" si="1"/>
        <v/>
      </c>
      <c r="K36" s="26" t="str">
        <f t="shared" si="2"/>
        <v/>
      </c>
      <c r="L36" s="80"/>
      <c r="P36" s="36">
        <f t="shared" si="11"/>
        <v>0</v>
      </c>
      <c r="Q36" s="11">
        <f t="shared" si="3"/>
        <v>0</v>
      </c>
      <c r="R36" s="39" t="str">
        <f t="shared" si="12"/>
        <v>0:0</v>
      </c>
      <c r="S36" s="11">
        <f t="shared" si="6"/>
        <v>0</v>
      </c>
      <c r="T36" s="12">
        <f t="shared" si="7"/>
        <v>0</v>
      </c>
      <c r="U36" s="13">
        <f t="shared" si="4"/>
        <v>0</v>
      </c>
      <c r="V36" s="37">
        <f t="shared" si="8"/>
        <v>0</v>
      </c>
      <c r="W36" s="14">
        <f t="shared" si="9"/>
        <v>0</v>
      </c>
      <c r="X36" s="38">
        <f t="shared" si="10"/>
        <v>0</v>
      </c>
    </row>
    <row r="37" spans="1:24" ht="24" customHeight="1" thickBot="1">
      <c r="A37" s="28"/>
      <c r="B37" s="29"/>
      <c r="C37" s="75"/>
      <c r="D37" s="76"/>
      <c r="E37" s="74"/>
      <c r="F37" s="77"/>
      <c r="G37" s="78" t="s">
        <v>16</v>
      </c>
      <c r="H37" s="74"/>
      <c r="I37" s="74"/>
      <c r="J37" s="34" t="str">
        <f>IF(SUM(J6:J36)=0,"",(SUM(J6:J36)))</f>
        <v/>
      </c>
      <c r="K37" s="34">
        <f>SUM(K6:K36)</f>
        <v>0</v>
      </c>
      <c r="L37" s="81"/>
    </row>
    <row r="38" spans="1:24" ht="1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35" t="s">
        <v>18</v>
      </c>
    </row>
    <row r="41" spans="1:24">
      <c r="Q41" s="5"/>
    </row>
  </sheetData>
  <sheetProtection password="CBCD" sheet="1" objects="1" scenarios="1" formatCells="0" formatColumns="0" formatRows="0"/>
  <mergeCells count="5">
    <mergeCell ref="L4:L5"/>
    <mergeCell ref="A1:B1"/>
    <mergeCell ref="A3:H3"/>
    <mergeCell ref="A4:B5"/>
    <mergeCell ref="I3:K3"/>
  </mergeCells>
  <phoneticPr fontId="1"/>
  <pageMargins left="0.45833333333333331" right="0.23622047244094491" top="0.94488188976377963" bottom="0.27559055118110237" header="0.51181102362204722" footer="0.19685039370078741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view="pageLayout" zoomScaleNormal="100" workbookViewId="0">
      <selection activeCell="F5" sqref="F5:H5"/>
    </sheetView>
  </sheetViews>
  <sheetFormatPr defaultRowHeight="13.5"/>
  <cols>
    <col min="1" max="1" width="8.125" style="1" customWidth="1"/>
    <col min="2" max="2" width="3.625" style="1" customWidth="1"/>
    <col min="3" max="3" width="6.125" style="1" customWidth="1"/>
    <col min="4" max="4" width="2.625" style="1" customWidth="1"/>
    <col min="5" max="5" width="6.125" style="1" customWidth="1"/>
    <col min="6" max="6" width="5.625" style="1" customWidth="1"/>
    <col min="7" max="7" width="2.625" style="1" customWidth="1"/>
    <col min="8" max="9" width="5.625" style="1" customWidth="1"/>
    <col min="10" max="10" width="7.625" style="1" customWidth="1"/>
    <col min="11" max="11" width="8.625" style="1" customWidth="1"/>
    <col min="12" max="12" width="34.625" style="1" customWidth="1"/>
    <col min="13" max="13" width="1.625" style="1" customWidth="1"/>
    <col min="14" max="14" width="9.75" style="1" customWidth="1"/>
    <col min="15" max="15" width="5.125" style="1" customWidth="1"/>
    <col min="16" max="16" width="8.5" style="1" hidden="1" customWidth="1"/>
    <col min="17" max="17" width="5.5" style="1" hidden="1" customWidth="1"/>
    <col min="18" max="20" width="6.5" style="1" hidden="1" customWidth="1"/>
    <col min="21" max="21" width="4.5" style="1" hidden="1" customWidth="1"/>
    <col min="22" max="22" width="6" style="1" hidden="1" customWidth="1"/>
    <col min="23" max="23" width="4.5" style="1" hidden="1" customWidth="1"/>
    <col min="24" max="24" width="6" style="1" hidden="1" customWidth="1"/>
    <col min="25" max="25" width="10.625" style="1" customWidth="1"/>
    <col min="26" max="16384" width="9" style="1"/>
  </cols>
  <sheetData>
    <row r="1" spans="1:24" ht="15" customHeight="1" thickBot="1">
      <c r="A1" s="105">
        <v>42979</v>
      </c>
      <c r="B1" s="105"/>
      <c r="C1" s="42"/>
      <c r="D1" s="42"/>
      <c r="E1" s="42"/>
      <c r="F1" s="42"/>
      <c r="G1" s="42"/>
      <c r="H1" s="42"/>
      <c r="I1" s="42"/>
      <c r="J1" s="42"/>
      <c r="K1" s="42"/>
      <c r="L1" s="43" t="s">
        <v>31</v>
      </c>
    </row>
    <row r="2" spans="1:24" ht="15" customHeight="1">
      <c r="A2" s="44" t="s">
        <v>3</v>
      </c>
      <c r="B2" s="45"/>
      <c r="C2" s="45"/>
      <c r="D2" s="45"/>
      <c r="E2" s="45"/>
      <c r="F2" s="45"/>
      <c r="G2" s="45"/>
      <c r="H2" s="46"/>
      <c r="I2" s="47" t="s">
        <v>4</v>
      </c>
      <c r="J2" s="45"/>
      <c r="K2" s="46"/>
      <c r="L2" s="48" t="s">
        <v>5</v>
      </c>
    </row>
    <row r="3" spans="1:24" ht="45" customHeight="1" thickBot="1">
      <c r="A3" s="106"/>
      <c r="B3" s="107"/>
      <c r="C3" s="107"/>
      <c r="D3" s="107"/>
      <c r="E3" s="107"/>
      <c r="F3" s="107"/>
      <c r="G3" s="107"/>
      <c r="H3" s="108"/>
      <c r="I3" s="113"/>
      <c r="J3" s="114"/>
      <c r="K3" s="115"/>
      <c r="L3" s="49"/>
    </row>
    <row r="4" spans="1:24" ht="14.1" customHeight="1" thickTop="1">
      <c r="A4" s="116" t="s">
        <v>6</v>
      </c>
      <c r="B4" s="117"/>
      <c r="C4" s="50" t="s">
        <v>7</v>
      </c>
      <c r="D4" s="51"/>
      <c r="E4" s="52" t="s">
        <v>8</v>
      </c>
      <c r="F4" s="53"/>
      <c r="G4" s="54" t="s">
        <v>9</v>
      </c>
      <c r="H4" s="53"/>
      <c r="I4" s="55" t="s">
        <v>10</v>
      </c>
      <c r="J4" s="20" t="s">
        <v>11</v>
      </c>
      <c r="K4" s="21" t="s">
        <v>0</v>
      </c>
      <c r="L4" s="103" t="s">
        <v>12</v>
      </c>
      <c r="M4" s="2"/>
      <c r="N4" s="2"/>
      <c r="O4" s="2"/>
      <c r="P4" s="3" t="s">
        <v>0</v>
      </c>
      <c r="Q4" s="6" t="s">
        <v>13</v>
      </c>
      <c r="R4" s="7"/>
      <c r="S4" s="6" t="s">
        <v>9</v>
      </c>
      <c r="T4" s="7"/>
      <c r="U4" s="6" t="s">
        <v>7</v>
      </c>
      <c r="V4" s="8"/>
      <c r="W4" s="8" t="s">
        <v>8</v>
      </c>
      <c r="X4" s="7"/>
    </row>
    <row r="5" spans="1:24" ht="14.1" customHeight="1">
      <c r="A5" s="118"/>
      <c r="B5" s="119"/>
      <c r="C5" s="56">
        <v>0.375</v>
      </c>
      <c r="D5" s="57" t="s">
        <v>1</v>
      </c>
      <c r="E5" s="58">
        <v>0.72916666666666663</v>
      </c>
      <c r="F5" s="59">
        <v>0.5</v>
      </c>
      <c r="G5" s="60" t="s">
        <v>17</v>
      </c>
      <c r="H5" s="61">
        <v>0.54166666666666663</v>
      </c>
      <c r="I5" s="62" t="s">
        <v>26</v>
      </c>
      <c r="J5" s="22" t="s">
        <v>0</v>
      </c>
      <c r="K5" s="23" t="s">
        <v>2</v>
      </c>
      <c r="L5" s="104"/>
      <c r="M5" s="2"/>
      <c r="N5" s="2"/>
      <c r="O5" s="2"/>
      <c r="P5" s="4" t="s">
        <v>2</v>
      </c>
      <c r="Q5" s="9">
        <f>$C$5</f>
        <v>0.375</v>
      </c>
      <c r="R5" s="10">
        <f>$E$5</f>
        <v>0.72916666666666663</v>
      </c>
      <c r="S5" s="9">
        <f>$F$5</f>
        <v>0.5</v>
      </c>
      <c r="T5" s="10">
        <f>$H$5</f>
        <v>0.54166666666666663</v>
      </c>
      <c r="U5" s="15" t="s">
        <v>14</v>
      </c>
      <c r="V5" s="16" t="s">
        <v>15</v>
      </c>
      <c r="W5" s="17" t="s">
        <v>14</v>
      </c>
      <c r="X5" s="18" t="s">
        <v>15</v>
      </c>
    </row>
    <row r="6" spans="1:24" ht="21" customHeight="1">
      <c r="A6" s="24">
        <f>IF(MONTH(A1)=1,DATE(YEAR(A1),MONTH(A1),1),DATE(YEAR(A1),MONTH(A1),1))</f>
        <v>42979</v>
      </c>
      <c r="B6" s="25" t="str">
        <f t="shared" ref="B6:B33" si="0">TEXT(WEEKDAY(A6,1),"aaa")</f>
        <v>金</v>
      </c>
      <c r="C6" s="63"/>
      <c r="D6" s="92" t="s">
        <v>1</v>
      </c>
      <c r="E6" s="64"/>
      <c r="F6" s="65"/>
      <c r="G6" s="66" t="s">
        <v>28</v>
      </c>
      <c r="H6" s="67"/>
      <c r="I6" s="68"/>
      <c r="J6" s="26" t="str">
        <f t="shared" ref="J6:J36" si="1">IF(P6&gt;7.5,P6-7.5,"")</f>
        <v/>
      </c>
      <c r="K6" s="26" t="str">
        <f t="shared" ref="K6:K36" si="2">IF(P6=0,"",P6)</f>
        <v/>
      </c>
      <c r="L6" s="79"/>
      <c r="P6" s="36">
        <f>IF(E6="",0,IF(Q6&gt;=R6,0,IF(E6=0,(INT(((R6-Q6)-(T6-S6)-I6)*240+0.5)/10+1),(INT(((R6-Q6)-(T6-S6)-I6)*240+0.5)/10))))</f>
        <v>0</v>
      </c>
      <c r="Q6" s="11">
        <f t="shared" ref="Q6:Q36" si="3">TIME(U6,V6,)</f>
        <v>0</v>
      </c>
      <c r="R6" s="39" t="str">
        <f>(W6&amp;":"&amp;X6*1)</f>
        <v>0:0</v>
      </c>
      <c r="S6" s="11">
        <f>IF(Q6&gt;=F6,IF(Q6&lt;=H6,Q6,H6),F6)</f>
        <v>0</v>
      </c>
      <c r="T6" s="12">
        <f>H6</f>
        <v>0</v>
      </c>
      <c r="U6" s="13">
        <f t="shared" ref="U6:U36" si="4">IF(C6="",0,HOUR(C6))</f>
        <v>0</v>
      </c>
      <c r="V6" s="37">
        <f>IF(C6="",0,IF(HOUR(C6)=8,60,IF(MINUTE(C6)=0,0,IF(MINUTE(C6)&gt;30,60,30))))</f>
        <v>0</v>
      </c>
      <c r="W6" s="14">
        <f>IF(E6="",0,IF(E6=0,24,TEXT(E6,"[h]")*1))</f>
        <v>0</v>
      </c>
      <c r="X6" s="38">
        <f>IF(E6="",0,IF(MINUTE(E6)&gt;=30,30,IF(HOUR(E6)=18,0,0)))</f>
        <v>0</v>
      </c>
    </row>
    <row r="7" spans="1:24" ht="21" customHeight="1">
      <c r="A7" s="24">
        <f t="shared" ref="A7:A33" si="5">A6+1</f>
        <v>42980</v>
      </c>
      <c r="B7" s="25" t="str">
        <f t="shared" si="0"/>
        <v>土</v>
      </c>
      <c r="C7" s="63"/>
      <c r="D7" s="92" t="s">
        <v>1</v>
      </c>
      <c r="E7" s="64"/>
      <c r="F7" s="65"/>
      <c r="G7" s="66" t="s">
        <v>28</v>
      </c>
      <c r="H7" s="67"/>
      <c r="I7" s="68"/>
      <c r="J7" s="26" t="str">
        <f t="shared" si="1"/>
        <v/>
      </c>
      <c r="K7" s="26" t="str">
        <f t="shared" si="2"/>
        <v/>
      </c>
      <c r="L7" s="79"/>
      <c r="P7" s="36">
        <f>IF(E7="",0,IF(Q7&gt;=R7,0,IF(E7=0,(INT(((R7-Q7)-(T7-S7)-I7)*240+0.5)/10+1),(INT(((R7-Q7)-(T7-S7)-I7)*240+0.5)/10))))</f>
        <v>0</v>
      </c>
      <c r="Q7" s="11">
        <f t="shared" si="3"/>
        <v>0</v>
      </c>
      <c r="R7" s="39" t="str">
        <f>(W7&amp;":"&amp;X7*1)</f>
        <v>0:0</v>
      </c>
      <c r="S7" s="11">
        <f t="shared" ref="S7:S36" si="6">IF(Q7&gt;=F7,IF(Q7&lt;=H7,Q7,H7),F7)</f>
        <v>0</v>
      </c>
      <c r="T7" s="12">
        <f t="shared" ref="T7:T36" si="7">H7</f>
        <v>0</v>
      </c>
      <c r="U7" s="13">
        <f t="shared" si="4"/>
        <v>0</v>
      </c>
      <c r="V7" s="37">
        <f t="shared" ref="V7:V36" si="8">IF(C7="",0,IF(HOUR(C7)=8,60,IF(MINUTE(C7)=0,0,IF(MINUTE(C7)&gt;30,60,30))))</f>
        <v>0</v>
      </c>
      <c r="W7" s="14">
        <f t="shared" ref="W7:W36" si="9">IF(E7="",0,IF(E7=0,24,TEXT(E7,"[h]")*1))</f>
        <v>0</v>
      </c>
      <c r="X7" s="38">
        <f t="shared" ref="X7:X36" si="10">IF(E7="",0,IF(MINUTE(E7)&gt;=30,30,IF(HOUR(E7)=18,0,0)))</f>
        <v>0</v>
      </c>
    </row>
    <row r="8" spans="1:24" ht="21" customHeight="1">
      <c r="A8" s="24">
        <f t="shared" si="5"/>
        <v>42981</v>
      </c>
      <c r="B8" s="25" t="str">
        <f t="shared" si="0"/>
        <v>日</v>
      </c>
      <c r="C8" s="63"/>
      <c r="D8" s="92" t="s">
        <v>1</v>
      </c>
      <c r="E8" s="64"/>
      <c r="F8" s="65"/>
      <c r="G8" s="66" t="s">
        <v>28</v>
      </c>
      <c r="H8" s="67"/>
      <c r="I8" s="68"/>
      <c r="J8" s="26" t="str">
        <f t="shared" si="1"/>
        <v/>
      </c>
      <c r="K8" s="26" t="str">
        <f t="shared" si="2"/>
        <v/>
      </c>
      <c r="L8" s="79"/>
      <c r="P8" s="36">
        <f t="shared" ref="P8:P36" si="11">IF(E8="",0,IF(Q8&gt;=R8,0,IF(E8=0,(INT(((R8-Q8)-(T8-S8)-I8)*240+0.5)/10+1),(INT(((R8-Q8)-(T8-S8)-I8)*240+0.5)/10))))</f>
        <v>0</v>
      </c>
      <c r="Q8" s="11">
        <f t="shared" si="3"/>
        <v>0</v>
      </c>
      <c r="R8" s="39" t="str">
        <f>(W8&amp;":"&amp;X8*1)</f>
        <v>0:0</v>
      </c>
      <c r="S8" s="11">
        <f t="shared" si="6"/>
        <v>0</v>
      </c>
      <c r="T8" s="12">
        <f t="shared" si="7"/>
        <v>0</v>
      </c>
      <c r="U8" s="13">
        <f t="shared" si="4"/>
        <v>0</v>
      </c>
      <c r="V8" s="37">
        <f t="shared" si="8"/>
        <v>0</v>
      </c>
      <c r="W8" s="14">
        <f t="shared" si="9"/>
        <v>0</v>
      </c>
      <c r="X8" s="38">
        <f t="shared" si="10"/>
        <v>0</v>
      </c>
    </row>
    <row r="9" spans="1:24" ht="21" customHeight="1">
      <c r="A9" s="24">
        <f t="shared" si="5"/>
        <v>42982</v>
      </c>
      <c r="B9" s="25" t="str">
        <f t="shared" si="0"/>
        <v>月</v>
      </c>
      <c r="C9" s="63"/>
      <c r="D9" s="92" t="s">
        <v>1</v>
      </c>
      <c r="E9" s="64"/>
      <c r="F9" s="65"/>
      <c r="G9" s="66" t="s">
        <v>28</v>
      </c>
      <c r="H9" s="67"/>
      <c r="I9" s="68"/>
      <c r="J9" s="26" t="str">
        <f t="shared" si="1"/>
        <v/>
      </c>
      <c r="K9" s="26" t="str">
        <f t="shared" si="2"/>
        <v/>
      </c>
      <c r="L9" s="79"/>
      <c r="P9" s="36">
        <f t="shared" si="11"/>
        <v>0</v>
      </c>
      <c r="Q9" s="11">
        <f t="shared" si="3"/>
        <v>0</v>
      </c>
      <c r="R9" s="39" t="str">
        <f>(W9&amp;":"&amp;X9*1)</f>
        <v>0:0</v>
      </c>
      <c r="S9" s="11">
        <f t="shared" si="6"/>
        <v>0</v>
      </c>
      <c r="T9" s="12">
        <f t="shared" si="7"/>
        <v>0</v>
      </c>
      <c r="U9" s="13">
        <f t="shared" si="4"/>
        <v>0</v>
      </c>
      <c r="V9" s="37">
        <f t="shared" si="8"/>
        <v>0</v>
      </c>
      <c r="W9" s="14">
        <f t="shared" si="9"/>
        <v>0</v>
      </c>
      <c r="X9" s="38">
        <f t="shared" si="10"/>
        <v>0</v>
      </c>
    </row>
    <row r="10" spans="1:24" ht="21" customHeight="1">
      <c r="A10" s="24">
        <f t="shared" si="5"/>
        <v>42983</v>
      </c>
      <c r="B10" s="25" t="str">
        <f t="shared" si="0"/>
        <v>火</v>
      </c>
      <c r="C10" s="63"/>
      <c r="D10" s="92" t="s">
        <v>1</v>
      </c>
      <c r="E10" s="64"/>
      <c r="F10" s="65"/>
      <c r="G10" s="66" t="s">
        <v>28</v>
      </c>
      <c r="H10" s="67"/>
      <c r="I10" s="68"/>
      <c r="J10" s="26" t="str">
        <f t="shared" si="1"/>
        <v/>
      </c>
      <c r="K10" s="26" t="str">
        <f t="shared" si="2"/>
        <v/>
      </c>
      <c r="L10" s="79"/>
      <c r="P10" s="36">
        <f t="shared" si="11"/>
        <v>0</v>
      </c>
      <c r="Q10" s="11">
        <f t="shared" si="3"/>
        <v>0</v>
      </c>
      <c r="R10" s="39" t="str">
        <f t="shared" ref="R10:R36" si="12">(W10&amp;":"&amp;X10*1)</f>
        <v>0:0</v>
      </c>
      <c r="S10" s="11">
        <f t="shared" si="6"/>
        <v>0</v>
      </c>
      <c r="T10" s="12">
        <f t="shared" si="7"/>
        <v>0</v>
      </c>
      <c r="U10" s="13">
        <f t="shared" si="4"/>
        <v>0</v>
      </c>
      <c r="V10" s="37">
        <f t="shared" si="8"/>
        <v>0</v>
      </c>
      <c r="W10" s="14">
        <f t="shared" si="9"/>
        <v>0</v>
      </c>
      <c r="X10" s="38">
        <f t="shared" si="10"/>
        <v>0</v>
      </c>
    </row>
    <row r="11" spans="1:24" ht="21" customHeight="1">
      <c r="A11" s="24">
        <f t="shared" si="5"/>
        <v>42984</v>
      </c>
      <c r="B11" s="25" t="str">
        <f t="shared" si="0"/>
        <v>水</v>
      </c>
      <c r="C11" s="63"/>
      <c r="D11" s="92" t="s">
        <v>1</v>
      </c>
      <c r="E11" s="64"/>
      <c r="F11" s="65"/>
      <c r="G11" s="66" t="s">
        <v>28</v>
      </c>
      <c r="H11" s="67"/>
      <c r="I11" s="68"/>
      <c r="J11" s="26" t="str">
        <f t="shared" si="1"/>
        <v/>
      </c>
      <c r="K11" s="26" t="str">
        <f t="shared" si="2"/>
        <v/>
      </c>
      <c r="L11" s="79"/>
      <c r="P11" s="36">
        <f t="shared" si="11"/>
        <v>0</v>
      </c>
      <c r="Q11" s="11">
        <f t="shared" si="3"/>
        <v>0</v>
      </c>
      <c r="R11" s="39" t="str">
        <f t="shared" si="12"/>
        <v>0:0</v>
      </c>
      <c r="S11" s="11">
        <f t="shared" si="6"/>
        <v>0</v>
      </c>
      <c r="T11" s="12">
        <f t="shared" si="7"/>
        <v>0</v>
      </c>
      <c r="U11" s="13">
        <f t="shared" si="4"/>
        <v>0</v>
      </c>
      <c r="V11" s="37">
        <f t="shared" si="8"/>
        <v>0</v>
      </c>
      <c r="W11" s="14">
        <f t="shared" si="9"/>
        <v>0</v>
      </c>
      <c r="X11" s="38">
        <f t="shared" si="10"/>
        <v>0</v>
      </c>
    </row>
    <row r="12" spans="1:24" ht="21" customHeight="1">
      <c r="A12" s="24">
        <f t="shared" si="5"/>
        <v>42985</v>
      </c>
      <c r="B12" s="25" t="str">
        <f t="shared" si="0"/>
        <v>木</v>
      </c>
      <c r="C12" s="63"/>
      <c r="D12" s="92" t="s">
        <v>1</v>
      </c>
      <c r="E12" s="64"/>
      <c r="F12" s="65"/>
      <c r="G12" s="66" t="s">
        <v>28</v>
      </c>
      <c r="H12" s="67"/>
      <c r="I12" s="68"/>
      <c r="J12" s="26" t="str">
        <f t="shared" si="1"/>
        <v/>
      </c>
      <c r="K12" s="26" t="str">
        <f t="shared" si="2"/>
        <v/>
      </c>
      <c r="L12" s="79"/>
      <c r="P12" s="36">
        <f t="shared" si="11"/>
        <v>0</v>
      </c>
      <c r="Q12" s="11">
        <f t="shared" si="3"/>
        <v>0</v>
      </c>
      <c r="R12" s="39" t="str">
        <f t="shared" si="12"/>
        <v>0:0</v>
      </c>
      <c r="S12" s="11">
        <f t="shared" si="6"/>
        <v>0</v>
      </c>
      <c r="T12" s="12">
        <f t="shared" si="7"/>
        <v>0</v>
      </c>
      <c r="U12" s="13">
        <f t="shared" si="4"/>
        <v>0</v>
      </c>
      <c r="V12" s="37">
        <f t="shared" si="8"/>
        <v>0</v>
      </c>
      <c r="W12" s="14">
        <f t="shared" si="9"/>
        <v>0</v>
      </c>
      <c r="X12" s="38">
        <f t="shared" si="10"/>
        <v>0</v>
      </c>
    </row>
    <row r="13" spans="1:24" ht="21" customHeight="1">
      <c r="A13" s="24">
        <f t="shared" si="5"/>
        <v>42986</v>
      </c>
      <c r="B13" s="25" t="str">
        <f t="shared" si="0"/>
        <v>金</v>
      </c>
      <c r="C13" s="63"/>
      <c r="D13" s="92" t="s">
        <v>1</v>
      </c>
      <c r="E13" s="64"/>
      <c r="F13" s="65"/>
      <c r="G13" s="66" t="s">
        <v>28</v>
      </c>
      <c r="H13" s="67"/>
      <c r="I13" s="68"/>
      <c r="J13" s="26" t="str">
        <f t="shared" si="1"/>
        <v/>
      </c>
      <c r="K13" s="26" t="str">
        <f t="shared" si="2"/>
        <v/>
      </c>
      <c r="L13" s="79"/>
      <c r="P13" s="36">
        <f t="shared" si="11"/>
        <v>0</v>
      </c>
      <c r="Q13" s="11">
        <f t="shared" si="3"/>
        <v>0</v>
      </c>
      <c r="R13" s="39" t="str">
        <f t="shared" si="12"/>
        <v>0:0</v>
      </c>
      <c r="S13" s="11">
        <f t="shared" si="6"/>
        <v>0</v>
      </c>
      <c r="T13" s="12">
        <f t="shared" si="7"/>
        <v>0</v>
      </c>
      <c r="U13" s="13">
        <f t="shared" si="4"/>
        <v>0</v>
      </c>
      <c r="V13" s="37">
        <f t="shared" si="8"/>
        <v>0</v>
      </c>
      <c r="W13" s="14">
        <f t="shared" si="9"/>
        <v>0</v>
      </c>
      <c r="X13" s="38">
        <f t="shared" si="10"/>
        <v>0</v>
      </c>
    </row>
    <row r="14" spans="1:24" ht="21" customHeight="1">
      <c r="A14" s="24">
        <f t="shared" si="5"/>
        <v>42987</v>
      </c>
      <c r="B14" s="25" t="str">
        <f t="shared" si="0"/>
        <v>土</v>
      </c>
      <c r="C14" s="63"/>
      <c r="D14" s="92" t="s">
        <v>1</v>
      </c>
      <c r="E14" s="64"/>
      <c r="F14" s="65"/>
      <c r="G14" s="66" t="s">
        <v>28</v>
      </c>
      <c r="H14" s="67"/>
      <c r="I14" s="68"/>
      <c r="J14" s="26" t="str">
        <f t="shared" si="1"/>
        <v/>
      </c>
      <c r="K14" s="26" t="str">
        <f t="shared" si="2"/>
        <v/>
      </c>
      <c r="L14" s="79"/>
      <c r="P14" s="36">
        <f t="shared" si="11"/>
        <v>0</v>
      </c>
      <c r="Q14" s="11">
        <f t="shared" si="3"/>
        <v>0</v>
      </c>
      <c r="R14" s="39" t="str">
        <f t="shared" si="12"/>
        <v>0:0</v>
      </c>
      <c r="S14" s="11">
        <f t="shared" si="6"/>
        <v>0</v>
      </c>
      <c r="T14" s="12">
        <f t="shared" si="7"/>
        <v>0</v>
      </c>
      <c r="U14" s="13">
        <f t="shared" si="4"/>
        <v>0</v>
      </c>
      <c r="V14" s="37">
        <f t="shared" si="8"/>
        <v>0</v>
      </c>
      <c r="W14" s="14">
        <f t="shared" si="9"/>
        <v>0</v>
      </c>
      <c r="X14" s="38">
        <f t="shared" si="10"/>
        <v>0</v>
      </c>
    </row>
    <row r="15" spans="1:24" ht="21" customHeight="1">
      <c r="A15" s="24">
        <f t="shared" si="5"/>
        <v>42988</v>
      </c>
      <c r="B15" s="25" t="str">
        <f t="shared" si="0"/>
        <v>日</v>
      </c>
      <c r="C15" s="63"/>
      <c r="D15" s="92" t="s">
        <v>1</v>
      </c>
      <c r="E15" s="64"/>
      <c r="F15" s="65"/>
      <c r="G15" s="66" t="s">
        <v>28</v>
      </c>
      <c r="H15" s="67"/>
      <c r="I15" s="68"/>
      <c r="J15" s="26" t="str">
        <f t="shared" si="1"/>
        <v/>
      </c>
      <c r="K15" s="26" t="str">
        <f t="shared" si="2"/>
        <v/>
      </c>
      <c r="L15" s="79"/>
      <c r="P15" s="36">
        <f t="shared" si="11"/>
        <v>0</v>
      </c>
      <c r="Q15" s="11">
        <f t="shared" si="3"/>
        <v>0</v>
      </c>
      <c r="R15" s="39" t="str">
        <f t="shared" si="12"/>
        <v>0:0</v>
      </c>
      <c r="S15" s="11">
        <f t="shared" si="6"/>
        <v>0</v>
      </c>
      <c r="T15" s="12">
        <f t="shared" si="7"/>
        <v>0</v>
      </c>
      <c r="U15" s="13">
        <f t="shared" si="4"/>
        <v>0</v>
      </c>
      <c r="V15" s="37">
        <f t="shared" si="8"/>
        <v>0</v>
      </c>
      <c r="W15" s="14">
        <f t="shared" si="9"/>
        <v>0</v>
      </c>
      <c r="X15" s="38">
        <f t="shared" si="10"/>
        <v>0</v>
      </c>
    </row>
    <row r="16" spans="1:24" ht="21" customHeight="1">
      <c r="A16" s="24">
        <f t="shared" si="5"/>
        <v>42989</v>
      </c>
      <c r="B16" s="25" t="str">
        <f t="shared" si="0"/>
        <v>月</v>
      </c>
      <c r="C16" s="63"/>
      <c r="D16" s="92" t="s">
        <v>1</v>
      </c>
      <c r="E16" s="64"/>
      <c r="F16" s="65"/>
      <c r="G16" s="66" t="s">
        <v>28</v>
      </c>
      <c r="H16" s="67"/>
      <c r="I16" s="68"/>
      <c r="J16" s="26" t="str">
        <f t="shared" si="1"/>
        <v/>
      </c>
      <c r="K16" s="26" t="str">
        <f t="shared" si="2"/>
        <v/>
      </c>
      <c r="L16" s="79"/>
      <c r="P16" s="36">
        <f t="shared" si="11"/>
        <v>0</v>
      </c>
      <c r="Q16" s="11">
        <f t="shared" si="3"/>
        <v>0</v>
      </c>
      <c r="R16" s="39" t="str">
        <f t="shared" si="12"/>
        <v>0:0</v>
      </c>
      <c r="S16" s="11">
        <f t="shared" si="6"/>
        <v>0</v>
      </c>
      <c r="T16" s="12">
        <f t="shared" si="7"/>
        <v>0</v>
      </c>
      <c r="U16" s="13">
        <f t="shared" si="4"/>
        <v>0</v>
      </c>
      <c r="V16" s="37">
        <f t="shared" si="8"/>
        <v>0</v>
      </c>
      <c r="W16" s="14">
        <f t="shared" si="9"/>
        <v>0</v>
      </c>
      <c r="X16" s="38">
        <f t="shared" si="10"/>
        <v>0</v>
      </c>
    </row>
    <row r="17" spans="1:24" ht="21" customHeight="1">
      <c r="A17" s="24">
        <f t="shared" si="5"/>
        <v>42990</v>
      </c>
      <c r="B17" s="25" t="str">
        <f t="shared" si="0"/>
        <v>火</v>
      </c>
      <c r="C17" s="63"/>
      <c r="D17" s="92" t="s">
        <v>1</v>
      </c>
      <c r="E17" s="64"/>
      <c r="F17" s="65"/>
      <c r="G17" s="66" t="s">
        <v>28</v>
      </c>
      <c r="H17" s="67"/>
      <c r="I17" s="68"/>
      <c r="J17" s="26" t="str">
        <f t="shared" si="1"/>
        <v/>
      </c>
      <c r="K17" s="26" t="str">
        <f t="shared" si="2"/>
        <v/>
      </c>
      <c r="L17" s="79"/>
      <c r="P17" s="36">
        <f t="shared" si="11"/>
        <v>0</v>
      </c>
      <c r="Q17" s="11">
        <f t="shared" si="3"/>
        <v>0</v>
      </c>
      <c r="R17" s="39" t="str">
        <f t="shared" si="12"/>
        <v>0:0</v>
      </c>
      <c r="S17" s="11">
        <f t="shared" si="6"/>
        <v>0</v>
      </c>
      <c r="T17" s="12">
        <f t="shared" si="7"/>
        <v>0</v>
      </c>
      <c r="U17" s="13">
        <f t="shared" si="4"/>
        <v>0</v>
      </c>
      <c r="V17" s="37">
        <f t="shared" si="8"/>
        <v>0</v>
      </c>
      <c r="W17" s="14">
        <f t="shared" si="9"/>
        <v>0</v>
      </c>
      <c r="X17" s="38">
        <f t="shared" si="10"/>
        <v>0</v>
      </c>
    </row>
    <row r="18" spans="1:24" ht="21" customHeight="1">
      <c r="A18" s="24">
        <f t="shared" si="5"/>
        <v>42991</v>
      </c>
      <c r="B18" s="25" t="str">
        <f t="shared" si="0"/>
        <v>水</v>
      </c>
      <c r="C18" s="63"/>
      <c r="D18" s="92" t="s">
        <v>1</v>
      </c>
      <c r="E18" s="64"/>
      <c r="F18" s="65"/>
      <c r="G18" s="66" t="s">
        <v>28</v>
      </c>
      <c r="H18" s="67"/>
      <c r="I18" s="68"/>
      <c r="J18" s="26" t="str">
        <f t="shared" si="1"/>
        <v/>
      </c>
      <c r="K18" s="26" t="str">
        <f t="shared" si="2"/>
        <v/>
      </c>
      <c r="L18" s="79"/>
      <c r="P18" s="36">
        <f t="shared" si="11"/>
        <v>0</v>
      </c>
      <c r="Q18" s="11">
        <f t="shared" si="3"/>
        <v>0</v>
      </c>
      <c r="R18" s="39" t="str">
        <f t="shared" si="12"/>
        <v>0:0</v>
      </c>
      <c r="S18" s="11">
        <f t="shared" si="6"/>
        <v>0</v>
      </c>
      <c r="T18" s="12">
        <f t="shared" si="7"/>
        <v>0</v>
      </c>
      <c r="U18" s="13">
        <f t="shared" si="4"/>
        <v>0</v>
      </c>
      <c r="V18" s="37">
        <f t="shared" si="8"/>
        <v>0</v>
      </c>
      <c r="W18" s="14">
        <f t="shared" si="9"/>
        <v>0</v>
      </c>
      <c r="X18" s="38">
        <f t="shared" si="10"/>
        <v>0</v>
      </c>
    </row>
    <row r="19" spans="1:24" ht="21" customHeight="1">
      <c r="A19" s="24">
        <f t="shared" si="5"/>
        <v>42992</v>
      </c>
      <c r="B19" s="25" t="str">
        <f t="shared" si="0"/>
        <v>木</v>
      </c>
      <c r="C19" s="63"/>
      <c r="D19" s="92" t="s">
        <v>1</v>
      </c>
      <c r="E19" s="64"/>
      <c r="F19" s="65"/>
      <c r="G19" s="66" t="s">
        <v>28</v>
      </c>
      <c r="H19" s="67"/>
      <c r="I19" s="68"/>
      <c r="J19" s="26" t="str">
        <f t="shared" si="1"/>
        <v/>
      </c>
      <c r="K19" s="26" t="str">
        <f t="shared" si="2"/>
        <v/>
      </c>
      <c r="L19" s="79"/>
      <c r="P19" s="36">
        <f t="shared" si="11"/>
        <v>0</v>
      </c>
      <c r="Q19" s="11">
        <f t="shared" si="3"/>
        <v>0</v>
      </c>
      <c r="R19" s="39" t="str">
        <f t="shared" si="12"/>
        <v>0:0</v>
      </c>
      <c r="S19" s="11">
        <f t="shared" si="6"/>
        <v>0</v>
      </c>
      <c r="T19" s="12">
        <f t="shared" si="7"/>
        <v>0</v>
      </c>
      <c r="U19" s="13">
        <f t="shared" si="4"/>
        <v>0</v>
      </c>
      <c r="V19" s="37">
        <f t="shared" si="8"/>
        <v>0</v>
      </c>
      <c r="W19" s="14">
        <f t="shared" si="9"/>
        <v>0</v>
      </c>
      <c r="X19" s="38">
        <f t="shared" si="10"/>
        <v>0</v>
      </c>
    </row>
    <row r="20" spans="1:24" ht="21" customHeight="1">
      <c r="A20" s="24">
        <f t="shared" si="5"/>
        <v>42993</v>
      </c>
      <c r="B20" s="25" t="str">
        <f t="shared" si="0"/>
        <v>金</v>
      </c>
      <c r="C20" s="63"/>
      <c r="D20" s="92" t="s">
        <v>1</v>
      </c>
      <c r="E20" s="64"/>
      <c r="F20" s="65"/>
      <c r="G20" s="66" t="s">
        <v>28</v>
      </c>
      <c r="H20" s="67"/>
      <c r="I20" s="68"/>
      <c r="J20" s="26" t="str">
        <f t="shared" si="1"/>
        <v/>
      </c>
      <c r="K20" s="26" t="str">
        <f t="shared" si="2"/>
        <v/>
      </c>
      <c r="L20" s="79"/>
      <c r="P20" s="36">
        <f t="shared" si="11"/>
        <v>0</v>
      </c>
      <c r="Q20" s="11">
        <f t="shared" si="3"/>
        <v>0</v>
      </c>
      <c r="R20" s="39" t="str">
        <f t="shared" si="12"/>
        <v>0:0</v>
      </c>
      <c r="S20" s="11">
        <f t="shared" si="6"/>
        <v>0</v>
      </c>
      <c r="T20" s="12">
        <f t="shared" si="7"/>
        <v>0</v>
      </c>
      <c r="U20" s="13">
        <f t="shared" si="4"/>
        <v>0</v>
      </c>
      <c r="V20" s="37">
        <f t="shared" si="8"/>
        <v>0</v>
      </c>
      <c r="W20" s="14">
        <f t="shared" si="9"/>
        <v>0</v>
      </c>
      <c r="X20" s="38">
        <f t="shared" si="10"/>
        <v>0</v>
      </c>
    </row>
    <row r="21" spans="1:24" ht="21" customHeight="1">
      <c r="A21" s="24">
        <f t="shared" si="5"/>
        <v>42994</v>
      </c>
      <c r="B21" s="25" t="str">
        <f t="shared" si="0"/>
        <v>土</v>
      </c>
      <c r="C21" s="63"/>
      <c r="D21" s="92" t="s">
        <v>1</v>
      </c>
      <c r="E21" s="64"/>
      <c r="F21" s="65"/>
      <c r="G21" s="66" t="s">
        <v>28</v>
      </c>
      <c r="H21" s="67"/>
      <c r="I21" s="68"/>
      <c r="J21" s="26" t="str">
        <f t="shared" si="1"/>
        <v/>
      </c>
      <c r="K21" s="26" t="str">
        <f t="shared" si="2"/>
        <v/>
      </c>
      <c r="L21" s="79"/>
      <c r="P21" s="36">
        <f t="shared" si="11"/>
        <v>0</v>
      </c>
      <c r="Q21" s="11">
        <f t="shared" si="3"/>
        <v>0</v>
      </c>
      <c r="R21" s="39" t="str">
        <f t="shared" si="12"/>
        <v>0:0</v>
      </c>
      <c r="S21" s="11">
        <f t="shared" si="6"/>
        <v>0</v>
      </c>
      <c r="T21" s="12">
        <f t="shared" si="7"/>
        <v>0</v>
      </c>
      <c r="U21" s="13">
        <f t="shared" si="4"/>
        <v>0</v>
      </c>
      <c r="V21" s="37">
        <f t="shared" si="8"/>
        <v>0</v>
      </c>
      <c r="W21" s="14">
        <f t="shared" si="9"/>
        <v>0</v>
      </c>
      <c r="X21" s="38">
        <f t="shared" si="10"/>
        <v>0</v>
      </c>
    </row>
    <row r="22" spans="1:24" ht="21" customHeight="1">
      <c r="A22" s="24">
        <f t="shared" si="5"/>
        <v>42995</v>
      </c>
      <c r="B22" s="25" t="str">
        <f t="shared" si="0"/>
        <v>日</v>
      </c>
      <c r="C22" s="63"/>
      <c r="D22" s="92" t="s">
        <v>1</v>
      </c>
      <c r="E22" s="64"/>
      <c r="F22" s="65"/>
      <c r="G22" s="66" t="s">
        <v>28</v>
      </c>
      <c r="H22" s="67"/>
      <c r="I22" s="68"/>
      <c r="J22" s="26" t="str">
        <f t="shared" si="1"/>
        <v/>
      </c>
      <c r="K22" s="26" t="str">
        <f t="shared" si="2"/>
        <v/>
      </c>
      <c r="L22" s="79"/>
      <c r="P22" s="36">
        <f t="shared" si="11"/>
        <v>0</v>
      </c>
      <c r="Q22" s="11">
        <f t="shared" si="3"/>
        <v>0</v>
      </c>
      <c r="R22" s="39" t="str">
        <f t="shared" si="12"/>
        <v>0:0</v>
      </c>
      <c r="S22" s="11">
        <f t="shared" si="6"/>
        <v>0</v>
      </c>
      <c r="T22" s="12">
        <f t="shared" si="7"/>
        <v>0</v>
      </c>
      <c r="U22" s="13">
        <f t="shared" si="4"/>
        <v>0</v>
      </c>
      <c r="V22" s="37">
        <f t="shared" si="8"/>
        <v>0</v>
      </c>
      <c r="W22" s="14">
        <f t="shared" si="9"/>
        <v>0</v>
      </c>
      <c r="X22" s="38">
        <f t="shared" si="10"/>
        <v>0</v>
      </c>
    </row>
    <row r="23" spans="1:24" ht="21" customHeight="1">
      <c r="A23" s="24">
        <f t="shared" si="5"/>
        <v>42996</v>
      </c>
      <c r="B23" s="25" t="str">
        <f t="shared" si="0"/>
        <v>月</v>
      </c>
      <c r="C23" s="63"/>
      <c r="D23" s="92" t="s">
        <v>1</v>
      </c>
      <c r="E23" s="64"/>
      <c r="F23" s="65"/>
      <c r="G23" s="66" t="s">
        <v>28</v>
      </c>
      <c r="H23" s="67"/>
      <c r="I23" s="68"/>
      <c r="J23" s="26" t="str">
        <f t="shared" si="1"/>
        <v/>
      </c>
      <c r="K23" s="26" t="str">
        <f t="shared" si="2"/>
        <v/>
      </c>
      <c r="L23" s="79"/>
      <c r="P23" s="36">
        <f t="shared" si="11"/>
        <v>0</v>
      </c>
      <c r="Q23" s="11">
        <f t="shared" si="3"/>
        <v>0</v>
      </c>
      <c r="R23" s="39" t="str">
        <f t="shared" si="12"/>
        <v>0:0</v>
      </c>
      <c r="S23" s="11">
        <f t="shared" si="6"/>
        <v>0</v>
      </c>
      <c r="T23" s="12">
        <f t="shared" si="7"/>
        <v>0</v>
      </c>
      <c r="U23" s="13">
        <f t="shared" si="4"/>
        <v>0</v>
      </c>
      <c r="V23" s="37">
        <f t="shared" si="8"/>
        <v>0</v>
      </c>
      <c r="W23" s="14">
        <f t="shared" si="9"/>
        <v>0</v>
      </c>
      <c r="X23" s="38">
        <f t="shared" si="10"/>
        <v>0</v>
      </c>
    </row>
    <row r="24" spans="1:24" ht="21" customHeight="1">
      <c r="A24" s="24">
        <f t="shared" si="5"/>
        <v>42997</v>
      </c>
      <c r="B24" s="25" t="str">
        <f t="shared" si="0"/>
        <v>火</v>
      </c>
      <c r="C24" s="63"/>
      <c r="D24" s="92" t="s">
        <v>1</v>
      </c>
      <c r="E24" s="64"/>
      <c r="F24" s="65"/>
      <c r="G24" s="66" t="s">
        <v>28</v>
      </c>
      <c r="H24" s="67"/>
      <c r="I24" s="68"/>
      <c r="J24" s="26" t="str">
        <f t="shared" si="1"/>
        <v/>
      </c>
      <c r="K24" s="26" t="str">
        <f t="shared" si="2"/>
        <v/>
      </c>
      <c r="L24" s="79"/>
      <c r="P24" s="36">
        <f t="shared" si="11"/>
        <v>0</v>
      </c>
      <c r="Q24" s="11">
        <f t="shared" si="3"/>
        <v>0</v>
      </c>
      <c r="R24" s="39" t="str">
        <f t="shared" si="12"/>
        <v>0:0</v>
      </c>
      <c r="S24" s="11">
        <f t="shared" si="6"/>
        <v>0</v>
      </c>
      <c r="T24" s="12">
        <f t="shared" si="7"/>
        <v>0</v>
      </c>
      <c r="U24" s="13">
        <f t="shared" si="4"/>
        <v>0</v>
      </c>
      <c r="V24" s="37">
        <f t="shared" si="8"/>
        <v>0</v>
      </c>
      <c r="W24" s="14">
        <f t="shared" si="9"/>
        <v>0</v>
      </c>
      <c r="X24" s="38">
        <f t="shared" si="10"/>
        <v>0</v>
      </c>
    </row>
    <row r="25" spans="1:24" ht="21" customHeight="1">
      <c r="A25" s="24">
        <f t="shared" si="5"/>
        <v>42998</v>
      </c>
      <c r="B25" s="25" t="str">
        <f t="shared" si="0"/>
        <v>水</v>
      </c>
      <c r="C25" s="63"/>
      <c r="D25" s="92" t="s">
        <v>1</v>
      </c>
      <c r="E25" s="64"/>
      <c r="F25" s="65"/>
      <c r="G25" s="66" t="s">
        <v>28</v>
      </c>
      <c r="H25" s="67"/>
      <c r="I25" s="68"/>
      <c r="J25" s="26" t="str">
        <f t="shared" si="1"/>
        <v/>
      </c>
      <c r="K25" s="26" t="str">
        <f t="shared" si="2"/>
        <v/>
      </c>
      <c r="L25" s="79"/>
      <c r="P25" s="36">
        <f t="shared" si="11"/>
        <v>0</v>
      </c>
      <c r="Q25" s="11">
        <f t="shared" si="3"/>
        <v>0</v>
      </c>
      <c r="R25" s="39" t="str">
        <f t="shared" si="12"/>
        <v>0:0</v>
      </c>
      <c r="S25" s="11">
        <f t="shared" si="6"/>
        <v>0</v>
      </c>
      <c r="T25" s="12">
        <f t="shared" si="7"/>
        <v>0</v>
      </c>
      <c r="U25" s="13">
        <f t="shared" si="4"/>
        <v>0</v>
      </c>
      <c r="V25" s="37">
        <f t="shared" si="8"/>
        <v>0</v>
      </c>
      <c r="W25" s="14">
        <f t="shared" si="9"/>
        <v>0</v>
      </c>
      <c r="X25" s="38">
        <f t="shared" si="10"/>
        <v>0</v>
      </c>
    </row>
    <row r="26" spans="1:24" ht="21" customHeight="1">
      <c r="A26" s="24">
        <f t="shared" si="5"/>
        <v>42999</v>
      </c>
      <c r="B26" s="25" t="str">
        <f t="shared" si="0"/>
        <v>木</v>
      </c>
      <c r="C26" s="63"/>
      <c r="D26" s="92" t="s">
        <v>1</v>
      </c>
      <c r="E26" s="64"/>
      <c r="F26" s="65"/>
      <c r="G26" s="66" t="s">
        <v>28</v>
      </c>
      <c r="H26" s="67"/>
      <c r="I26" s="68"/>
      <c r="J26" s="26" t="str">
        <f t="shared" si="1"/>
        <v/>
      </c>
      <c r="K26" s="26" t="str">
        <f t="shared" si="2"/>
        <v/>
      </c>
      <c r="L26" s="79"/>
      <c r="P26" s="36">
        <f t="shared" si="11"/>
        <v>0</v>
      </c>
      <c r="Q26" s="11">
        <f t="shared" si="3"/>
        <v>0</v>
      </c>
      <c r="R26" s="39" t="str">
        <f t="shared" si="12"/>
        <v>0:0</v>
      </c>
      <c r="S26" s="11">
        <f>IF(Q26&gt;=F26,IF(Q26&lt;=H26,Q26,H26),F26)</f>
        <v>0</v>
      </c>
      <c r="T26" s="12">
        <f t="shared" si="7"/>
        <v>0</v>
      </c>
      <c r="U26" s="13">
        <f t="shared" si="4"/>
        <v>0</v>
      </c>
      <c r="V26" s="37">
        <f t="shared" si="8"/>
        <v>0</v>
      </c>
      <c r="W26" s="14">
        <f t="shared" si="9"/>
        <v>0</v>
      </c>
      <c r="X26" s="38">
        <f t="shared" si="10"/>
        <v>0</v>
      </c>
    </row>
    <row r="27" spans="1:24" ht="21" customHeight="1">
      <c r="A27" s="24">
        <f t="shared" si="5"/>
        <v>43000</v>
      </c>
      <c r="B27" s="25" t="str">
        <f t="shared" si="0"/>
        <v>金</v>
      </c>
      <c r="C27" s="63"/>
      <c r="D27" s="92" t="s">
        <v>1</v>
      </c>
      <c r="E27" s="64"/>
      <c r="F27" s="65"/>
      <c r="G27" s="66" t="s">
        <v>28</v>
      </c>
      <c r="H27" s="67"/>
      <c r="I27" s="68"/>
      <c r="J27" s="26" t="str">
        <f t="shared" si="1"/>
        <v/>
      </c>
      <c r="K27" s="26" t="str">
        <f t="shared" si="2"/>
        <v/>
      </c>
      <c r="L27" s="79"/>
      <c r="P27" s="36">
        <f t="shared" si="11"/>
        <v>0</v>
      </c>
      <c r="Q27" s="11">
        <f t="shared" si="3"/>
        <v>0</v>
      </c>
      <c r="R27" s="39" t="str">
        <f t="shared" si="12"/>
        <v>0:0</v>
      </c>
      <c r="S27" s="11">
        <f t="shared" si="6"/>
        <v>0</v>
      </c>
      <c r="T27" s="12">
        <f t="shared" si="7"/>
        <v>0</v>
      </c>
      <c r="U27" s="13">
        <f t="shared" si="4"/>
        <v>0</v>
      </c>
      <c r="V27" s="37">
        <f t="shared" si="8"/>
        <v>0</v>
      </c>
      <c r="W27" s="14">
        <f t="shared" si="9"/>
        <v>0</v>
      </c>
      <c r="X27" s="38">
        <f t="shared" si="10"/>
        <v>0</v>
      </c>
    </row>
    <row r="28" spans="1:24" ht="21" customHeight="1">
      <c r="A28" s="24">
        <f t="shared" si="5"/>
        <v>43001</v>
      </c>
      <c r="B28" s="25" t="str">
        <f t="shared" si="0"/>
        <v>土</v>
      </c>
      <c r="C28" s="63"/>
      <c r="D28" s="92" t="s">
        <v>1</v>
      </c>
      <c r="E28" s="64"/>
      <c r="F28" s="65"/>
      <c r="G28" s="66" t="s">
        <v>28</v>
      </c>
      <c r="H28" s="67"/>
      <c r="I28" s="68"/>
      <c r="J28" s="26" t="str">
        <f t="shared" si="1"/>
        <v/>
      </c>
      <c r="K28" s="26" t="str">
        <f t="shared" si="2"/>
        <v/>
      </c>
      <c r="L28" s="79"/>
      <c r="P28" s="36">
        <f t="shared" si="11"/>
        <v>0</v>
      </c>
      <c r="Q28" s="11">
        <f t="shared" si="3"/>
        <v>0</v>
      </c>
      <c r="R28" s="39" t="str">
        <f t="shared" si="12"/>
        <v>0:0</v>
      </c>
      <c r="S28" s="11">
        <f t="shared" si="6"/>
        <v>0</v>
      </c>
      <c r="T28" s="12">
        <f t="shared" si="7"/>
        <v>0</v>
      </c>
      <c r="U28" s="13">
        <f t="shared" si="4"/>
        <v>0</v>
      </c>
      <c r="V28" s="37">
        <f t="shared" si="8"/>
        <v>0</v>
      </c>
      <c r="W28" s="14">
        <f t="shared" si="9"/>
        <v>0</v>
      </c>
      <c r="X28" s="38">
        <f t="shared" si="10"/>
        <v>0</v>
      </c>
    </row>
    <row r="29" spans="1:24" ht="21" customHeight="1">
      <c r="A29" s="24">
        <f t="shared" si="5"/>
        <v>43002</v>
      </c>
      <c r="B29" s="25" t="str">
        <f t="shared" si="0"/>
        <v>日</v>
      </c>
      <c r="C29" s="63"/>
      <c r="D29" s="92" t="s">
        <v>1</v>
      </c>
      <c r="E29" s="64"/>
      <c r="F29" s="65"/>
      <c r="G29" s="66" t="s">
        <v>28</v>
      </c>
      <c r="H29" s="67"/>
      <c r="I29" s="68"/>
      <c r="J29" s="26" t="str">
        <f t="shared" si="1"/>
        <v/>
      </c>
      <c r="K29" s="26" t="str">
        <f t="shared" si="2"/>
        <v/>
      </c>
      <c r="L29" s="79"/>
      <c r="P29" s="36">
        <f t="shared" si="11"/>
        <v>0</v>
      </c>
      <c r="Q29" s="11">
        <f t="shared" si="3"/>
        <v>0</v>
      </c>
      <c r="R29" s="39" t="str">
        <f t="shared" si="12"/>
        <v>0:0</v>
      </c>
      <c r="S29" s="11">
        <f t="shared" si="6"/>
        <v>0</v>
      </c>
      <c r="T29" s="12">
        <f t="shared" si="7"/>
        <v>0</v>
      </c>
      <c r="U29" s="13">
        <f t="shared" si="4"/>
        <v>0</v>
      </c>
      <c r="V29" s="37">
        <f t="shared" si="8"/>
        <v>0</v>
      </c>
      <c r="W29" s="14">
        <f t="shared" si="9"/>
        <v>0</v>
      </c>
      <c r="X29" s="38">
        <f t="shared" si="10"/>
        <v>0</v>
      </c>
    </row>
    <row r="30" spans="1:24" ht="21" customHeight="1">
      <c r="A30" s="24">
        <f t="shared" si="5"/>
        <v>43003</v>
      </c>
      <c r="B30" s="25" t="str">
        <f t="shared" si="0"/>
        <v>月</v>
      </c>
      <c r="C30" s="63"/>
      <c r="D30" s="92" t="s">
        <v>1</v>
      </c>
      <c r="E30" s="64"/>
      <c r="F30" s="65"/>
      <c r="G30" s="66" t="s">
        <v>28</v>
      </c>
      <c r="H30" s="67"/>
      <c r="I30" s="68"/>
      <c r="J30" s="26" t="str">
        <f t="shared" si="1"/>
        <v/>
      </c>
      <c r="K30" s="26" t="str">
        <f t="shared" si="2"/>
        <v/>
      </c>
      <c r="L30" s="79"/>
      <c r="P30" s="36">
        <f t="shared" si="11"/>
        <v>0</v>
      </c>
      <c r="Q30" s="11">
        <f t="shared" si="3"/>
        <v>0</v>
      </c>
      <c r="R30" s="39" t="str">
        <f t="shared" si="12"/>
        <v>0:0</v>
      </c>
      <c r="S30" s="11">
        <f t="shared" si="6"/>
        <v>0</v>
      </c>
      <c r="T30" s="12">
        <f t="shared" si="7"/>
        <v>0</v>
      </c>
      <c r="U30" s="13">
        <f t="shared" si="4"/>
        <v>0</v>
      </c>
      <c r="V30" s="37">
        <f t="shared" si="8"/>
        <v>0</v>
      </c>
      <c r="W30" s="14">
        <f t="shared" si="9"/>
        <v>0</v>
      </c>
      <c r="X30" s="38">
        <f t="shared" si="10"/>
        <v>0</v>
      </c>
    </row>
    <row r="31" spans="1:24" ht="21" customHeight="1">
      <c r="A31" s="24">
        <f t="shared" si="5"/>
        <v>43004</v>
      </c>
      <c r="B31" s="25" t="str">
        <f t="shared" si="0"/>
        <v>火</v>
      </c>
      <c r="C31" s="63"/>
      <c r="D31" s="92" t="s">
        <v>1</v>
      </c>
      <c r="E31" s="64"/>
      <c r="F31" s="65"/>
      <c r="G31" s="66" t="s">
        <v>28</v>
      </c>
      <c r="H31" s="67"/>
      <c r="I31" s="68"/>
      <c r="J31" s="26" t="str">
        <f t="shared" si="1"/>
        <v/>
      </c>
      <c r="K31" s="26" t="str">
        <f t="shared" si="2"/>
        <v/>
      </c>
      <c r="L31" s="80"/>
      <c r="P31" s="36">
        <f t="shared" si="11"/>
        <v>0</v>
      </c>
      <c r="Q31" s="11">
        <f t="shared" si="3"/>
        <v>0</v>
      </c>
      <c r="R31" s="39" t="str">
        <f t="shared" si="12"/>
        <v>0:0</v>
      </c>
      <c r="S31" s="11">
        <f t="shared" si="6"/>
        <v>0</v>
      </c>
      <c r="T31" s="12">
        <f t="shared" si="7"/>
        <v>0</v>
      </c>
      <c r="U31" s="13">
        <f t="shared" si="4"/>
        <v>0</v>
      </c>
      <c r="V31" s="37">
        <f t="shared" si="8"/>
        <v>0</v>
      </c>
      <c r="W31" s="14">
        <f t="shared" si="9"/>
        <v>0</v>
      </c>
      <c r="X31" s="38">
        <f t="shared" si="10"/>
        <v>0</v>
      </c>
    </row>
    <row r="32" spans="1:24" ht="21" customHeight="1">
      <c r="A32" s="24">
        <f t="shared" si="5"/>
        <v>43005</v>
      </c>
      <c r="B32" s="25" t="str">
        <f t="shared" si="0"/>
        <v>水</v>
      </c>
      <c r="C32" s="63"/>
      <c r="D32" s="92" t="s">
        <v>1</v>
      </c>
      <c r="E32" s="64"/>
      <c r="F32" s="65"/>
      <c r="G32" s="66" t="s">
        <v>28</v>
      </c>
      <c r="H32" s="67"/>
      <c r="I32" s="68"/>
      <c r="J32" s="26" t="str">
        <f t="shared" si="1"/>
        <v/>
      </c>
      <c r="K32" s="26" t="str">
        <f t="shared" si="2"/>
        <v/>
      </c>
      <c r="L32" s="79"/>
      <c r="P32" s="36">
        <f t="shared" si="11"/>
        <v>0</v>
      </c>
      <c r="Q32" s="11">
        <f t="shared" si="3"/>
        <v>0</v>
      </c>
      <c r="R32" s="39" t="str">
        <f t="shared" si="12"/>
        <v>0:0</v>
      </c>
      <c r="S32" s="11">
        <f t="shared" si="6"/>
        <v>0</v>
      </c>
      <c r="T32" s="12">
        <f t="shared" si="7"/>
        <v>0</v>
      </c>
      <c r="U32" s="13">
        <f t="shared" si="4"/>
        <v>0</v>
      </c>
      <c r="V32" s="37">
        <f t="shared" si="8"/>
        <v>0</v>
      </c>
      <c r="W32" s="14">
        <f t="shared" si="9"/>
        <v>0</v>
      </c>
      <c r="X32" s="38">
        <f t="shared" si="10"/>
        <v>0</v>
      </c>
    </row>
    <row r="33" spans="1:24" ht="21" customHeight="1">
      <c r="A33" s="24">
        <f t="shared" si="5"/>
        <v>43006</v>
      </c>
      <c r="B33" s="25" t="str">
        <f t="shared" si="0"/>
        <v>木</v>
      </c>
      <c r="C33" s="63"/>
      <c r="D33" s="92" t="s">
        <v>1</v>
      </c>
      <c r="E33" s="64"/>
      <c r="F33" s="65"/>
      <c r="G33" s="66" t="s">
        <v>28</v>
      </c>
      <c r="H33" s="67"/>
      <c r="I33" s="68"/>
      <c r="J33" s="26" t="str">
        <f t="shared" si="1"/>
        <v/>
      </c>
      <c r="K33" s="26" t="str">
        <f t="shared" si="2"/>
        <v/>
      </c>
      <c r="L33" s="79"/>
      <c r="P33" s="36">
        <f t="shared" si="11"/>
        <v>0</v>
      </c>
      <c r="Q33" s="11">
        <f t="shared" si="3"/>
        <v>0</v>
      </c>
      <c r="R33" s="39" t="str">
        <f t="shared" si="12"/>
        <v>0:0</v>
      </c>
      <c r="S33" s="11">
        <f t="shared" si="6"/>
        <v>0</v>
      </c>
      <c r="T33" s="12">
        <f t="shared" si="7"/>
        <v>0</v>
      </c>
      <c r="U33" s="13">
        <f t="shared" si="4"/>
        <v>0</v>
      </c>
      <c r="V33" s="37">
        <f t="shared" si="8"/>
        <v>0</v>
      </c>
      <c r="W33" s="14">
        <f t="shared" si="9"/>
        <v>0</v>
      </c>
      <c r="X33" s="38">
        <f t="shared" si="10"/>
        <v>0</v>
      </c>
    </row>
    <row r="34" spans="1:24" ht="21" customHeight="1">
      <c r="A34" s="24">
        <f>IF(MONTH(A9)=2,A33+1,IF(MONTH(A6)&lt;&gt;2,A33+1,""))</f>
        <v>43007</v>
      </c>
      <c r="B34" s="25" t="str">
        <f>IF(A34="","",TEXT((WEEKDAY(A34,1)),"aaa"))</f>
        <v>金</v>
      </c>
      <c r="C34" s="63"/>
      <c r="D34" s="92" t="s">
        <v>1</v>
      </c>
      <c r="E34" s="64"/>
      <c r="F34" s="65"/>
      <c r="G34" s="66" t="s">
        <v>28</v>
      </c>
      <c r="H34" s="67"/>
      <c r="I34" s="68"/>
      <c r="J34" s="26" t="str">
        <f t="shared" si="1"/>
        <v/>
      </c>
      <c r="K34" s="26" t="str">
        <f t="shared" si="2"/>
        <v/>
      </c>
      <c r="L34" s="79"/>
      <c r="P34" s="36">
        <f t="shared" si="11"/>
        <v>0</v>
      </c>
      <c r="Q34" s="11">
        <f t="shared" si="3"/>
        <v>0</v>
      </c>
      <c r="R34" s="39" t="str">
        <f t="shared" si="12"/>
        <v>0:0</v>
      </c>
      <c r="S34" s="11">
        <f t="shared" si="6"/>
        <v>0</v>
      </c>
      <c r="T34" s="12">
        <f t="shared" si="7"/>
        <v>0</v>
      </c>
      <c r="U34" s="13">
        <f t="shared" si="4"/>
        <v>0</v>
      </c>
      <c r="V34" s="37">
        <f t="shared" si="8"/>
        <v>0</v>
      </c>
      <c r="W34" s="14">
        <f t="shared" si="9"/>
        <v>0</v>
      </c>
      <c r="X34" s="38">
        <f t="shared" si="10"/>
        <v>0</v>
      </c>
    </row>
    <row r="35" spans="1:24" ht="21" customHeight="1">
      <c r="A35" s="24">
        <f>IF((MONTH(A6)&lt;&gt;2),A34+1,"")</f>
        <v>43008</v>
      </c>
      <c r="B35" s="25" t="str">
        <f>IF(A35="","",TEXT((WEEKDAY(A35,1)),"aaa"))</f>
        <v>土</v>
      </c>
      <c r="C35" s="63"/>
      <c r="D35" s="92" t="s">
        <v>1</v>
      </c>
      <c r="E35" s="64"/>
      <c r="F35" s="65"/>
      <c r="G35" s="66" t="s">
        <v>28</v>
      </c>
      <c r="H35" s="67"/>
      <c r="I35" s="68"/>
      <c r="J35" s="26" t="str">
        <f t="shared" si="1"/>
        <v/>
      </c>
      <c r="K35" s="26" t="str">
        <f t="shared" si="2"/>
        <v/>
      </c>
      <c r="L35" s="79"/>
      <c r="P35" s="36">
        <f t="shared" si="11"/>
        <v>0</v>
      </c>
      <c r="Q35" s="11">
        <f t="shared" si="3"/>
        <v>0</v>
      </c>
      <c r="R35" s="39" t="str">
        <f t="shared" si="12"/>
        <v>0:0</v>
      </c>
      <c r="S35" s="11">
        <f t="shared" si="6"/>
        <v>0</v>
      </c>
      <c r="T35" s="12">
        <f t="shared" si="7"/>
        <v>0</v>
      </c>
      <c r="U35" s="13">
        <f t="shared" si="4"/>
        <v>0</v>
      </c>
      <c r="V35" s="37">
        <f t="shared" si="8"/>
        <v>0</v>
      </c>
      <c r="W35" s="14">
        <f t="shared" si="9"/>
        <v>0</v>
      </c>
      <c r="X35" s="38">
        <f t="shared" si="10"/>
        <v>0</v>
      </c>
    </row>
    <row r="36" spans="1:24" ht="21" customHeight="1">
      <c r="A36" s="27" t="str">
        <f>IF(OR(MONTH(A6)=2,MONTH(A6)=4,MONTH(A6)=6,MONTH(A6)=9,MONTH(A6)=11),"",A35+1)</f>
        <v/>
      </c>
      <c r="B36" s="25" t="str">
        <f>IF(A36="","",TEXT((WEEKDAY(A36,1)),"aaa"))</f>
        <v/>
      </c>
      <c r="C36" s="63"/>
      <c r="D36" s="92" t="s">
        <v>1</v>
      </c>
      <c r="E36" s="64"/>
      <c r="F36" s="69"/>
      <c r="G36" s="70"/>
      <c r="H36" s="71"/>
      <c r="I36" s="72"/>
      <c r="J36" s="26" t="str">
        <f t="shared" si="1"/>
        <v/>
      </c>
      <c r="K36" s="26" t="str">
        <f t="shared" si="2"/>
        <v/>
      </c>
      <c r="L36" s="80"/>
      <c r="P36" s="36">
        <f t="shared" si="11"/>
        <v>0</v>
      </c>
      <c r="Q36" s="11">
        <f t="shared" si="3"/>
        <v>0</v>
      </c>
      <c r="R36" s="39" t="str">
        <f t="shared" si="12"/>
        <v>0:0</v>
      </c>
      <c r="S36" s="11">
        <f t="shared" si="6"/>
        <v>0</v>
      </c>
      <c r="T36" s="12">
        <f t="shared" si="7"/>
        <v>0</v>
      </c>
      <c r="U36" s="13">
        <f t="shared" si="4"/>
        <v>0</v>
      </c>
      <c r="V36" s="37">
        <f t="shared" si="8"/>
        <v>0</v>
      </c>
      <c r="W36" s="14">
        <f t="shared" si="9"/>
        <v>0</v>
      </c>
      <c r="X36" s="38">
        <f t="shared" si="10"/>
        <v>0</v>
      </c>
    </row>
    <row r="37" spans="1:24" ht="24" customHeight="1" thickBot="1">
      <c r="A37" s="28"/>
      <c r="B37" s="29"/>
      <c r="C37" s="75"/>
      <c r="D37" s="76"/>
      <c r="E37" s="74"/>
      <c r="F37" s="77"/>
      <c r="G37" s="78" t="s">
        <v>29</v>
      </c>
      <c r="H37" s="74"/>
      <c r="I37" s="74"/>
      <c r="J37" s="34" t="str">
        <f>IF(SUM(J6:J36)=0,"",(SUM(J6:J36)))</f>
        <v/>
      </c>
      <c r="K37" s="34">
        <f>SUM(K6:K36)</f>
        <v>0</v>
      </c>
      <c r="L37" s="81"/>
    </row>
    <row r="38" spans="1:24" ht="1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82" t="s">
        <v>18</v>
      </c>
    </row>
    <row r="41" spans="1:24">
      <c r="Q41" s="5"/>
    </row>
  </sheetData>
  <sheetProtection password="CBCD" sheet="1" objects="1" scenarios="1" formatCells="0" formatColumns="0" formatRows="0"/>
  <mergeCells count="5">
    <mergeCell ref="L4:L5"/>
    <mergeCell ref="A1:B1"/>
    <mergeCell ref="A3:H3"/>
    <mergeCell ref="A4:B5"/>
    <mergeCell ref="I3:K3"/>
  </mergeCells>
  <phoneticPr fontId="1"/>
  <pageMargins left="0.45833333333333331" right="0.23622047244094491" top="0.94488188976377963" bottom="0.27559055118110237" header="0.51181102362204722" footer="0.19685039370078741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view="pageLayout" zoomScaleNormal="100" workbookViewId="0">
      <selection activeCell="F5" sqref="F5:H5"/>
    </sheetView>
  </sheetViews>
  <sheetFormatPr defaultRowHeight="13.5"/>
  <cols>
    <col min="1" max="1" width="9.25" style="1" customWidth="1"/>
    <col min="2" max="2" width="3.625" style="1" customWidth="1"/>
    <col min="3" max="3" width="6.125" style="1" customWidth="1"/>
    <col min="4" max="4" width="2.625" style="1" customWidth="1"/>
    <col min="5" max="5" width="6.125" style="1" customWidth="1"/>
    <col min="6" max="6" width="5.625" style="1" customWidth="1"/>
    <col min="7" max="7" width="2.625" style="1" customWidth="1"/>
    <col min="8" max="9" width="5.625" style="1" customWidth="1"/>
    <col min="10" max="10" width="7.625" style="1" customWidth="1"/>
    <col min="11" max="11" width="8.625" style="1" customWidth="1"/>
    <col min="12" max="12" width="34.625" style="1" customWidth="1"/>
    <col min="13" max="13" width="1.625" style="1" customWidth="1"/>
    <col min="14" max="15" width="5.125" style="1" customWidth="1"/>
    <col min="16" max="16" width="8.5" style="1" hidden="1" customWidth="1"/>
    <col min="17" max="17" width="5.5" style="1" hidden="1" customWidth="1"/>
    <col min="18" max="20" width="6.5" style="1" hidden="1" customWidth="1"/>
    <col min="21" max="21" width="4.5" style="1" hidden="1" customWidth="1"/>
    <col min="22" max="22" width="6" style="1" hidden="1" customWidth="1"/>
    <col min="23" max="23" width="4.5" style="1" hidden="1" customWidth="1"/>
    <col min="24" max="24" width="6" style="1" hidden="1" customWidth="1"/>
    <col min="25" max="25" width="10.625" style="1" customWidth="1"/>
    <col min="26" max="16384" width="9" style="1"/>
  </cols>
  <sheetData>
    <row r="1" spans="1:24" ht="15" customHeight="1" thickBot="1">
      <c r="A1" s="105">
        <v>43009</v>
      </c>
      <c r="B1" s="105"/>
      <c r="C1" s="42"/>
      <c r="D1" s="42"/>
      <c r="E1" s="42"/>
      <c r="F1" s="42"/>
      <c r="G1" s="42"/>
      <c r="H1" s="42"/>
      <c r="I1" s="42"/>
      <c r="J1" s="42"/>
      <c r="K1" s="42"/>
      <c r="L1" s="43" t="s">
        <v>32</v>
      </c>
    </row>
    <row r="2" spans="1:24" ht="15" customHeight="1">
      <c r="A2" s="44" t="s">
        <v>3</v>
      </c>
      <c r="B2" s="45"/>
      <c r="C2" s="45"/>
      <c r="D2" s="45"/>
      <c r="E2" s="45"/>
      <c r="F2" s="45"/>
      <c r="G2" s="45"/>
      <c r="H2" s="46"/>
      <c r="I2" s="47" t="s">
        <v>4</v>
      </c>
      <c r="J2" s="45"/>
      <c r="K2" s="46"/>
      <c r="L2" s="48" t="s">
        <v>5</v>
      </c>
    </row>
    <row r="3" spans="1:24" ht="45" customHeight="1" thickBot="1">
      <c r="A3" s="106"/>
      <c r="B3" s="107"/>
      <c r="C3" s="107"/>
      <c r="D3" s="107"/>
      <c r="E3" s="107"/>
      <c r="F3" s="107"/>
      <c r="G3" s="107"/>
      <c r="H3" s="108"/>
      <c r="I3" s="113"/>
      <c r="J3" s="114"/>
      <c r="K3" s="115"/>
      <c r="L3" s="49"/>
    </row>
    <row r="4" spans="1:24" ht="14.1" customHeight="1" thickTop="1">
      <c r="A4" s="116" t="s">
        <v>6</v>
      </c>
      <c r="B4" s="117"/>
      <c r="C4" s="50" t="s">
        <v>7</v>
      </c>
      <c r="D4" s="51"/>
      <c r="E4" s="52" t="s">
        <v>8</v>
      </c>
      <c r="F4" s="53"/>
      <c r="G4" s="54" t="s">
        <v>9</v>
      </c>
      <c r="H4" s="53"/>
      <c r="I4" s="55" t="s">
        <v>10</v>
      </c>
      <c r="J4" s="20" t="s">
        <v>11</v>
      </c>
      <c r="K4" s="21" t="s">
        <v>0</v>
      </c>
      <c r="L4" s="103" t="s">
        <v>12</v>
      </c>
      <c r="M4" s="2"/>
      <c r="N4" s="2"/>
      <c r="O4" s="2"/>
      <c r="P4" s="3" t="s">
        <v>0</v>
      </c>
      <c r="Q4" s="6" t="s">
        <v>13</v>
      </c>
      <c r="R4" s="7"/>
      <c r="S4" s="6" t="s">
        <v>9</v>
      </c>
      <c r="T4" s="7"/>
      <c r="U4" s="6" t="s">
        <v>7</v>
      </c>
      <c r="V4" s="8"/>
      <c r="W4" s="8" t="s">
        <v>8</v>
      </c>
      <c r="X4" s="7"/>
    </row>
    <row r="5" spans="1:24" ht="14.1" customHeight="1">
      <c r="A5" s="118"/>
      <c r="B5" s="119"/>
      <c r="C5" s="56">
        <v>0.375</v>
      </c>
      <c r="D5" s="57" t="s">
        <v>1</v>
      </c>
      <c r="E5" s="58">
        <v>0.72916666666666663</v>
      </c>
      <c r="F5" s="59">
        <v>0.5</v>
      </c>
      <c r="G5" s="60" t="s">
        <v>17</v>
      </c>
      <c r="H5" s="61">
        <v>0.54166666666666663</v>
      </c>
      <c r="I5" s="62" t="s">
        <v>19</v>
      </c>
      <c r="J5" s="22" t="s">
        <v>0</v>
      </c>
      <c r="K5" s="23" t="s">
        <v>2</v>
      </c>
      <c r="L5" s="104"/>
      <c r="M5" s="2"/>
      <c r="N5" s="2"/>
      <c r="O5" s="2"/>
      <c r="P5" s="4" t="s">
        <v>2</v>
      </c>
      <c r="Q5" s="9">
        <f>$C$5</f>
        <v>0.375</v>
      </c>
      <c r="R5" s="10">
        <f>$E$5</f>
        <v>0.72916666666666663</v>
      </c>
      <c r="S5" s="9">
        <f>$F$5</f>
        <v>0.5</v>
      </c>
      <c r="T5" s="10">
        <f>$H$5</f>
        <v>0.54166666666666663</v>
      </c>
      <c r="U5" s="15" t="s">
        <v>14</v>
      </c>
      <c r="V5" s="16" t="s">
        <v>15</v>
      </c>
      <c r="W5" s="17" t="s">
        <v>14</v>
      </c>
      <c r="X5" s="18" t="s">
        <v>15</v>
      </c>
    </row>
    <row r="6" spans="1:24" ht="21" customHeight="1">
      <c r="A6" s="24">
        <f>IF(MONTH(A1)=1,DATE(YEAR(A1),MONTH(A1),1),DATE(YEAR(A1),MONTH(A1),1))</f>
        <v>43009</v>
      </c>
      <c r="B6" s="25" t="str">
        <f t="shared" ref="B6:B33" si="0">TEXT(WEEKDAY(A6,1),"aaa")</f>
        <v>日</v>
      </c>
      <c r="C6" s="63"/>
      <c r="D6" s="92" t="s">
        <v>1</v>
      </c>
      <c r="E6" s="64"/>
      <c r="F6" s="65"/>
      <c r="G6" s="66" t="s">
        <v>28</v>
      </c>
      <c r="H6" s="67"/>
      <c r="I6" s="68"/>
      <c r="J6" s="26" t="str">
        <f t="shared" ref="J6:J36" si="1">IF(P6&gt;7.5,P6-7.5,"")</f>
        <v/>
      </c>
      <c r="K6" s="26" t="str">
        <f t="shared" ref="K6:K36" si="2">IF(P6=0,"",P6)</f>
        <v/>
      </c>
      <c r="L6" s="79"/>
      <c r="P6" s="36">
        <f>IF(E6="",0,IF(Q6&gt;=R6,0,IF(E6=0,(INT(((R6-Q6)-(T6-S6)-I6)*240+0.5)/10+1),(INT(((R6-Q6)-(T6-S6)-I6)*240+0.5)/10))))</f>
        <v>0</v>
      </c>
      <c r="Q6" s="11">
        <f t="shared" ref="Q6:Q36" si="3">TIME(U6,V6,)</f>
        <v>0</v>
      </c>
      <c r="R6" s="39" t="str">
        <f>(W6&amp;":"&amp;X6*1)</f>
        <v>0:0</v>
      </c>
      <c r="S6" s="11">
        <f>IF(Q6&gt;=F6,IF(Q6&lt;=H6,Q6,H6),F6)</f>
        <v>0</v>
      </c>
      <c r="T6" s="12">
        <f>H6</f>
        <v>0</v>
      </c>
      <c r="U6" s="13">
        <f t="shared" ref="U6:U36" si="4">IF(C6="",0,HOUR(C6))</f>
        <v>0</v>
      </c>
      <c r="V6" s="37">
        <f>IF(C6="",0,IF(HOUR(C6)=8,60,IF(MINUTE(C6)=0,0,IF(MINUTE(C6)&gt;30,60,30))))</f>
        <v>0</v>
      </c>
      <c r="W6" s="14">
        <f>IF(E6="",0,IF(E6=0,24,TEXT(E6,"[h]")*1))</f>
        <v>0</v>
      </c>
      <c r="X6" s="38">
        <f>IF(E6="",0,IF(MINUTE(E6)&gt;=30,30,IF(HOUR(E6)=18,0,0)))</f>
        <v>0</v>
      </c>
    </row>
    <row r="7" spans="1:24" ht="21" customHeight="1">
      <c r="A7" s="24">
        <f t="shared" ref="A7:A33" si="5">A6+1</f>
        <v>43010</v>
      </c>
      <c r="B7" s="25" t="str">
        <f t="shared" si="0"/>
        <v>月</v>
      </c>
      <c r="C7" s="63"/>
      <c r="D7" s="92" t="s">
        <v>1</v>
      </c>
      <c r="E7" s="64"/>
      <c r="F7" s="65"/>
      <c r="G7" s="66" t="s">
        <v>28</v>
      </c>
      <c r="H7" s="67"/>
      <c r="I7" s="68"/>
      <c r="J7" s="26" t="str">
        <f t="shared" si="1"/>
        <v/>
      </c>
      <c r="K7" s="26" t="str">
        <f t="shared" si="2"/>
        <v/>
      </c>
      <c r="L7" s="79"/>
      <c r="P7" s="36">
        <f>IF(E7="",0,IF(Q7&gt;=R7,0,IF(E7=0,(INT(((R7-Q7)-(T7-S7)-I7)*240+0.5)/10+1),(INT(((R7-Q7)-(T7-S7)-I7)*240+0.5)/10))))</f>
        <v>0</v>
      </c>
      <c r="Q7" s="11">
        <f t="shared" si="3"/>
        <v>0</v>
      </c>
      <c r="R7" s="39" t="str">
        <f>(W7&amp;":"&amp;X7*1)</f>
        <v>0:0</v>
      </c>
      <c r="S7" s="11">
        <f t="shared" ref="S7:S36" si="6">IF(Q7&gt;=F7,IF(Q7&lt;=H7,Q7,H7),F7)</f>
        <v>0</v>
      </c>
      <c r="T7" s="12">
        <f t="shared" ref="T7:T36" si="7">H7</f>
        <v>0</v>
      </c>
      <c r="U7" s="13">
        <f t="shared" si="4"/>
        <v>0</v>
      </c>
      <c r="V7" s="37">
        <f t="shared" ref="V7:V36" si="8">IF(C7="",0,IF(HOUR(C7)=8,60,IF(MINUTE(C7)=0,0,IF(MINUTE(C7)&gt;30,60,30))))</f>
        <v>0</v>
      </c>
      <c r="W7" s="14">
        <f t="shared" ref="W7:W36" si="9">IF(E7="",0,IF(E7=0,24,TEXT(E7,"[h]")*1))</f>
        <v>0</v>
      </c>
      <c r="X7" s="38">
        <f t="shared" ref="X7:X36" si="10">IF(E7="",0,IF(MINUTE(E7)&gt;=30,30,IF(HOUR(E7)=18,0,0)))</f>
        <v>0</v>
      </c>
    </row>
    <row r="8" spans="1:24" ht="21" customHeight="1">
      <c r="A8" s="24">
        <f t="shared" si="5"/>
        <v>43011</v>
      </c>
      <c r="B8" s="25" t="str">
        <f t="shared" si="0"/>
        <v>火</v>
      </c>
      <c r="C8" s="63"/>
      <c r="D8" s="92" t="s">
        <v>1</v>
      </c>
      <c r="E8" s="64"/>
      <c r="F8" s="65"/>
      <c r="G8" s="66" t="s">
        <v>28</v>
      </c>
      <c r="H8" s="67"/>
      <c r="I8" s="68"/>
      <c r="J8" s="26" t="str">
        <f t="shared" si="1"/>
        <v/>
      </c>
      <c r="K8" s="26" t="str">
        <f t="shared" si="2"/>
        <v/>
      </c>
      <c r="L8" s="79"/>
      <c r="P8" s="36">
        <f t="shared" ref="P8:P36" si="11">IF(E8="",0,IF(Q8&gt;=R8,0,IF(E8=0,(INT(((R8-Q8)-(T8-S8)-I8)*240+0.5)/10+1),(INT(((R8-Q8)-(T8-S8)-I8)*240+0.5)/10))))</f>
        <v>0</v>
      </c>
      <c r="Q8" s="11">
        <f t="shared" si="3"/>
        <v>0</v>
      </c>
      <c r="R8" s="39" t="str">
        <f>(W8&amp;":"&amp;X8*1)</f>
        <v>0:0</v>
      </c>
      <c r="S8" s="11">
        <f t="shared" si="6"/>
        <v>0</v>
      </c>
      <c r="T8" s="12">
        <f t="shared" si="7"/>
        <v>0</v>
      </c>
      <c r="U8" s="13">
        <f t="shared" si="4"/>
        <v>0</v>
      </c>
      <c r="V8" s="37">
        <f t="shared" si="8"/>
        <v>0</v>
      </c>
      <c r="W8" s="14">
        <f t="shared" si="9"/>
        <v>0</v>
      </c>
      <c r="X8" s="38">
        <f t="shared" si="10"/>
        <v>0</v>
      </c>
    </row>
    <row r="9" spans="1:24" ht="21" customHeight="1">
      <c r="A9" s="24">
        <f t="shared" si="5"/>
        <v>43012</v>
      </c>
      <c r="B9" s="25" t="str">
        <f t="shared" si="0"/>
        <v>水</v>
      </c>
      <c r="C9" s="63"/>
      <c r="D9" s="92" t="s">
        <v>1</v>
      </c>
      <c r="E9" s="64"/>
      <c r="F9" s="65"/>
      <c r="G9" s="66" t="s">
        <v>28</v>
      </c>
      <c r="H9" s="67"/>
      <c r="I9" s="68"/>
      <c r="J9" s="26" t="str">
        <f t="shared" si="1"/>
        <v/>
      </c>
      <c r="K9" s="26" t="str">
        <f t="shared" si="2"/>
        <v/>
      </c>
      <c r="L9" s="79"/>
      <c r="P9" s="36">
        <f t="shared" si="11"/>
        <v>0</v>
      </c>
      <c r="Q9" s="11">
        <f t="shared" si="3"/>
        <v>0</v>
      </c>
      <c r="R9" s="39" t="str">
        <f>(W9&amp;":"&amp;X9*1)</f>
        <v>0:0</v>
      </c>
      <c r="S9" s="11">
        <f t="shared" si="6"/>
        <v>0</v>
      </c>
      <c r="T9" s="12">
        <f t="shared" si="7"/>
        <v>0</v>
      </c>
      <c r="U9" s="13">
        <f t="shared" si="4"/>
        <v>0</v>
      </c>
      <c r="V9" s="37">
        <f t="shared" si="8"/>
        <v>0</v>
      </c>
      <c r="W9" s="14">
        <f t="shared" si="9"/>
        <v>0</v>
      </c>
      <c r="X9" s="38">
        <f t="shared" si="10"/>
        <v>0</v>
      </c>
    </row>
    <row r="10" spans="1:24" ht="21" customHeight="1">
      <c r="A10" s="24">
        <f t="shared" si="5"/>
        <v>43013</v>
      </c>
      <c r="B10" s="25" t="str">
        <f t="shared" si="0"/>
        <v>木</v>
      </c>
      <c r="C10" s="63"/>
      <c r="D10" s="92" t="s">
        <v>1</v>
      </c>
      <c r="E10" s="64"/>
      <c r="F10" s="65"/>
      <c r="G10" s="66" t="s">
        <v>28</v>
      </c>
      <c r="H10" s="67"/>
      <c r="I10" s="68"/>
      <c r="J10" s="26" t="str">
        <f t="shared" si="1"/>
        <v/>
      </c>
      <c r="K10" s="26" t="str">
        <f t="shared" si="2"/>
        <v/>
      </c>
      <c r="L10" s="79"/>
      <c r="P10" s="36">
        <f t="shared" si="11"/>
        <v>0</v>
      </c>
      <c r="Q10" s="11">
        <f t="shared" si="3"/>
        <v>0</v>
      </c>
      <c r="R10" s="39" t="str">
        <f t="shared" ref="R10:R36" si="12">(W10&amp;":"&amp;X10*1)</f>
        <v>0:0</v>
      </c>
      <c r="S10" s="11">
        <f t="shared" si="6"/>
        <v>0</v>
      </c>
      <c r="T10" s="12">
        <f t="shared" si="7"/>
        <v>0</v>
      </c>
      <c r="U10" s="13">
        <f t="shared" si="4"/>
        <v>0</v>
      </c>
      <c r="V10" s="37">
        <f t="shared" si="8"/>
        <v>0</v>
      </c>
      <c r="W10" s="14">
        <f t="shared" si="9"/>
        <v>0</v>
      </c>
      <c r="X10" s="38">
        <f t="shared" si="10"/>
        <v>0</v>
      </c>
    </row>
    <row r="11" spans="1:24" ht="21" customHeight="1">
      <c r="A11" s="24">
        <f t="shared" si="5"/>
        <v>43014</v>
      </c>
      <c r="B11" s="25" t="str">
        <f t="shared" si="0"/>
        <v>金</v>
      </c>
      <c r="C11" s="63"/>
      <c r="D11" s="92" t="s">
        <v>1</v>
      </c>
      <c r="E11" s="64"/>
      <c r="F11" s="65"/>
      <c r="G11" s="66" t="s">
        <v>28</v>
      </c>
      <c r="H11" s="67"/>
      <c r="I11" s="68"/>
      <c r="J11" s="26" t="str">
        <f t="shared" si="1"/>
        <v/>
      </c>
      <c r="K11" s="26" t="str">
        <f t="shared" si="2"/>
        <v/>
      </c>
      <c r="L11" s="79"/>
      <c r="P11" s="36">
        <f t="shared" si="11"/>
        <v>0</v>
      </c>
      <c r="Q11" s="11">
        <f t="shared" si="3"/>
        <v>0</v>
      </c>
      <c r="R11" s="39" t="str">
        <f t="shared" si="12"/>
        <v>0:0</v>
      </c>
      <c r="S11" s="11">
        <f t="shared" si="6"/>
        <v>0</v>
      </c>
      <c r="T11" s="12">
        <f t="shared" si="7"/>
        <v>0</v>
      </c>
      <c r="U11" s="13">
        <f t="shared" si="4"/>
        <v>0</v>
      </c>
      <c r="V11" s="37">
        <f t="shared" si="8"/>
        <v>0</v>
      </c>
      <c r="W11" s="14">
        <f t="shared" si="9"/>
        <v>0</v>
      </c>
      <c r="X11" s="38">
        <f t="shared" si="10"/>
        <v>0</v>
      </c>
    </row>
    <row r="12" spans="1:24" ht="21" customHeight="1">
      <c r="A12" s="24">
        <f t="shared" si="5"/>
        <v>43015</v>
      </c>
      <c r="B12" s="25" t="str">
        <f t="shared" si="0"/>
        <v>土</v>
      </c>
      <c r="C12" s="63"/>
      <c r="D12" s="92" t="s">
        <v>1</v>
      </c>
      <c r="E12" s="64"/>
      <c r="F12" s="65"/>
      <c r="G12" s="66" t="s">
        <v>28</v>
      </c>
      <c r="H12" s="67"/>
      <c r="I12" s="68"/>
      <c r="J12" s="26" t="str">
        <f t="shared" si="1"/>
        <v/>
      </c>
      <c r="K12" s="26" t="str">
        <f t="shared" si="2"/>
        <v/>
      </c>
      <c r="L12" s="79"/>
      <c r="P12" s="36">
        <f t="shared" si="11"/>
        <v>0</v>
      </c>
      <c r="Q12" s="11">
        <f t="shared" si="3"/>
        <v>0</v>
      </c>
      <c r="R12" s="39" t="str">
        <f t="shared" si="12"/>
        <v>0:0</v>
      </c>
      <c r="S12" s="11">
        <f t="shared" si="6"/>
        <v>0</v>
      </c>
      <c r="T12" s="12">
        <f t="shared" si="7"/>
        <v>0</v>
      </c>
      <c r="U12" s="13">
        <f t="shared" si="4"/>
        <v>0</v>
      </c>
      <c r="V12" s="37">
        <f t="shared" si="8"/>
        <v>0</v>
      </c>
      <c r="W12" s="14">
        <f t="shared" si="9"/>
        <v>0</v>
      </c>
      <c r="X12" s="38">
        <f t="shared" si="10"/>
        <v>0</v>
      </c>
    </row>
    <row r="13" spans="1:24" ht="21" customHeight="1">
      <c r="A13" s="24">
        <f t="shared" si="5"/>
        <v>43016</v>
      </c>
      <c r="B13" s="25" t="str">
        <f t="shared" si="0"/>
        <v>日</v>
      </c>
      <c r="C13" s="63"/>
      <c r="D13" s="92" t="s">
        <v>1</v>
      </c>
      <c r="E13" s="64"/>
      <c r="F13" s="65"/>
      <c r="G13" s="66" t="s">
        <v>30</v>
      </c>
      <c r="H13" s="67"/>
      <c r="I13" s="68"/>
      <c r="J13" s="26" t="str">
        <f t="shared" si="1"/>
        <v/>
      </c>
      <c r="K13" s="26" t="str">
        <f t="shared" si="2"/>
        <v/>
      </c>
      <c r="L13" s="79"/>
      <c r="P13" s="36">
        <f t="shared" si="11"/>
        <v>0</v>
      </c>
      <c r="Q13" s="11">
        <f t="shared" si="3"/>
        <v>0</v>
      </c>
      <c r="R13" s="39" t="str">
        <f t="shared" si="12"/>
        <v>0:0</v>
      </c>
      <c r="S13" s="11">
        <f t="shared" si="6"/>
        <v>0</v>
      </c>
      <c r="T13" s="12">
        <f t="shared" si="7"/>
        <v>0</v>
      </c>
      <c r="U13" s="13">
        <f t="shared" si="4"/>
        <v>0</v>
      </c>
      <c r="V13" s="37">
        <f t="shared" si="8"/>
        <v>0</v>
      </c>
      <c r="W13" s="14">
        <f t="shared" si="9"/>
        <v>0</v>
      </c>
      <c r="X13" s="38">
        <f t="shared" si="10"/>
        <v>0</v>
      </c>
    </row>
    <row r="14" spans="1:24" ht="21" customHeight="1">
      <c r="A14" s="24">
        <f t="shared" si="5"/>
        <v>43017</v>
      </c>
      <c r="B14" s="25" t="str">
        <f t="shared" si="0"/>
        <v>月</v>
      </c>
      <c r="C14" s="63"/>
      <c r="D14" s="92" t="s">
        <v>1</v>
      </c>
      <c r="E14" s="64"/>
      <c r="F14" s="65"/>
      <c r="G14" s="66" t="s">
        <v>28</v>
      </c>
      <c r="H14" s="67"/>
      <c r="I14" s="68"/>
      <c r="J14" s="26" t="str">
        <f t="shared" si="1"/>
        <v/>
      </c>
      <c r="K14" s="26" t="str">
        <f t="shared" si="2"/>
        <v/>
      </c>
      <c r="L14" s="79"/>
      <c r="P14" s="36">
        <f t="shared" si="11"/>
        <v>0</v>
      </c>
      <c r="Q14" s="11">
        <f t="shared" si="3"/>
        <v>0</v>
      </c>
      <c r="R14" s="39" t="str">
        <f t="shared" si="12"/>
        <v>0:0</v>
      </c>
      <c r="S14" s="11">
        <f t="shared" si="6"/>
        <v>0</v>
      </c>
      <c r="T14" s="12">
        <f t="shared" si="7"/>
        <v>0</v>
      </c>
      <c r="U14" s="13">
        <f t="shared" si="4"/>
        <v>0</v>
      </c>
      <c r="V14" s="37">
        <f t="shared" si="8"/>
        <v>0</v>
      </c>
      <c r="W14" s="14">
        <f t="shared" si="9"/>
        <v>0</v>
      </c>
      <c r="X14" s="38">
        <f t="shared" si="10"/>
        <v>0</v>
      </c>
    </row>
    <row r="15" spans="1:24" ht="21" customHeight="1">
      <c r="A15" s="24">
        <f t="shared" si="5"/>
        <v>43018</v>
      </c>
      <c r="B15" s="25" t="str">
        <f t="shared" si="0"/>
        <v>火</v>
      </c>
      <c r="C15" s="63"/>
      <c r="D15" s="92" t="s">
        <v>1</v>
      </c>
      <c r="E15" s="64"/>
      <c r="F15" s="65"/>
      <c r="G15" s="66" t="s">
        <v>28</v>
      </c>
      <c r="H15" s="67"/>
      <c r="I15" s="68"/>
      <c r="J15" s="26" t="str">
        <f t="shared" si="1"/>
        <v/>
      </c>
      <c r="K15" s="26" t="str">
        <f t="shared" si="2"/>
        <v/>
      </c>
      <c r="L15" s="79"/>
      <c r="P15" s="36">
        <f t="shared" si="11"/>
        <v>0</v>
      </c>
      <c r="Q15" s="11">
        <f t="shared" si="3"/>
        <v>0</v>
      </c>
      <c r="R15" s="39" t="str">
        <f t="shared" si="12"/>
        <v>0:0</v>
      </c>
      <c r="S15" s="11">
        <f t="shared" si="6"/>
        <v>0</v>
      </c>
      <c r="T15" s="12">
        <f t="shared" si="7"/>
        <v>0</v>
      </c>
      <c r="U15" s="13">
        <f t="shared" si="4"/>
        <v>0</v>
      </c>
      <c r="V15" s="37">
        <f t="shared" si="8"/>
        <v>0</v>
      </c>
      <c r="W15" s="14">
        <f t="shared" si="9"/>
        <v>0</v>
      </c>
      <c r="X15" s="38">
        <f t="shared" si="10"/>
        <v>0</v>
      </c>
    </row>
    <row r="16" spans="1:24" ht="21" customHeight="1">
      <c r="A16" s="24">
        <f t="shared" si="5"/>
        <v>43019</v>
      </c>
      <c r="B16" s="25" t="str">
        <f t="shared" si="0"/>
        <v>水</v>
      </c>
      <c r="C16" s="63"/>
      <c r="D16" s="92" t="s">
        <v>1</v>
      </c>
      <c r="E16" s="64"/>
      <c r="F16" s="65"/>
      <c r="G16" s="66" t="s">
        <v>28</v>
      </c>
      <c r="H16" s="67"/>
      <c r="I16" s="68"/>
      <c r="J16" s="26" t="str">
        <f t="shared" si="1"/>
        <v/>
      </c>
      <c r="K16" s="26" t="str">
        <f t="shared" si="2"/>
        <v/>
      </c>
      <c r="L16" s="79"/>
      <c r="P16" s="36">
        <f t="shared" si="11"/>
        <v>0</v>
      </c>
      <c r="Q16" s="11">
        <f t="shared" si="3"/>
        <v>0</v>
      </c>
      <c r="R16" s="39" t="str">
        <f t="shared" si="12"/>
        <v>0:0</v>
      </c>
      <c r="S16" s="11">
        <f t="shared" si="6"/>
        <v>0</v>
      </c>
      <c r="T16" s="12">
        <f t="shared" si="7"/>
        <v>0</v>
      </c>
      <c r="U16" s="13">
        <f t="shared" si="4"/>
        <v>0</v>
      </c>
      <c r="V16" s="37">
        <f t="shared" si="8"/>
        <v>0</v>
      </c>
      <c r="W16" s="14">
        <f t="shared" si="9"/>
        <v>0</v>
      </c>
      <c r="X16" s="38">
        <f t="shared" si="10"/>
        <v>0</v>
      </c>
    </row>
    <row r="17" spans="1:24" ht="21" customHeight="1">
      <c r="A17" s="24">
        <f t="shared" si="5"/>
        <v>43020</v>
      </c>
      <c r="B17" s="25" t="str">
        <f t="shared" si="0"/>
        <v>木</v>
      </c>
      <c r="C17" s="63"/>
      <c r="D17" s="92" t="s">
        <v>1</v>
      </c>
      <c r="E17" s="64"/>
      <c r="F17" s="65"/>
      <c r="G17" s="66" t="s">
        <v>28</v>
      </c>
      <c r="H17" s="67"/>
      <c r="I17" s="68"/>
      <c r="J17" s="26" t="str">
        <f t="shared" si="1"/>
        <v/>
      </c>
      <c r="K17" s="26" t="str">
        <f t="shared" si="2"/>
        <v/>
      </c>
      <c r="L17" s="79"/>
      <c r="P17" s="36">
        <f t="shared" si="11"/>
        <v>0</v>
      </c>
      <c r="Q17" s="11">
        <f t="shared" si="3"/>
        <v>0</v>
      </c>
      <c r="R17" s="39" t="str">
        <f t="shared" si="12"/>
        <v>0:0</v>
      </c>
      <c r="S17" s="11">
        <f t="shared" si="6"/>
        <v>0</v>
      </c>
      <c r="T17" s="12">
        <f t="shared" si="7"/>
        <v>0</v>
      </c>
      <c r="U17" s="13">
        <f t="shared" si="4"/>
        <v>0</v>
      </c>
      <c r="V17" s="37">
        <f t="shared" si="8"/>
        <v>0</v>
      </c>
      <c r="W17" s="14">
        <f t="shared" si="9"/>
        <v>0</v>
      </c>
      <c r="X17" s="38">
        <f t="shared" si="10"/>
        <v>0</v>
      </c>
    </row>
    <row r="18" spans="1:24" ht="21" customHeight="1">
      <c r="A18" s="24">
        <f t="shared" si="5"/>
        <v>43021</v>
      </c>
      <c r="B18" s="25" t="str">
        <f t="shared" si="0"/>
        <v>金</v>
      </c>
      <c r="C18" s="63"/>
      <c r="D18" s="92" t="s">
        <v>1</v>
      </c>
      <c r="E18" s="64"/>
      <c r="F18" s="65"/>
      <c r="G18" s="66" t="s">
        <v>28</v>
      </c>
      <c r="H18" s="67"/>
      <c r="I18" s="68"/>
      <c r="J18" s="26" t="str">
        <f t="shared" si="1"/>
        <v/>
      </c>
      <c r="K18" s="26" t="str">
        <f t="shared" si="2"/>
        <v/>
      </c>
      <c r="L18" s="79"/>
      <c r="P18" s="36">
        <f t="shared" si="11"/>
        <v>0</v>
      </c>
      <c r="Q18" s="11">
        <f t="shared" si="3"/>
        <v>0</v>
      </c>
      <c r="R18" s="39" t="str">
        <f t="shared" si="12"/>
        <v>0:0</v>
      </c>
      <c r="S18" s="11">
        <f t="shared" si="6"/>
        <v>0</v>
      </c>
      <c r="T18" s="12">
        <f t="shared" si="7"/>
        <v>0</v>
      </c>
      <c r="U18" s="13">
        <f t="shared" si="4"/>
        <v>0</v>
      </c>
      <c r="V18" s="37">
        <f t="shared" si="8"/>
        <v>0</v>
      </c>
      <c r="W18" s="14">
        <f t="shared" si="9"/>
        <v>0</v>
      </c>
      <c r="X18" s="38">
        <f t="shared" si="10"/>
        <v>0</v>
      </c>
    </row>
    <row r="19" spans="1:24" ht="21" customHeight="1">
      <c r="A19" s="24">
        <f t="shared" si="5"/>
        <v>43022</v>
      </c>
      <c r="B19" s="25" t="str">
        <f t="shared" si="0"/>
        <v>土</v>
      </c>
      <c r="C19" s="63"/>
      <c r="D19" s="92" t="s">
        <v>1</v>
      </c>
      <c r="E19" s="64"/>
      <c r="F19" s="65"/>
      <c r="G19" s="66" t="s">
        <v>28</v>
      </c>
      <c r="H19" s="67"/>
      <c r="I19" s="68"/>
      <c r="J19" s="26" t="str">
        <f t="shared" si="1"/>
        <v/>
      </c>
      <c r="K19" s="26" t="str">
        <f t="shared" si="2"/>
        <v/>
      </c>
      <c r="L19" s="79"/>
      <c r="P19" s="36">
        <f t="shared" si="11"/>
        <v>0</v>
      </c>
      <c r="Q19" s="11">
        <f t="shared" si="3"/>
        <v>0</v>
      </c>
      <c r="R19" s="39" t="str">
        <f t="shared" si="12"/>
        <v>0:0</v>
      </c>
      <c r="S19" s="11">
        <f t="shared" si="6"/>
        <v>0</v>
      </c>
      <c r="T19" s="12">
        <f t="shared" si="7"/>
        <v>0</v>
      </c>
      <c r="U19" s="13">
        <f t="shared" si="4"/>
        <v>0</v>
      </c>
      <c r="V19" s="37">
        <f t="shared" si="8"/>
        <v>0</v>
      </c>
      <c r="W19" s="14">
        <f t="shared" si="9"/>
        <v>0</v>
      </c>
      <c r="X19" s="38">
        <f t="shared" si="10"/>
        <v>0</v>
      </c>
    </row>
    <row r="20" spans="1:24" ht="21" customHeight="1">
      <c r="A20" s="24">
        <f t="shared" si="5"/>
        <v>43023</v>
      </c>
      <c r="B20" s="25" t="str">
        <f t="shared" si="0"/>
        <v>日</v>
      </c>
      <c r="C20" s="63"/>
      <c r="D20" s="92" t="s">
        <v>1</v>
      </c>
      <c r="E20" s="64"/>
      <c r="F20" s="65"/>
      <c r="G20" s="66" t="s">
        <v>28</v>
      </c>
      <c r="H20" s="67"/>
      <c r="I20" s="68"/>
      <c r="J20" s="26" t="str">
        <f t="shared" si="1"/>
        <v/>
      </c>
      <c r="K20" s="26" t="str">
        <f t="shared" si="2"/>
        <v/>
      </c>
      <c r="L20" s="79"/>
      <c r="P20" s="36">
        <f t="shared" si="11"/>
        <v>0</v>
      </c>
      <c r="Q20" s="11">
        <f t="shared" si="3"/>
        <v>0</v>
      </c>
      <c r="R20" s="39" t="str">
        <f t="shared" si="12"/>
        <v>0:0</v>
      </c>
      <c r="S20" s="11">
        <f t="shared" si="6"/>
        <v>0</v>
      </c>
      <c r="T20" s="12">
        <f t="shared" si="7"/>
        <v>0</v>
      </c>
      <c r="U20" s="13">
        <f t="shared" si="4"/>
        <v>0</v>
      </c>
      <c r="V20" s="37">
        <f t="shared" si="8"/>
        <v>0</v>
      </c>
      <c r="W20" s="14">
        <f t="shared" si="9"/>
        <v>0</v>
      </c>
      <c r="X20" s="38">
        <f t="shared" si="10"/>
        <v>0</v>
      </c>
    </row>
    <row r="21" spans="1:24" ht="21" customHeight="1">
      <c r="A21" s="24">
        <f t="shared" si="5"/>
        <v>43024</v>
      </c>
      <c r="B21" s="25" t="str">
        <f t="shared" si="0"/>
        <v>月</v>
      </c>
      <c r="C21" s="63"/>
      <c r="D21" s="92" t="s">
        <v>1</v>
      </c>
      <c r="E21" s="64"/>
      <c r="F21" s="65"/>
      <c r="G21" s="66" t="s">
        <v>28</v>
      </c>
      <c r="H21" s="67"/>
      <c r="I21" s="68"/>
      <c r="J21" s="26" t="str">
        <f t="shared" si="1"/>
        <v/>
      </c>
      <c r="K21" s="26" t="str">
        <f t="shared" si="2"/>
        <v/>
      </c>
      <c r="L21" s="79"/>
      <c r="P21" s="36">
        <f t="shared" si="11"/>
        <v>0</v>
      </c>
      <c r="Q21" s="11">
        <f t="shared" si="3"/>
        <v>0</v>
      </c>
      <c r="R21" s="39" t="str">
        <f t="shared" si="12"/>
        <v>0:0</v>
      </c>
      <c r="S21" s="11">
        <f t="shared" si="6"/>
        <v>0</v>
      </c>
      <c r="T21" s="12">
        <f t="shared" si="7"/>
        <v>0</v>
      </c>
      <c r="U21" s="13">
        <f t="shared" si="4"/>
        <v>0</v>
      </c>
      <c r="V21" s="37">
        <f t="shared" si="8"/>
        <v>0</v>
      </c>
      <c r="W21" s="14">
        <f t="shared" si="9"/>
        <v>0</v>
      </c>
      <c r="X21" s="38">
        <f t="shared" si="10"/>
        <v>0</v>
      </c>
    </row>
    <row r="22" spans="1:24" ht="21" customHeight="1">
      <c r="A22" s="24">
        <f t="shared" si="5"/>
        <v>43025</v>
      </c>
      <c r="B22" s="25" t="str">
        <f t="shared" si="0"/>
        <v>火</v>
      </c>
      <c r="C22" s="63"/>
      <c r="D22" s="92" t="s">
        <v>1</v>
      </c>
      <c r="E22" s="64"/>
      <c r="F22" s="65"/>
      <c r="G22" s="66" t="s">
        <v>28</v>
      </c>
      <c r="H22" s="67"/>
      <c r="I22" s="68"/>
      <c r="J22" s="26" t="str">
        <f t="shared" si="1"/>
        <v/>
      </c>
      <c r="K22" s="26" t="str">
        <f t="shared" si="2"/>
        <v/>
      </c>
      <c r="L22" s="79"/>
      <c r="P22" s="36">
        <f t="shared" si="11"/>
        <v>0</v>
      </c>
      <c r="Q22" s="11">
        <f t="shared" si="3"/>
        <v>0</v>
      </c>
      <c r="R22" s="39" t="str">
        <f t="shared" si="12"/>
        <v>0:0</v>
      </c>
      <c r="S22" s="11">
        <f t="shared" si="6"/>
        <v>0</v>
      </c>
      <c r="T22" s="12">
        <f t="shared" si="7"/>
        <v>0</v>
      </c>
      <c r="U22" s="13">
        <f t="shared" si="4"/>
        <v>0</v>
      </c>
      <c r="V22" s="37">
        <f t="shared" si="8"/>
        <v>0</v>
      </c>
      <c r="W22" s="14">
        <f t="shared" si="9"/>
        <v>0</v>
      </c>
      <c r="X22" s="38">
        <f t="shared" si="10"/>
        <v>0</v>
      </c>
    </row>
    <row r="23" spans="1:24" ht="21" customHeight="1">
      <c r="A23" s="24">
        <f t="shared" si="5"/>
        <v>43026</v>
      </c>
      <c r="B23" s="25" t="str">
        <f t="shared" si="0"/>
        <v>水</v>
      </c>
      <c r="C23" s="63"/>
      <c r="D23" s="92" t="s">
        <v>1</v>
      </c>
      <c r="E23" s="64"/>
      <c r="F23" s="65"/>
      <c r="G23" s="66" t="s">
        <v>28</v>
      </c>
      <c r="H23" s="67"/>
      <c r="I23" s="68"/>
      <c r="J23" s="26" t="str">
        <f t="shared" si="1"/>
        <v/>
      </c>
      <c r="K23" s="26" t="str">
        <f t="shared" si="2"/>
        <v/>
      </c>
      <c r="L23" s="79"/>
      <c r="P23" s="36">
        <f t="shared" si="11"/>
        <v>0</v>
      </c>
      <c r="Q23" s="11">
        <f t="shared" si="3"/>
        <v>0</v>
      </c>
      <c r="R23" s="39" t="str">
        <f t="shared" si="12"/>
        <v>0:0</v>
      </c>
      <c r="S23" s="11">
        <f t="shared" si="6"/>
        <v>0</v>
      </c>
      <c r="T23" s="12">
        <f t="shared" si="7"/>
        <v>0</v>
      </c>
      <c r="U23" s="13">
        <f t="shared" si="4"/>
        <v>0</v>
      </c>
      <c r="V23" s="37">
        <f t="shared" si="8"/>
        <v>0</v>
      </c>
      <c r="W23" s="14">
        <f t="shared" si="9"/>
        <v>0</v>
      </c>
      <c r="X23" s="38">
        <f t="shared" si="10"/>
        <v>0</v>
      </c>
    </row>
    <row r="24" spans="1:24" ht="21" customHeight="1">
      <c r="A24" s="24">
        <f t="shared" si="5"/>
        <v>43027</v>
      </c>
      <c r="B24" s="25" t="str">
        <f t="shared" si="0"/>
        <v>木</v>
      </c>
      <c r="C24" s="63"/>
      <c r="D24" s="92" t="s">
        <v>1</v>
      </c>
      <c r="E24" s="64"/>
      <c r="F24" s="65"/>
      <c r="G24" s="66" t="s">
        <v>28</v>
      </c>
      <c r="H24" s="67"/>
      <c r="I24" s="68"/>
      <c r="J24" s="26" t="str">
        <f t="shared" si="1"/>
        <v/>
      </c>
      <c r="K24" s="26" t="str">
        <f t="shared" si="2"/>
        <v/>
      </c>
      <c r="L24" s="79"/>
      <c r="P24" s="36">
        <f t="shared" si="11"/>
        <v>0</v>
      </c>
      <c r="Q24" s="11">
        <f t="shared" si="3"/>
        <v>0</v>
      </c>
      <c r="R24" s="39" t="str">
        <f t="shared" si="12"/>
        <v>0:0</v>
      </c>
      <c r="S24" s="11">
        <f t="shared" si="6"/>
        <v>0</v>
      </c>
      <c r="T24" s="12">
        <f t="shared" si="7"/>
        <v>0</v>
      </c>
      <c r="U24" s="13">
        <f t="shared" si="4"/>
        <v>0</v>
      </c>
      <c r="V24" s="37">
        <f t="shared" si="8"/>
        <v>0</v>
      </c>
      <c r="W24" s="14">
        <f t="shared" si="9"/>
        <v>0</v>
      </c>
      <c r="X24" s="38">
        <f t="shared" si="10"/>
        <v>0</v>
      </c>
    </row>
    <row r="25" spans="1:24" ht="21" customHeight="1">
      <c r="A25" s="24">
        <f t="shared" si="5"/>
        <v>43028</v>
      </c>
      <c r="B25" s="25" t="str">
        <f t="shared" si="0"/>
        <v>金</v>
      </c>
      <c r="C25" s="63"/>
      <c r="D25" s="92" t="s">
        <v>1</v>
      </c>
      <c r="E25" s="64"/>
      <c r="F25" s="65"/>
      <c r="G25" s="66" t="s">
        <v>28</v>
      </c>
      <c r="H25" s="67"/>
      <c r="I25" s="68"/>
      <c r="J25" s="26" t="str">
        <f t="shared" si="1"/>
        <v/>
      </c>
      <c r="K25" s="26" t="str">
        <f t="shared" si="2"/>
        <v/>
      </c>
      <c r="L25" s="79"/>
      <c r="P25" s="36">
        <f t="shared" si="11"/>
        <v>0</v>
      </c>
      <c r="Q25" s="11">
        <f t="shared" si="3"/>
        <v>0</v>
      </c>
      <c r="R25" s="39" t="str">
        <f t="shared" si="12"/>
        <v>0:0</v>
      </c>
      <c r="S25" s="11">
        <f t="shared" si="6"/>
        <v>0</v>
      </c>
      <c r="T25" s="12">
        <f t="shared" si="7"/>
        <v>0</v>
      </c>
      <c r="U25" s="13">
        <f t="shared" si="4"/>
        <v>0</v>
      </c>
      <c r="V25" s="37">
        <f t="shared" si="8"/>
        <v>0</v>
      </c>
      <c r="W25" s="14">
        <f t="shared" si="9"/>
        <v>0</v>
      </c>
      <c r="X25" s="38">
        <f t="shared" si="10"/>
        <v>0</v>
      </c>
    </row>
    <row r="26" spans="1:24" ht="21" customHeight="1">
      <c r="A26" s="24">
        <f t="shared" si="5"/>
        <v>43029</v>
      </c>
      <c r="B26" s="25" t="str">
        <f t="shared" si="0"/>
        <v>土</v>
      </c>
      <c r="C26" s="63"/>
      <c r="D26" s="92" t="s">
        <v>1</v>
      </c>
      <c r="E26" s="64"/>
      <c r="F26" s="65"/>
      <c r="G26" s="66" t="s">
        <v>28</v>
      </c>
      <c r="H26" s="67"/>
      <c r="I26" s="68"/>
      <c r="J26" s="26" t="str">
        <f t="shared" si="1"/>
        <v/>
      </c>
      <c r="K26" s="26" t="str">
        <f t="shared" si="2"/>
        <v/>
      </c>
      <c r="L26" s="79"/>
      <c r="P26" s="36">
        <f t="shared" si="11"/>
        <v>0</v>
      </c>
      <c r="Q26" s="11">
        <f t="shared" si="3"/>
        <v>0</v>
      </c>
      <c r="R26" s="39" t="str">
        <f t="shared" si="12"/>
        <v>0:0</v>
      </c>
      <c r="S26" s="11">
        <f>IF(Q26&gt;=F26,IF(Q26&lt;=H26,Q26,H26),F26)</f>
        <v>0</v>
      </c>
      <c r="T26" s="12">
        <f t="shared" si="7"/>
        <v>0</v>
      </c>
      <c r="U26" s="13">
        <f t="shared" si="4"/>
        <v>0</v>
      </c>
      <c r="V26" s="37">
        <f t="shared" si="8"/>
        <v>0</v>
      </c>
      <c r="W26" s="14">
        <f t="shared" si="9"/>
        <v>0</v>
      </c>
      <c r="X26" s="38">
        <f t="shared" si="10"/>
        <v>0</v>
      </c>
    </row>
    <row r="27" spans="1:24" ht="21" customHeight="1">
      <c r="A27" s="24">
        <f t="shared" si="5"/>
        <v>43030</v>
      </c>
      <c r="B27" s="25" t="str">
        <f t="shared" si="0"/>
        <v>日</v>
      </c>
      <c r="C27" s="63"/>
      <c r="D27" s="92" t="s">
        <v>1</v>
      </c>
      <c r="E27" s="64"/>
      <c r="F27" s="65"/>
      <c r="G27" s="66" t="s">
        <v>28</v>
      </c>
      <c r="H27" s="67"/>
      <c r="I27" s="68"/>
      <c r="J27" s="26" t="str">
        <f t="shared" si="1"/>
        <v/>
      </c>
      <c r="K27" s="26" t="str">
        <f t="shared" si="2"/>
        <v/>
      </c>
      <c r="L27" s="79"/>
      <c r="P27" s="36">
        <f t="shared" si="11"/>
        <v>0</v>
      </c>
      <c r="Q27" s="11">
        <f t="shared" si="3"/>
        <v>0</v>
      </c>
      <c r="R27" s="39" t="str">
        <f t="shared" si="12"/>
        <v>0:0</v>
      </c>
      <c r="S27" s="11">
        <f t="shared" si="6"/>
        <v>0</v>
      </c>
      <c r="T27" s="12">
        <f t="shared" si="7"/>
        <v>0</v>
      </c>
      <c r="U27" s="13">
        <f t="shared" si="4"/>
        <v>0</v>
      </c>
      <c r="V27" s="37">
        <f t="shared" si="8"/>
        <v>0</v>
      </c>
      <c r="W27" s="14">
        <f t="shared" si="9"/>
        <v>0</v>
      </c>
      <c r="X27" s="38">
        <f t="shared" si="10"/>
        <v>0</v>
      </c>
    </row>
    <row r="28" spans="1:24" ht="21" customHeight="1">
      <c r="A28" s="24">
        <f t="shared" si="5"/>
        <v>43031</v>
      </c>
      <c r="B28" s="25" t="str">
        <f t="shared" si="0"/>
        <v>月</v>
      </c>
      <c r="C28" s="63"/>
      <c r="D28" s="92" t="s">
        <v>1</v>
      </c>
      <c r="E28" s="64"/>
      <c r="F28" s="65"/>
      <c r="G28" s="66" t="s">
        <v>28</v>
      </c>
      <c r="H28" s="67"/>
      <c r="I28" s="68"/>
      <c r="J28" s="26" t="str">
        <f t="shared" si="1"/>
        <v/>
      </c>
      <c r="K28" s="26" t="str">
        <f t="shared" si="2"/>
        <v/>
      </c>
      <c r="L28" s="79"/>
      <c r="P28" s="36">
        <f t="shared" si="11"/>
        <v>0</v>
      </c>
      <c r="Q28" s="11">
        <f t="shared" si="3"/>
        <v>0</v>
      </c>
      <c r="R28" s="39" t="str">
        <f t="shared" si="12"/>
        <v>0:0</v>
      </c>
      <c r="S28" s="11">
        <f t="shared" si="6"/>
        <v>0</v>
      </c>
      <c r="T28" s="12">
        <f t="shared" si="7"/>
        <v>0</v>
      </c>
      <c r="U28" s="13">
        <f t="shared" si="4"/>
        <v>0</v>
      </c>
      <c r="V28" s="37">
        <f t="shared" si="8"/>
        <v>0</v>
      </c>
      <c r="W28" s="14">
        <f t="shared" si="9"/>
        <v>0</v>
      </c>
      <c r="X28" s="38">
        <f t="shared" si="10"/>
        <v>0</v>
      </c>
    </row>
    <row r="29" spans="1:24" ht="21" customHeight="1">
      <c r="A29" s="24">
        <f t="shared" si="5"/>
        <v>43032</v>
      </c>
      <c r="B29" s="25" t="str">
        <f t="shared" si="0"/>
        <v>火</v>
      </c>
      <c r="C29" s="63"/>
      <c r="D29" s="92" t="s">
        <v>1</v>
      </c>
      <c r="E29" s="64"/>
      <c r="F29" s="65"/>
      <c r="G29" s="66" t="s">
        <v>28</v>
      </c>
      <c r="H29" s="67"/>
      <c r="I29" s="68"/>
      <c r="J29" s="26" t="str">
        <f t="shared" si="1"/>
        <v/>
      </c>
      <c r="K29" s="26" t="str">
        <f t="shared" si="2"/>
        <v/>
      </c>
      <c r="L29" s="79"/>
      <c r="P29" s="36">
        <f t="shared" si="11"/>
        <v>0</v>
      </c>
      <c r="Q29" s="11">
        <f t="shared" si="3"/>
        <v>0</v>
      </c>
      <c r="R29" s="39" t="str">
        <f t="shared" si="12"/>
        <v>0:0</v>
      </c>
      <c r="S29" s="11">
        <f t="shared" si="6"/>
        <v>0</v>
      </c>
      <c r="T29" s="12">
        <f t="shared" si="7"/>
        <v>0</v>
      </c>
      <c r="U29" s="13">
        <f t="shared" si="4"/>
        <v>0</v>
      </c>
      <c r="V29" s="37">
        <f t="shared" si="8"/>
        <v>0</v>
      </c>
      <c r="W29" s="14">
        <f t="shared" si="9"/>
        <v>0</v>
      </c>
      <c r="X29" s="38">
        <f t="shared" si="10"/>
        <v>0</v>
      </c>
    </row>
    <row r="30" spans="1:24" ht="21" customHeight="1">
      <c r="A30" s="24">
        <f t="shared" si="5"/>
        <v>43033</v>
      </c>
      <c r="B30" s="25" t="str">
        <f t="shared" si="0"/>
        <v>水</v>
      </c>
      <c r="C30" s="63"/>
      <c r="D30" s="92" t="s">
        <v>1</v>
      </c>
      <c r="E30" s="64"/>
      <c r="F30" s="65"/>
      <c r="G30" s="66" t="s">
        <v>28</v>
      </c>
      <c r="H30" s="67"/>
      <c r="I30" s="68"/>
      <c r="J30" s="26" t="str">
        <f t="shared" si="1"/>
        <v/>
      </c>
      <c r="K30" s="26" t="str">
        <f t="shared" si="2"/>
        <v/>
      </c>
      <c r="L30" s="79"/>
      <c r="P30" s="36">
        <f t="shared" si="11"/>
        <v>0</v>
      </c>
      <c r="Q30" s="11">
        <f t="shared" si="3"/>
        <v>0</v>
      </c>
      <c r="R30" s="39" t="str">
        <f t="shared" si="12"/>
        <v>0:0</v>
      </c>
      <c r="S30" s="11">
        <f t="shared" si="6"/>
        <v>0</v>
      </c>
      <c r="T30" s="12">
        <f t="shared" si="7"/>
        <v>0</v>
      </c>
      <c r="U30" s="13">
        <f t="shared" si="4"/>
        <v>0</v>
      </c>
      <c r="V30" s="37">
        <f t="shared" si="8"/>
        <v>0</v>
      </c>
      <c r="W30" s="14">
        <f t="shared" si="9"/>
        <v>0</v>
      </c>
      <c r="X30" s="38">
        <f t="shared" si="10"/>
        <v>0</v>
      </c>
    </row>
    <row r="31" spans="1:24" ht="21" customHeight="1">
      <c r="A31" s="24">
        <f t="shared" si="5"/>
        <v>43034</v>
      </c>
      <c r="B31" s="25" t="str">
        <f t="shared" si="0"/>
        <v>木</v>
      </c>
      <c r="C31" s="63"/>
      <c r="D31" s="92" t="s">
        <v>1</v>
      </c>
      <c r="E31" s="64"/>
      <c r="F31" s="65"/>
      <c r="G31" s="66" t="s">
        <v>28</v>
      </c>
      <c r="H31" s="67"/>
      <c r="I31" s="68"/>
      <c r="J31" s="26" t="str">
        <f t="shared" si="1"/>
        <v/>
      </c>
      <c r="K31" s="26" t="str">
        <f t="shared" si="2"/>
        <v/>
      </c>
      <c r="L31" s="80"/>
      <c r="P31" s="36">
        <f t="shared" si="11"/>
        <v>0</v>
      </c>
      <c r="Q31" s="11">
        <f t="shared" si="3"/>
        <v>0</v>
      </c>
      <c r="R31" s="39" t="str">
        <f t="shared" si="12"/>
        <v>0:0</v>
      </c>
      <c r="S31" s="11">
        <f t="shared" si="6"/>
        <v>0</v>
      </c>
      <c r="T31" s="12">
        <f t="shared" si="7"/>
        <v>0</v>
      </c>
      <c r="U31" s="13">
        <f t="shared" si="4"/>
        <v>0</v>
      </c>
      <c r="V31" s="37">
        <f t="shared" si="8"/>
        <v>0</v>
      </c>
      <c r="W31" s="14">
        <f t="shared" si="9"/>
        <v>0</v>
      </c>
      <c r="X31" s="38">
        <f t="shared" si="10"/>
        <v>0</v>
      </c>
    </row>
    <row r="32" spans="1:24" ht="21" customHeight="1">
      <c r="A32" s="24">
        <f t="shared" si="5"/>
        <v>43035</v>
      </c>
      <c r="B32" s="25" t="str">
        <f t="shared" si="0"/>
        <v>金</v>
      </c>
      <c r="C32" s="63"/>
      <c r="D32" s="92" t="s">
        <v>1</v>
      </c>
      <c r="E32" s="64"/>
      <c r="F32" s="65"/>
      <c r="G32" s="66" t="s">
        <v>28</v>
      </c>
      <c r="H32" s="67"/>
      <c r="I32" s="68"/>
      <c r="J32" s="26" t="str">
        <f t="shared" si="1"/>
        <v/>
      </c>
      <c r="K32" s="26" t="str">
        <f t="shared" si="2"/>
        <v/>
      </c>
      <c r="L32" s="79"/>
      <c r="P32" s="36">
        <f t="shared" si="11"/>
        <v>0</v>
      </c>
      <c r="Q32" s="11">
        <f t="shared" si="3"/>
        <v>0</v>
      </c>
      <c r="R32" s="39" t="str">
        <f t="shared" si="12"/>
        <v>0:0</v>
      </c>
      <c r="S32" s="11">
        <f t="shared" si="6"/>
        <v>0</v>
      </c>
      <c r="T32" s="12">
        <f t="shared" si="7"/>
        <v>0</v>
      </c>
      <c r="U32" s="13">
        <f t="shared" si="4"/>
        <v>0</v>
      </c>
      <c r="V32" s="37">
        <f t="shared" si="8"/>
        <v>0</v>
      </c>
      <c r="W32" s="14">
        <f t="shared" si="9"/>
        <v>0</v>
      </c>
      <c r="X32" s="38">
        <f t="shared" si="10"/>
        <v>0</v>
      </c>
    </row>
    <row r="33" spans="1:24" ht="21" customHeight="1">
      <c r="A33" s="24">
        <f t="shared" si="5"/>
        <v>43036</v>
      </c>
      <c r="B33" s="25" t="str">
        <f t="shared" si="0"/>
        <v>土</v>
      </c>
      <c r="C33" s="63"/>
      <c r="D33" s="92" t="s">
        <v>1</v>
      </c>
      <c r="E33" s="64"/>
      <c r="F33" s="65"/>
      <c r="G33" s="66" t="s">
        <v>28</v>
      </c>
      <c r="H33" s="67"/>
      <c r="I33" s="68"/>
      <c r="J33" s="26" t="str">
        <f t="shared" si="1"/>
        <v/>
      </c>
      <c r="K33" s="26" t="str">
        <f t="shared" si="2"/>
        <v/>
      </c>
      <c r="L33" s="79"/>
      <c r="P33" s="36">
        <f t="shared" si="11"/>
        <v>0</v>
      </c>
      <c r="Q33" s="11">
        <f t="shared" si="3"/>
        <v>0</v>
      </c>
      <c r="R33" s="39" t="str">
        <f t="shared" si="12"/>
        <v>0:0</v>
      </c>
      <c r="S33" s="11">
        <f t="shared" si="6"/>
        <v>0</v>
      </c>
      <c r="T33" s="12">
        <f t="shared" si="7"/>
        <v>0</v>
      </c>
      <c r="U33" s="13">
        <f t="shared" si="4"/>
        <v>0</v>
      </c>
      <c r="V33" s="37">
        <f t="shared" si="8"/>
        <v>0</v>
      </c>
      <c r="W33" s="14">
        <f t="shared" si="9"/>
        <v>0</v>
      </c>
      <c r="X33" s="38">
        <f t="shared" si="10"/>
        <v>0</v>
      </c>
    </row>
    <row r="34" spans="1:24" ht="21" customHeight="1">
      <c r="A34" s="24">
        <f>IF(MONTH(A9)=2,A33+1,IF(MONTH(A6)&lt;&gt;2,A33+1,""))</f>
        <v>43037</v>
      </c>
      <c r="B34" s="25" t="str">
        <f>IF(A34="","",TEXT((WEEKDAY(A34,1)),"aaa"))</f>
        <v>日</v>
      </c>
      <c r="C34" s="63"/>
      <c r="D34" s="92" t="s">
        <v>1</v>
      </c>
      <c r="E34" s="64"/>
      <c r="F34" s="65"/>
      <c r="G34" s="66" t="s">
        <v>28</v>
      </c>
      <c r="H34" s="67"/>
      <c r="I34" s="68"/>
      <c r="J34" s="26" t="str">
        <f t="shared" si="1"/>
        <v/>
      </c>
      <c r="K34" s="26" t="str">
        <f t="shared" si="2"/>
        <v/>
      </c>
      <c r="L34" s="79"/>
      <c r="P34" s="36">
        <f t="shared" si="11"/>
        <v>0</v>
      </c>
      <c r="Q34" s="11">
        <f t="shared" si="3"/>
        <v>0</v>
      </c>
      <c r="R34" s="39" t="str">
        <f t="shared" si="12"/>
        <v>0:0</v>
      </c>
      <c r="S34" s="11">
        <f t="shared" si="6"/>
        <v>0</v>
      </c>
      <c r="T34" s="12">
        <f t="shared" si="7"/>
        <v>0</v>
      </c>
      <c r="U34" s="13">
        <f t="shared" si="4"/>
        <v>0</v>
      </c>
      <c r="V34" s="37">
        <f t="shared" si="8"/>
        <v>0</v>
      </c>
      <c r="W34" s="14">
        <f t="shared" si="9"/>
        <v>0</v>
      </c>
      <c r="X34" s="38">
        <f t="shared" si="10"/>
        <v>0</v>
      </c>
    </row>
    <row r="35" spans="1:24" ht="21" customHeight="1">
      <c r="A35" s="24">
        <f>IF((MONTH(A6)&lt;&gt;2),A34+1,"")</f>
        <v>43038</v>
      </c>
      <c r="B35" s="25" t="str">
        <f>IF(A35="","",TEXT((WEEKDAY(A35,1)),"aaa"))</f>
        <v>月</v>
      </c>
      <c r="C35" s="63"/>
      <c r="D35" s="92" t="s">
        <v>1</v>
      </c>
      <c r="E35" s="64"/>
      <c r="F35" s="65"/>
      <c r="G35" s="66" t="s">
        <v>28</v>
      </c>
      <c r="H35" s="67"/>
      <c r="I35" s="68"/>
      <c r="J35" s="26" t="str">
        <f t="shared" si="1"/>
        <v/>
      </c>
      <c r="K35" s="26" t="str">
        <f t="shared" si="2"/>
        <v/>
      </c>
      <c r="L35" s="79"/>
      <c r="P35" s="36">
        <f t="shared" si="11"/>
        <v>0</v>
      </c>
      <c r="Q35" s="11">
        <f t="shared" si="3"/>
        <v>0</v>
      </c>
      <c r="R35" s="39" t="str">
        <f t="shared" si="12"/>
        <v>0:0</v>
      </c>
      <c r="S35" s="11">
        <f t="shared" si="6"/>
        <v>0</v>
      </c>
      <c r="T35" s="12">
        <f t="shared" si="7"/>
        <v>0</v>
      </c>
      <c r="U35" s="13">
        <f t="shared" si="4"/>
        <v>0</v>
      </c>
      <c r="V35" s="37">
        <f t="shared" si="8"/>
        <v>0</v>
      </c>
      <c r="W35" s="14">
        <f t="shared" si="9"/>
        <v>0</v>
      </c>
      <c r="X35" s="38">
        <f t="shared" si="10"/>
        <v>0</v>
      </c>
    </row>
    <row r="36" spans="1:24" ht="21" customHeight="1">
      <c r="A36" s="27">
        <f>IF(OR(MONTH(A6)=2,MONTH(A6)=4,MONTH(A6)=6,MONTH(A6)=9,MONTH(A6)=11),"",A35+1)</f>
        <v>43039</v>
      </c>
      <c r="B36" s="25" t="str">
        <f>IF(A36="","",TEXT((WEEKDAY(A36,1)),"aaa"))</f>
        <v>火</v>
      </c>
      <c r="C36" s="63"/>
      <c r="D36" s="92" t="s">
        <v>1</v>
      </c>
      <c r="E36" s="64"/>
      <c r="F36" s="69"/>
      <c r="G36" s="70" t="s">
        <v>21</v>
      </c>
      <c r="H36" s="94"/>
      <c r="I36" s="72"/>
      <c r="J36" s="26" t="str">
        <f t="shared" si="1"/>
        <v/>
      </c>
      <c r="K36" s="26" t="str">
        <f t="shared" si="2"/>
        <v/>
      </c>
      <c r="L36" s="80"/>
      <c r="P36" s="36">
        <f t="shared" si="11"/>
        <v>0</v>
      </c>
      <c r="Q36" s="11">
        <f t="shared" si="3"/>
        <v>0</v>
      </c>
      <c r="R36" s="39" t="str">
        <f t="shared" si="12"/>
        <v>0:0</v>
      </c>
      <c r="S36" s="11">
        <f t="shared" si="6"/>
        <v>0</v>
      </c>
      <c r="T36" s="12">
        <f t="shared" si="7"/>
        <v>0</v>
      </c>
      <c r="U36" s="13">
        <f t="shared" si="4"/>
        <v>0</v>
      </c>
      <c r="V36" s="37">
        <f t="shared" si="8"/>
        <v>0</v>
      </c>
      <c r="W36" s="14">
        <f t="shared" si="9"/>
        <v>0</v>
      </c>
      <c r="X36" s="38">
        <f t="shared" si="10"/>
        <v>0</v>
      </c>
    </row>
    <row r="37" spans="1:24" ht="24" customHeight="1" thickBot="1">
      <c r="A37" s="28"/>
      <c r="B37" s="29"/>
      <c r="C37" s="75"/>
      <c r="D37" s="76"/>
      <c r="E37" s="74"/>
      <c r="F37" s="77"/>
      <c r="G37" s="78" t="s">
        <v>16</v>
      </c>
      <c r="H37" s="74"/>
      <c r="I37" s="74"/>
      <c r="J37" s="34" t="str">
        <f>IF(SUM(J6:J36)=0,"",(SUM(J6:J36)))</f>
        <v/>
      </c>
      <c r="K37" s="34">
        <f>SUM(K6:K36)</f>
        <v>0</v>
      </c>
      <c r="L37" s="81"/>
    </row>
    <row r="38" spans="1:24" ht="1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82" t="s">
        <v>18</v>
      </c>
    </row>
    <row r="41" spans="1:24">
      <c r="Q41" s="5"/>
    </row>
  </sheetData>
  <sheetProtection password="CBCD" sheet="1" objects="1" scenarios="1" formatCells="0" formatColumns="0" formatRows="0"/>
  <mergeCells count="5">
    <mergeCell ref="L4:L5"/>
    <mergeCell ref="A1:B1"/>
    <mergeCell ref="A3:H3"/>
    <mergeCell ref="A4:B5"/>
    <mergeCell ref="I3:K3"/>
  </mergeCells>
  <phoneticPr fontId="1"/>
  <pageMargins left="0.45833333333333331" right="0.23622047244094491" top="0.94488188976377963" bottom="0.27559055118110237" header="0.51181102362204722" footer="0.19685039370078741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view="pageLayout" zoomScaleNormal="100" workbookViewId="0">
      <selection activeCell="F5" sqref="F5:H5"/>
    </sheetView>
  </sheetViews>
  <sheetFormatPr defaultRowHeight="13.5"/>
  <cols>
    <col min="1" max="1" width="9.625" style="1" customWidth="1"/>
    <col min="2" max="2" width="3.625" style="1" customWidth="1"/>
    <col min="3" max="3" width="6.125" style="1" customWidth="1"/>
    <col min="4" max="4" width="2.625" style="1" customWidth="1"/>
    <col min="5" max="5" width="6.125" style="1" customWidth="1"/>
    <col min="6" max="6" width="5.625" style="1" customWidth="1"/>
    <col min="7" max="7" width="2.625" style="1" customWidth="1"/>
    <col min="8" max="9" width="5.625" style="1" customWidth="1"/>
    <col min="10" max="10" width="7.625" style="1" customWidth="1"/>
    <col min="11" max="11" width="8.625" style="1" customWidth="1"/>
    <col min="12" max="12" width="34.625" style="1" customWidth="1"/>
    <col min="13" max="13" width="1.625" style="1" customWidth="1"/>
    <col min="14" max="15" width="5.125" style="1" customWidth="1"/>
    <col min="16" max="16" width="8.5" style="1" hidden="1" customWidth="1"/>
    <col min="17" max="17" width="5.5" style="1" hidden="1" customWidth="1"/>
    <col min="18" max="20" width="6.5" style="1" hidden="1" customWidth="1"/>
    <col min="21" max="21" width="4.5" style="1" hidden="1" customWidth="1"/>
    <col min="22" max="22" width="6" style="1" hidden="1" customWidth="1"/>
    <col min="23" max="23" width="4.5" style="1" hidden="1" customWidth="1"/>
    <col min="24" max="24" width="6" style="1" hidden="1" customWidth="1"/>
    <col min="25" max="25" width="10.625" style="1" customWidth="1"/>
    <col min="26" max="16384" width="9" style="1"/>
  </cols>
  <sheetData>
    <row r="1" spans="1:24" ht="15" customHeight="1" thickBot="1">
      <c r="A1" s="105">
        <v>43040</v>
      </c>
      <c r="B1" s="105"/>
      <c r="C1" s="42"/>
      <c r="D1" s="42"/>
      <c r="E1" s="42"/>
      <c r="F1" s="42"/>
      <c r="G1" s="42"/>
      <c r="H1" s="42"/>
      <c r="I1" s="42"/>
      <c r="J1" s="42"/>
      <c r="K1" s="42"/>
      <c r="L1" s="43" t="s">
        <v>32</v>
      </c>
    </row>
    <row r="2" spans="1:24" ht="15" customHeight="1">
      <c r="A2" s="44" t="s">
        <v>3</v>
      </c>
      <c r="B2" s="45"/>
      <c r="C2" s="45"/>
      <c r="D2" s="45"/>
      <c r="E2" s="45"/>
      <c r="F2" s="45"/>
      <c r="G2" s="45"/>
      <c r="H2" s="46"/>
      <c r="I2" s="47" t="s">
        <v>4</v>
      </c>
      <c r="J2" s="45"/>
      <c r="K2" s="46"/>
      <c r="L2" s="48" t="s">
        <v>5</v>
      </c>
    </row>
    <row r="3" spans="1:24" ht="45" customHeight="1" thickBot="1">
      <c r="A3" s="106"/>
      <c r="B3" s="107"/>
      <c r="C3" s="107"/>
      <c r="D3" s="107"/>
      <c r="E3" s="107"/>
      <c r="F3" s="107"/>
      <c r="G3" s="107"/>
      <c r="H3" s="108"/>
      <c r="I3" s="113"/>
      <c r="J3" s="114"/>
      <c r="K3" s="115"/>
      <c r="L3" s="49"/>
    </row>
    <row r="4" spans="1:24" ht="14.1" customHeight="1" thickTop="1">
      <c r="A4" s="116" t="s">
        <v>6</v>
      </c>
      <c r="B4" s="117"/>
      <c r="C4" s="50" t="s">
        <v>7</v>
      </c>
      <c r="D4" s="51"/>
      <c r="E4" s="52" t="s">
        <v>8</v>
      </c>
      <c r="F4" s="53"/>
      <c r="G4" s="54" t="s">
        <v>9</v>
      </c>
      <c r="H4" s="53"/>
      <c r="I4" s="55" t="s">
        <v>10</v>
      </c>
      <c r="J4" s="20" t="s">
        <v>11</v>
      </c>
      <c r="K4" s="21" t="s">
        <v>0</v>
      </c>
      <c r="L4" s="103" t="s">
        <v>12</v>
      </c>
      <c r="M4" s="2"/>
      <c r="N4" s="2"/>
      <c r="O4" s="2"/>
      <c r="P4" s="3" t="s">
        <v>0</v>
      </c>
      <c r="Q4" s="6" t="s">
        <v>13</v>
      </c>
      <c r="R4" s="7"/>
      <c r="S4" s="6" t="s">
        <v>9</v>
      </c>
      <c r="T4" s="7"/>
      <c r="U4" s="6" t="s">
        <v>7</v>
      </c>
      <c r="V4" s="8"/>
      <c r="W4" s="8" t="s">
        <v>8</v>
      </c>
      <c r="X4" s="7"/>
    </row>
    <row r="5" spans="1:24" ht="14.1" customHeight="1">
      <c r="A5" s="118"/>
      <c r="B5" s="119"/>
      <c r="C5" s="56">
        <v>0.375</v>
      </c>
      <c r="D5" s="57" t="s">
        <v>1</v>
      </c>
      <c r="E5" s="58">
        <v>0.72916666666666663</v>
      </c>
      <c r="F5" s="59">
        <v>0.5</v>
      </c>
      <c r="G5" s="60" t="s">
        <v>17</v>
      </c>
      <c r="H5" s="61">
        <v>0.54166666666666663</v>
      </c>
      <c r="I5" s="62" t="s">
        <v>22</v>
      </c>
      <c r="J5" s="22" t="s">
        <v>0</v>
      </c>
      <c r="K5" s="23" t="s">
        <v>2</v>
      </c>
      <c r="L5" s="104"/>
      <c r="M5" s="2"/>
      <c r="N5" s="2"/>
      <c r="O5" s="2"/>
      <c r="P5" s="4" t="s">
        <v>2</v>
      </c>
      <c r="Q5" s="9">
        <f>$C$5</f>
        <v>0.375</v>
      </c>
      <c r="R5" s="10">
        <f>$E$5</f>
        <v>0.72916666666666663</v>
      </c>
      <c r="S5" s="9">
        <f>$F$5</f>
        <v>0.5</v>
      </c>
      <c r="T5" s="10">
        <f>$H$5</f>
        <v>0.54166666666666663</v>
      </c>
      <c r="U5" s="15" t="s">
        <v>14</v>
      </c>
      <c r="V5" s="16" t="s">
        <v>15</v>
      </c>
      <c r="W5" s="17" t="s">
        <v>14</v>
      </c>
      <c r="X5" s="18" t="s">
        <v>15</v>
      </c>
    </row>
    <row r="6" spans="1:24" ht="21" customHeight="1">
      <c r="A6" s="24">
        <f>IF(MONTH(A1)=1,DATE(YEAR(A1),MONTH(A1),1),DATE(YEAR(A1),MONTH(A1),1))</f>
        <v>43040</v>
      </c>
      <c r="B6" s="25" t="str">
        <f t="shared" ref="B6:B33" si="0">TEXT(WEEKDAY(A6,1),"aaa")</f>
        <v>水</v>
      </c>
      <c r="C6" s="63"/>
      <c r="D6" s="92" t="s">
        <v>1</v>
      </c>
      <c r="E6" s="64"/>
      <c r="F6" s="65"/>
      <c r="G6" s="66" t="s">
        <v>28</v>
      </c>
      <c r="H6" s="67"/>
      <c r="I6" s="68"/>
      <c r="J6" s="26" t="str">
        <f t="shared" ref="J6:J36" si="1">IF(P6&gt;7.5,P6-7.5,"")</f>
        <v/>
      </c>
      <c r="K6" s="26" t="str">
        <f t="shared" ref="K6:K36" si="2">IF(P6=0,"",P6)</f>
        <v/>
      </c>
      <c r="L6" s="79"/>
      <c r="P6" s="36">
        <f>IF(E6="",0,IF(Q6&gt;=R6,0,IF(E6=0,(INT(((R6-Q6)-(T6-S6)-I6)*240+0.5)/10+1),(INT(((R6-Q6)-(T6-S6)-I6)*240+0.5)/10))))</f>
        <v>0</v>
      </c>
      <c r="Q6" s="11">
        <f t="shared" ref="Q6:Q36" si="3">TIME(U6,V6,)</f>
        <v>0</v>
      </c>
      <c r="R6" s="39" t="str">
        <f>(W6&amp;":"&amp;X6*1)</f>
        <v>0:0</v>
      </c>
      <c r="S6" s="11">
        <f>IF(Q6&gt;=F6,IF(Q6&lt;=H6,Q6,H6),F6)</f>
        <v>0</v>
      </c>
      <c r="T6" s="12">
        <f>H6</f>
        <v>0</v>
      </c>
      <c r="U6" s="13">
        <f t="shared" ref="U6:U36" si="4">IF(C6="",0,HOUR(C6))</f>
        <v>0</v>
      </c>
      <c r="V6" s="37">
        <f>IF(C6="",0,IF(HOUR(C6)=8,60,IF(MINUTE(C6)=0,0,IF(MINUTE(C6)&gt;30,60,30))))</f>
        <v>0</v>
      </c>
      <c r="W6" s="14">
        <f>IF(E6="",0,IF(E6=0,24,TEXT(E6,"[h]")*1))</f>
        <v>0</v>
      </c>
      <c r="X6" s="38">
        <f>IF(E6="",0,IF(MINUTE(E6)&gt;=30,30,IF(HOUR(E6)=18,0,0)))</f>
        <v>0</v>
      </c>
    </row>
    <row r="7" spans="1:24" ht="21" customHeight="1">
      <c r="A7" s="24">
        <f t="shared" ref="A7:A33" si="5">A6+1</f>
        <v>43041</v>
      </c>
      <c r="B7" s="25" t="str">
        <f t="shared" si="0"/>
        <v>木</v>
      </c>
      <c r="C7" s="63"/>
      <c r="D7" s="92" t="s">
        <v>1</v>
      </c>
      <c r="E7" s="64"/>
      <c r="F7" s="65"/>
      <c r="G7" s="66" t="s">
        <v>28</v>
      </c>
      <c r="H7" s="67"/>
      <c r="I7" s="68"/>
      <c r="J7" s="26" t="str">
        <f t="shared" si="1"/>
        <v/>
      </c>
      <c r="K7" s="26" t="str">
        <f t="shared" si="2"/>
        <v/>
      </c>
      <c r="L7" s="79"/>
      <c r="P7" s="36">
        <f>IF(E7="",0,IF(Q7&gt;=R7,0,IF(E7=0,(INT(((R7-Q7)-(T7-S7)-I7)*240+0.5)/10+1),(INT(((R7-Q7)-(T7-S7)-I7)*240+0.5)/10))))</f>
        <v>0</v>
      </c>
      <c r="Q7" s="11">
        <f t="shared" si="3"/>
        <v>0</v>
      </c>
      <c r="R7" s="39" t="str">
        <f>(W7&amp;":"&amp;X7*1)</f>
        <v>0:0</v>
      </c>
      <c r="S7" s="11">
        <f t="shared" ref="S7:S36" si="6">IF(Q7&gt;=F7,IF(Q7&lt;=H7,Q7,H7),F7)</f>
        <v>0</v>
      </c>
      <c r="T7" s="12">
        <f t="shared" ref="T7:T36" si="7">H7</f>
        <v>0</v>
      </c>
      <c r="U7" s="13">
        <f t="shared" si="4"/>
        <v>0</v>
      </c>
      <c r="V7" s="37">
        <f t="shared" ref="V7:V36" si="8">IF(C7="",0,IF(HOUR(C7)=8,60,IF(MINUTE(C7)=0,0,IF(MINUTE(C7)&gt;30,60,30))))</f>
        <v>0</v>
      </c>
      <c r="W7" s="14">
        <f t="shared" ref="W7:W36" si="9">IF(E7="",0,IF(E7=0,24,TEXT(E7,"[h]")*1))</f>
        <v>0</v>
      </c>
      <c r="X7" s="38">
        <f t="shared" ref="X7:X36" si="10">IF(E7="",0,IF(MINUTE(E7)&gt;=30,30,IF(HOUR(E7)=18,0,0)))</f>
        <v>0</v>
      </c>
    </row>
    <row r="8" spans="1:24" ht="21" customHeight="1">
      <c r="A8" s="24">
        <f t="shared" si="5"/>
        <v>43042</v>
      </c>
      <c r="B8" s="25" t="str">
        <f t="shared" si="0"/>
        <v>金</v>
      </c>
      <c r="C8" s="63"/>
      <c r="D8" s="92" t="s">
        <v>1</v>
      </c>
      <c r="E8" s="64"/>
      <c r="F8" s="65"/>
      <c r="G8" s="66" t="s">
        <v>28</v>
      </c>
      <c r="H8" s="67"/>
      <c r="I8" s="68"/>
      <c r="J8" s="26" t="str">
        <f t="shared" si="1"/>
        <v/>
      </c>
      <c r="K8" s="26" t="str">
        <f t="shared" si="2"/>
        <v/>
      </c>
      <c r="L8" s="79"/>
      <c r="P8" s="36">
        <f t="shared" ref="P8:P36" si="11">IF(E8="",0,IF(Q8&gt;=R8,0,IF(E8=0,(INT(((R8-Q8)-(T8-S8)-I8)*240+0.5)/10+1),(INT(((R8-Q8)-(T8-S8)-I8)*240+0.5)/10))))</f>
        <v>0</v>
      </c>
      <c r="Q8" s="11">
        <f t="shared" si="3"/>
        <v>0</v>
      </c>
      <c r="R8" s="39" t="str">
        <f>(W8&amp;":"&amp;X8*1)</f>
        <v>0:0</v>
      </c>
      <c r="S8" s="11">
        <f t="shared" si="6"/>
        <v>0</v>
      </c>
      <c r="T8" s="12">
        <f t="shared" si="7"/>
        <v>0</v>
      </c>
      <c r="U8" s="13">
        <f t="shared" si="4"/>
        <v>0</v>
      </c>
      <c r="V8" s="37">
        <f t="shared" si="8"/>
        <v>0</v>
      </c>
      <c r="W8" s="14">
        <f t="shared" si="9"/>
        <v>0</v>
      </c>
      <c r="X8" s="38">
        <f t="shared" si="10"/>
        <v>0</v>
      </c>
    </row>
    <row r="9" spans="1:24" ht="21" customHeight="1">
      <c r="A9" s="24">
        <f t="shared" si="5"/>
        <v>43043</v>
      </c>
      <c r="B9" s="25" t="str">
        <f t="shared" si="0"/>
        <v>土</v>
      </c>
      <c r="C9" s="63"/>
      <c r="D9" s="92" t="s">
        <v>1</v>
      </c>
      <c r="E9" s="64"/>
      <c r="F9" s="65"/>
      <c r="G9" s="66" t="s">
        <v>28</v>
      </c>
      <c r="H9" s="67"/>
      <c r="I9" s="68"/>
      <c r="J9" s="26" t="str">
        <f t="shared" si="1"/>
        <v/>
      </c>
      <c r="K9" s="26" t="str">
        <f t="shared" si="2"/>
        <v/>
      </c>
      <c r="L9" s="79"/>
      <c r="P9" s="36">
        <f t="shared" si="11"/>
        <v>0</v>
      </c>
      <c r="Q9" s="11">
        <f t="shared" si="3"/>
        <v>0</v>
      </c>
      <c r="R9" s="39" t="str">
        <f>(W9&amp;":"&amp;X9*1)</f>
        <v>0:0</v>
      </c>
      <c r="S9" s="11">
        <f t="shared" si="6"/>
        <v>0</v>
      </c>
      <c r="T9" s="12">
        <f t="shared" si="7"/>
        <v>0</v>
      </c>
      <c r="U9" s="13">
        <f t="shared" si="4"/>
        <v>0</v>
      </c>
      <c r="V9" s="37">
        <f t="shared" si="8"/>
        <v>0</v>
      </c>
      <c r="W9" s="14">
        <f t="shared" si="9"/>
        <v>0</v>
      </c>
      <c r="X9" s="38">
        <f t="shared" si="10"/>
        <v>0</v>
      </c>
    </row>
    <row r="10" spans="1:24" ht="21" customHeight="1">
      <c r="A10" s="24">
        <f t="shared" si="5"/>
        <v>43044</v>
      </c>
      <c r="B10" s="25" t="str">
        <f t="shared" si="0"/>
        <v>日</v>
      </c>
      <c r="C10" s="63"/>
      <c r="D10" s="92" t="s">
        <v>1</v>
      </c>
      <c r="E10" s="64"/>
      <c r="F10" s="65"/>
      <c r="G10" s="66" t="s">
        <v>28</v>
      </c>
      <c r="H10" s="67"/>
      <c r="I10" s="68"/>
      <c r="J10" s="26" t="str">
        <f t="shared" si="1"/>
        <v/>
      </c>
      <c r="K10" s="26" t="str">
        <f t="shared" si="2"/>
        <v/>
      </c>
      <c r="L10" s="79"/>
      <c r="P10" s="36">
        <f t="shared" si="11"/>
        <v>0</v>
      </c>
      <c r="Q10" s="11">
        <f t="shared" si="3"/>
        <v>0</v>
      </c>
      <c r="R10" s="39" t="str">
        <f t="shared" ref="R10:R36" si="12">(W10&amp;":"&amp;X10*1)</f>
        <v>0:0</v>
      </c>
      <c r="S10" s="11">
        <f t="shared" si="6"/>
        <v>0</v>
      </c>
      <c r="T10" s="12">
        <f t="shared" si="7"/>
        <v>0</v>
      </c>
      <c r="U10" s="13">
        <f t="shared" si="4"/>
        <v>0</v>
      </c>
      <c r="V10" s="37">
        <f t="shared" si="8"/>
        <v>0</v>
      </c>
      <c r="W10" s="14">
        <f t="shared" si="9"/>
        <v>0</v>
      </c>
      <c r="X10" s="38">
        <f t="shared" si="10"/>
        <v>0</v>
      </c>
    </row>
    <row r="11" spans="1:24" ht="21" customHeight="1">
      <c r="A11" s="24">
        <f t="shared" si="5"/>
        <v>43045</v>
      </c>
      <c r="B11" s="25" t="str">
        <f t="shared" si="0"/>
        <v>月</v>
      </c>
      <c r="C11" s="63"/>
      <c r="D11" s="92" t="s">
        <v>1</v>
      </c>
      <c r="E11" s="64"/>
      <c r="F11" s="65"/>
      <c r="G11" s="66" t="s">
        <v>28</v>
      </c>
      <c r="H11" s="67"/>
      <c r="I11" s="68"/>
      <c r="J11" s="26" t="str">
        <f t="shared" si="1"/>
        <v/>
      </c>
      <c r="K11" s="26" t="str">
        <f t="shared" si="2"/>
        <v/>
      </c>
      <c r="L11" s="79"/>
      <c r="P11" s="36">
        <f t="shared" si="11"/>
        <v>0</v>
      </c>
      <c r="Q11" s="11">
        <f t="shared" si="3"/>
        <v>0</v>
      </c>
      <c r="R11" s="39" t="str">
        <f t="shared" si="12"/>
        <v>0:0</v>
      </c>
      <c r="S11" s="11">
        <f t="shared" si="6"/>
        <v>0</v>
      </c>
      <c r="T11" s="12">
        <f t="shared" si="7"/>
        <v>0</v>
      </c>
      <c r="U11" s="13">
        <f t="shared" si="4"/>
        <v>0</v>
      </c>
      <c r="V11" s="37">
        <f t="shared" si="8"/>
        <v>0</v>
      </c>
      <c r="W11" s="14">
        <f t="shared" si="9"/>
        <v>0</v>
      </c>
      <c r="X11" s="38">
        <f t="shared" si="10"/>
        <v>0</v>
      </c>
    </row>
    <row r="12" spans="1:24" ht="21" customHeight="1">
      <c r="A12" s="24">
        <f t="shared" si="5"/>
        <v>43046</v>
      </c>
      <c r="B12" s="25" t="str">
        <f t="shared" si="0"/>
        <v>火</v>
      </c>
      <c r="C12" s="63"/>
      <c r="D12" s="92" t="s">
        <v>1</v>
      </c>
      <c r="E12" s="64"/>
      <c r="F12" s="65"/>
      <c r="G12" s="66" t="s">
        <v>28</v>
      </c>
      <c r="H12" s="67"/>
      <c r="I12" s="68"/>
      <c r="J12" s="26" t="str">
        <f t="shared" si="1"/>
        <v/>
      </c>
      <c r="K12" s="26" t="str">
        <f t="shared" si="2"/>
        <v/>
      </c>
      <c r="L12" s="79"/>
      <c r="P12" s="36">
        <f t="shared" si="11"/>
        <v>0</v>
      </c>
      <c r="Q12" s="11">
        <f t="shared" si="3"/>
        <v>0</v>
      </c>
      <c r="R12" s="39" t="str">
        <f t="shared" si="12"/>
        <v>0:0</v>
      </c>
      <c r="S12" s="11">
        <f t="shared" si="6"/>
        <v>0</v>
      </c>
      <c r="T12" s="12">
        <f t="shared" si="7"/>
        <v>0</v>
      </c>
      <c r="U12" s="13">
        <f t="shared" si="4"/>
        <v>0</v>
      </c>
      <c r="V12" s="37">
        <f t="shared" si="8"/>
        <v>0</v>
      </c>
      <c r="W12" s="14">
        <f t="shared" si="9"/>
        <v>0</v>
      </c>
      <c r="X12" s="38">
        <f t="shared" si="10"/>
        <v>0</v>
      </c>
    </row>
    <row r="13" spans="1:24" ht="21" customHeight="1">
      <c r="A13" s="24">
        <f t="shared" si="5"/>
        <v>43047</v>
      </c>
      <c r="B13" s="25" t="str">
        <f t="shared" si="0"/>
        <v>水</v>
      </c>
      <c r="C13" s="63"/>
      <c r="D13" s="92" t="s">
        <v>1</v>
      </c>
      <c r="E13" s="64"/>
      <c r="F13" s="65"/>
      <c r="G13" s="66" t="s">
        <v>30</v>
      </c>
      <c r="H13" s="67"/>
      <c r="I13" s="68"/>
      <c r="J13" s="26" t="str">
        <f t="shared" si="1"/>
        <v/>
      </c>
      <c r="K13" s="26" t="str">
        <f t="shared" si="2"/>
        <v/>
      </c>
      <c r="L13" s="79"/>
      <c r="P13" s="36">
        <f t="shared" si="11"/>
        <v>0</v>
      </c>
      <c r="Q13" s="11">
        <f t="shared" si="3"/>
        <v>0</v>
      </c>
      <c r="R13" s="39" t="str">
        <f t="shared" si="12"/>
        <v>0:0</v>
      </c>
      <c r="S13" s="11">
        <f t="shared" si="6"/>
        <v>0</v>
      </c>
      <c r="T13" s="12">
        <f t="shared" si="7"/>
        <v>0</v>
      </c>
      <c r="U13" s="13">
        <f t="shared" si="4"/>
        <v>0</v>
      </c>
      <c r="V13" s="37">
        <f t="shared" si="8"/>
        <v>0</v>
      </c>
      <c r="W13" s="14">
        <f t="shared" si="9"/>
        <v>0</v>
      </c>
      <c r="X13" s="38">
        <f t="shared" si="10"/>
        <v>0</v>
      </c>
    </row>
    <row r="14" spans="1:24" ht="21" customHeight="1">
      <c r="A14" s="24">
        <f t="shared" si="5"/>
        <v>43048</v>
      </c>
      <c r="B14" s="25" t="str">
        <f t="shared" si="0"/>
        <v>木</v>
      </c>
      <c r="C14" s="63"/>
      <c r="D14" s="92" t="s">
        <v>1</v>
      </c>
      <c r="E14" s="64"/>
      <c r="F14" s="65"/>
      <c r="G14" s="66" t="s">
        <v>28</v>
      </c>
      <c r="H14" s="67"/>
      <c r="I14" s="68"/>
      <c r="J14" s="26" t="str">
        <f t="shared" si="1"/>
        <v/>
      </c>
      <c r="K14" s="26" t="str">
        <f t="shared" si="2"/>
        <v/>
      </c>
      <c r="L14" s="79"/>
      <c r="P14" s="36">
        <f t="shared" si="11"/>
        <v>0</v>
      </c>
      <c r="Q14" s="11">
        <f t="shared" si="3"/>
        <v>0</v>
      </c>
      <c r="R14" s="39" t="str">
        <f t="shared" si="12"/>
        <v>0:0</v>
      </c>
      <c r="S14" s="11">
        <f t="shared" si="6"/>
        <v>0</v>
      </c>
      <c r="T14" s="12">
        <f t="shared" si="7"/>
        <v>0</v>
      </c>
      <c r="U14" s="13">
        <f t="shared" si="4"/>
        <v>0</v>
      </c>
      <c r="V14" s="37">
        <f t="shared" si="8"/>
        <v>0</v>
      </c>
      <c r="W14" s="14">
        <f t="shared" si="9"/>
        <v>0</v>
      </c>
      <c r="X14" s="38">
        <f t="shared" si="10"/>
        <v>0</v>
      </c>
    </row>
    <row r="15" spans="1:24" ht="21" customHeight="1">
      <c r="A15" s="24">
        <f t="shared" si="5"/>
        <v>43049</v>
      </c>
      <c r="B15" s="25" t="str">
        <f t="shared" si="0"/>
        <v>金</v>
      </c>
      <c r="C15" s="63"/>
      <c r="D15" s="92" t="s">
        <v>1</v>
      </c>
      <c r="E15" s="64"/>
      <c r="F15" s="65"/>
      <c r="G15" s="66" t="s">
        <v>28</v>
      </c>
      <c r="H15" s="67"/>
      <c r="I15" s="68"/>
      <c r="J15" s="26" t="str">
        <f t="shared" si="1"/>
        <v/>
      </c>
      <c r="K15" s="26" t="str">
        <f t="shared" si="2"/>
        <v/>
      </c>
      <c r="L15" s="79"/>
      <c r="P15" s="36">
        <f t="shared" si="11"/>
        <v>0</v>
      </c>
      <c r="Q15" s="11">
        <f t="shared" si="3"/>
        <v>0</v>
      </c>
      <c r="R15" s="39" t="str">
        <f t="shared" si="12"/>
        <v>0:0</v>
      </c>
      <c r="S15" s="11">
        <f t="shared" si="6"/>
        <v>0</v>
      </c>
      <c r="T15" s="12">
        <f t="shared" si="7"/>
        <v>0</v>
      </c>
      <c r="U15" s="13">
        <f t="shared" si="4"/>
        <v>0</v>
      </c>
      <c r="V15" s="37">
        <f t="shared" si="8"/>
        <v>0</v>
      </c>
      <c r="W15" s="14">
        <f t="shared" si="9"/>
        <v>0</v>
      </c>
      <c r="X15" s="38">
        <f t="shared" si="10"/>
        <v>0</v>
      </c>
    </row>
    <row r="16" spans="1:24" ht="21" customHeight="1">
      <c r="A16" s="24">
        <f t="shared" si="5"/>
        <v>43050</v>
      </c>
      <c r="B16" s="25" t="str">
        <f t="shared" si="0"/>
        <v>土</v>
      </c>
      <c r="C16" s="63"/>
      <c r="D16" s="92" t="s">
        <v>1</v>
      </c>
      <c r="E16" s="64"/>
      <c r="F16" s="65"/>
      <c r="G16" s="66" t="s">
        <v>28</v>
      </c>
      <c r="H16" s="67"/>
      <c r="I16" s="68"/>
      <c r="J16" s="26" t="str">
        <f t="shared" si="1"/>
        <v/>
      </c>
      <c r="K16" s="26" t="str">
        <f t="shared" si="2"/>
        <v/>
      </c>
      <c r="L16" s="79"/>
      <c r="P16" s="36">
        <f t="shared" si="11"/>
        <v>0</v>
      </c>
      <c r="Q16" s="11">
        <f t="shared" si="3"/>
        <v>0</v>
      </c>
      <c r="R16" s="39" t="str">
        <f t="shared" si="12"/>
        <v>0:0</v>
      </c>
      <c r="S16" s="11">
        <f t="shared" si="6"/>
        <v>0</v>
      </c>
      <c r="T16" s="12">
        <f t="shared" si="7"/>
        <v>0</v>
      </c>
      <c r="U16" s="13">
        <f t="shared" si="4"/>
        <v>0</v>
      </c>
      <c r="V16" s="37">
        <f t="shared" si="8"/>
        <v>0</v>
      </c>
      <c r="W16" s="14">
        <f t="shared" si="9"/>
        <v>0</v>
      </c>
      <c r="X16" s="38">
        <f t="shared" si="10"/>
        <v>0</v>
      </c>
    </row>
    <row r="17" spans="1:24" ht="21" customHeight="1">
      <c r="A17" s="24">
        <f t="shared" si="5"/>
        <v>43051</v>
      </c>
      <c r="B17" s="25" t="str">
        <f t="shared" si="0"/>
        <v>日</v>
      </c>
      <c r="C17" s="63"/>
      <c r="D17" s="92" t="s">
        <v>1</v>
      </c>
      <c r="E17" s="64"/>
      <c r="F17" s="65"/>
      <c r="G17" s="66" t="s">
        <v>28</v>
      </c>
      <c r="H17" s="67"/>
      <c r="I17" s="68"/>
      <c r="J17" s="26" t="str">
        <f t="shared" si="1"/>
        <v/>
      </c>
      <c r="K17" s="26" t="str">
        <f t="shared" si="2"/>
        <v/>
      </c>
      <c r="L17" s="79"/>
      <c r="P17" s="36">
        <f t="shared" si="11"/>
        <v>0</v>
      </c>
      <c r="Q17" s="11">
        <f t="shared" si="3"/>
        <v>0</v>
      </c>
      <c r="R17" s="39" t="str">
        <f t="shared" si="12"/>
        <v>0:0</v>
      </c>
      <c r="S17" s="11">
        <f t="shared" si="6"/>
        <v>0</v>
      </c>
      <c r="T17" s="12">
        <f t="shared" si="7"/>
        <v>0</v>
      </c>
      <c r="U17" s="13">
        <f t="shared" si="4"/>
        <v>0</v>
      </c>
      <c r="V17" s="37">
        <f t="shared" si="8"/>
        <v>0</v>
      </c>
      <c r="W17" s="14">
        <f t="shared" si="9"/>
        <v>0</v>
      </c>
      <c r="X17" s="38">
        <f t="shared" si="10"/>
        <v>0</v>
      </c>
    </row>
    <row r="18" spans="1:24" ht="21" customHeight="1">
      <c r="A18" s="24">
        <f t="shared" si="5"/>
        <v>43052</v>
      </c>
      <c r="B18" s="25" t="str">
        <f t="shared" si="0"/>
        <v>月</v>
      </c>
      <c r="C18" s="63"/>
      <c r="D18" s="92" t="s">
        <v>1</v>
      </c>
      <c r="E18" s="64"/>
      <c r="F18" s="65"/>
      <c r="G18" s="66" t="s">
        <v>28</v>
      </c>
      <c r="H18" s="67"/>
      <c r="I18" s="68"/>
      <c r="J18" s="26" t="str">
        <f t="shared" si="1"/>
        <v/>
      </c>
      <c r="K18" s="26" t="str">
        <f t="shared" si="2"/>
        <v/>
      </c>
      <c r="L18" s="79"/>
      <c r="P18" s="36">
        <f t="shared" si="11"/>
        <v>0</v>
      </c>
      <c r="Q18" s="11">
        <f t="shared" si="3"/>
        <v>0</v>
      </c>
      <c r="R18" s="39" t="str">
        <f t="shared" si="12"/>
        <v>0:0</v>
      </c>
      <c r="S18" s="11">
        <f t="shared" si="6"/>
        <v>0</v>
      </c>
      <c r="T18" s="12">
        <f t="shared" si="7"/>
        <v>0</v>
      </c>
      <c r="U18" s="13">
        <f t="shared" si="4"/>
        <v>0</v>
      </c>
      <c r="V18" s="37">
        <f t="shared" si="8"/>
        <v>0</v>
      </c>
      <c r="W18" s="14">
        <f t="shared" si="9"/>
        <v>0</v>
      </c>
      <c r="X18" s="38">
        <f t="shared" si="10"/>
        <v>0</v>
      </c>
    </row>
    <row r="19" spans="1:24" ht="21" customHeight="1">
      <c r="A19" s="24">
        <f t="shared" si="5"/>
        <v>43053</v>
      </c>
      <c r="B19" s="25" t="str">
        <f t="shared" si="0"/>
        <v>火</v>
      </c>
      <c r="C19" s="63"/>
      <c r="D19" s="92" t="s">
        <v>1</v>
      </c>
      <c r="E19" s="64"/>
      <c r="F19" s="65"/>
      <c r="G19" s="66" t="s">
        <v>28</v>
      </c>
      <c r="H19" s="67"/>
      <c r="I19" s="68"/>
      <c r="J19" s="26" t="str">
        <f t="shared" si="1"/>
        <v/>
      </c>
      <c r="K19" s="26" t="str">
        <f t="shared" si="2"/>
        <v/>
      </c>
      <c r="L19" s="79"/>
      <c r="P19" s="36">
        <f t="shared" si="11"/>
        <v>0</v>
      </c>
      <c r="Q19" s="11">
        <f t="shared" si="3"/>
        <v>0</v>
      </c>
      <c r="R19" s="39" t="str">
        <f t="shared" si="12"/>
        <v>0:0</v>
      </c>
      <c r="S19" s="11">
        <f t="shared" si="6"/>
        <v>0</v>
      </c>
      <c r="T19" s="12">
        <f t="shared" si="7"/>
        <v>0</v>
      </c>
      <c r="U19" s="13">
        <f t="shared" si="4"/>
        <v>0</v>
      </c>
      <c r="V19" s="37">
        <f t="shared" si="8"/>
        <v>0</v>
      </c>
      <c r="W19" s="14">
        <f t="shared" si="9"/>
        <v>0</v>
      </c>
      <c r="X19" s="38">
        <f t="shared" si="10"/>
        <v>0</v>
      </c>
    </row>
    <row r="20" spans="1:24" ht="21" customHeight="1">
      <c r="A20" s="24">
        <f t="shared" si="5"/>
        <v>43054</v>
      </c>
      <c r="B20" s="25" t="str">
        <f t="shared" si="0"/>
        <v>水</v>
      </c>
      <c r="C20" s="63"/>
      <c r="D20" s="92" t="s">
        <v>1</v>
      </c>
      <c r="E20" s="64"/>
      <c r="F20" s="65"/>
      <c r="G20" s="66" t="s">
        <v>28</v>
      </c>
      <c r="H20" s="67"/>
      <c r="I20" s="68"/>
      <c r="J20" s="26" t="str">
        <f t="shared" si="1"/>
        <v/>
      </c>
      <c r="K20" s="26" t="str">
        <f t="shared" si="2"/>
        <v/>
      </c>
      <c r="L20" s="79"/>
      <c r="P20" s="36">
        <f t="shared" si="11"/>
        <v>0</v>
      </c>
      <c r="Q20" s="11">
        <f t="shared" si="3"/>
        <v>0</v>
      </c>
      <c r="R20" s="39" t="str">
        <f t="shared" si="12"/>
        <v>0:0</v>
      </c>
      <c r="S20" s="11">
        <f t="shared" si="6"/>
        <v>0</v>
      </c>
      <c r="T20" s="12">
        <f t="shared" si="7"/>
        <v>0</v>
      </c>
      <c r="U20" s="13">
        <f t="shared" si="4"/>
        <v>0</v>
      </c>
      <c r="V20" s="37">
        <f t="shared" si="8"/>
        <v>0</v>
      </c>
      <c r="W20" s="14">
        <f t="shared" si="9"/>
        <v>0</v>
      </c>
      <c r="X20" s="38">
        <f t="shared" si="10"/>
        <v>0</v>
      </c>
    </row>
    <row r="21" spans="1:24" ht="21" customHeight="1">
      <c r="A21" s="24">
        <f t="shared" si="5"/>
        <v>43055</v>
      </c>
      <c r="B21" s="25" t="str">
        <f t="shared" si="0"/>
        <v>木</v>
      </c>
      <c r="C21" s="63"/>
      <c r="D21" s="92" t="s">
        <v>1</v>
      </c>
      <c r="E21" s="64"/>
      <c r="F21" s="65"/>
      <c r="G21" s="66" t="s">
        <v>28</v>
      </c>
      <c r="H21" s="67"/>
      <c r="I21" s="68"/>
      <c r="J21" s="26" t="str">
        <f t="shared" si="1"/>
        <v/>
      </c>
      <c r="K21" s="26" t="str">
        <f t="shared" si="2"/>
        <v/>
      </c>
      <c r="L21" s="79"/>
      <c r="P21" s="36">
        <f t="shared" si="11"/>
        <v>0</v>
      </c>
      <c r="Q21" s="11">
        <f t="shared" si="3"/>
        <v>0</v>
      </c>
      <c r="R21" s="39" t="str">
        <f t="shared" si="12"/>
        <v>0:0</v>
      </c>
      <c r="S21" s="11">
        <f t="shared" si="6"/>
        <v>0</v>
      </c>
      <c r="T21" s="12">
        <f t="shared" si="7"/>
        <v>0</v>
      </c>
      <c r="U21" s="13">
        <f t="shared" si="4"/>
        <v>0</v>
      </c>
      <c r="V21" s="37">
        <f t="shared" si="8"/>
        <v>0</v>
      </c>
      <c r="W21" s="14">
        <f t="shared" si="9"/>
        <v>0</v>
      </c>
      <c r="X21" s="38">
        <f t="shared" si="10"/>
        <v>0</v>
      </c>
    </row>
    <row r="22" spans="1:24" ht="21" customHeight="1">
      <c r="A22" s="24">
        <f t="shared" si="5"/>
        <v>43056</v>
      </c>
      <c r="B22" s="25" t="str">
        <f t="shared" si="0"/>
        <v>金</v>
      </c>
      <c r="C22" s="63"/>
      <c r="D22" s="92" t="s">
        <v>1</v>
      </c>
      <c r="E22" s="64"/>
      <c r="F22" s="65"/>
      <c r="G22" s="66" t="s">
        <v>28</v>
      </c>
      <c r="H22" s="67"/>
      <c r="I22" s="68"/>
      <c r="J22" s="26" t="str">
        <f t="shared" si="1"/>
        <v/>
      </c>
      <c r="K22" s="26" t="str">
        <f t="shared" si="2"/>
        <v/>
      </c>
      <c r="L22" s="79"/>
      <c r="P22" s="36">
        <f t="shared" si="11"/>
        <v>0</v>
      </c>
      <c r="Q22" s="11">
        <f t="shared" si="3"/>
        <v>0</v>
      </c>
      <c r="R22" s="39" t="str">
        <f t="shared" si="12"/>
        <v>0:0</v>
      </c>
      <c r="S22" s="11">
        <f t="shared" si="6"/>
        <v>0</v>
      </c>
      <c r="T22" s="12">
        <f t="shared" si="7"/>
        <v>0</v>
      </c>
      <c r="U22" s="13">
        <f t="shared" si="4"/>
        <v>0</v>
      </c>
      <c r="V22" s="37">
        <f t="shared" si="8"/>
        <v>0</v>
      </c>
      <c r="W22" s="14">
        <f t="shared" si="9"/>
        <v>0</v>
      </c>
      <c r="X22" s="38">
        <f t="shared" si="10"/>
        <v>0</v>
      </c>
    </row>
    <row r="23" spans="1:24" ht="21" customHeight="1">
      <c r="A23" s="24">
        <f t="shared" si="5"/>
        <v>43057</v>
      </c>
      <c r="B23" s="25" t="str">
        <f t="shared" si="0"/>
        <v>土</v>
      </c>
      <c r="C23" s="63"/>
      <c r="D23" s="92" t="s">
        <v>1</v>
      </c>
      <c r="E23" s="64"/>
      <c r="F23" s="65"/>
      <c r="G23" s="66" t="s">
        <v>28</v>
      </c>
      <c r="H23" s="67"/>
      <c r="I23" s="68"/>
      <c r="J23" s="26" t="str">
        <f t="shared" si="1"/>
        <v/>
      </c>
      <c r="K23" s="26" t="str">
        <f t="shared" si="2"/>
        <v/>
      </c>
      <c r="L23" s="79"/>
      <c r="P23" s="36">
        <f t="shared" si="11"/>
        <v>0</v>
      </c>
      <c r="Q23" s="11">
        <f t="shared" si="3"/>
        <v>0</v>
      </c>
      <c r="R23" s="39" t="str">
        <f t="shared" si="12"/>
        <v>0:0</v>
      </c>
      <c r="S23" s="11">
        <f t="shared" si="6"/>
        <v>0</v>
      </c>
      <c r="T23" s="12">
        <f t="shared" si="7"/>
        <v>0</v>
      </c>
      <c r="U23" s="13">
        <f t="shared" si="4"/>
        <v>0</v>
      </c>
      <c r="V23" s="37">
        <f t="shared" si="8"/>
        <v>0</v>
      </c>
      <c r="W23" s="14">
        <f t="shared" si="9"/>
        <v>0</v>
      </c>
      <c r="X23" s="38">
        <f t="shared" si="10"/>
        <v>0</v>
      </c>
    </row>
    <row r="24" spans="1:24" ht="21" customHeight="1">
      <c r="A24" s="24">
        <f t="shared" si="5"/>
        <v>43058</v>
      </c>
      <c r="B24" s="25" t="str">
        <f t="shared" si="0"/>
        <v>日</v>
      </c>
      <c r="C24" s="63"/>
      <c r="D24" s="92" t="s">
        <v>1</v>
      </c>
      <c r="E24" s="64"/>
      <c r="F24" s="65"/>
      <c r="G24" s="66" t="s">
        <v>28</v>
      </c>
      <c r="H24" s="67"/>
      <c r="I24" s="68"/>
      <c r="J24" s="26" t="str">
        <f t="shared" si="1"/>
        <v/>
      </c>
      <c r="K24" s="26" t="str">
        <f t="shared" si="2"/>
        <v/>
      </c>
      <c r="L24" s="79"/>
      <c r="P24" s="36">
        <f t="shared" si="11"/>
        <v>0</v>
      </c>
      <c r="Q24" s="11">
        <f t="shared" si="3"/>
        <v>0</v>
      </c>
      <c r="R24" s="39" t="str">
        <f t="shared" si="12"/>
        <v>0:0</v>
      </c>
      <c r="S24" s="11">
        <f t="shared" si="6"/>
        <v>0</v>
      </c>
      <c r="T24" s="12">
        <f t="shared" si="7"/>
        <v>0</v>
      </c>
      <c r="U24" s="13">
        <f t="shared" si="4"/>
        <v>0</v>
      </c>
      <c r="V24" s="37">
        <f t="shared" si="8"/>
        <v>0</v>
      </c>
      <c r="W24" s="14">
        <f t="shared" si="9"/>
        <v>0</v>
      </c>
      <c r="X24" s="38">
        <f t="shared" si="10"/>
        <v>0</v>
      </c>
    </row>
    <row r="25" spans="1:24" ht="21" customHeight="1">
      <c r="A25" s="24">
        <f t="shared" si="5"/>
        <v>43059</v>
      </c>
      <c r="B25" s="25" t="str">
        <f t="shared" si="0"/>
        <v>月</v>
      </c>
      <c r="C25" s="63"/>
      <c r="D25" s="92" t="s">
        <v>1</v>
      </c>
      <c r="E25" s="64"/>
      <c r="F25" s="65"/>
      <c r="G25" s="66" t="s">
        <v>28</v>
      </c>
      <c r="H25" s="67"/>
      <c r="I25" s="68"/>
      <c r="J25" s="26" t="str">
        <f t="shared" si="1"/>
        <v/>
      </c>
      <c r="K25" s="26" t="str">
        <f t="shared" si="2"/>
        <v/>
      </c>
      <c r="L25" s="79"/>
      <c r="P25" s="36">
        <f t="shared" si="11"/>
        <v>0</v>
      </c>
      <c r="Q25" s="11">
        <f t="shared" si="3"/>
        <v>0</v>
      </c>
      <c r="R25" s="39" t="str">
        <f t="shared" si="12"/>
        <v>0:0</v>
      </c>
      <c r="S25" s="11">
        <f t="shared" si="6"/>
        <v>0</v>
      </c>
      <c r="T25" s="12">
        <f t="shared" si="7"/>
        <v>0</v>
      </c>
      <c r="U25" s="13">
        <f t="shared" si="4"/>
        <v>0</v>
      </c>
      <c r="V25" s="37">
        <f t="shared" si="8"/>
        <v>0</v>
      </c>
      <c r="W25" s="14">
        <f t="shared" si="9"/>
        <v>0</v>
      </c>
      <c r="X25" s="38">
        <f t="shared" si="10"/>
        <v>0</v>
      </c>
    </row>
    <row r="26" spans="1:24" ht="21" customHeight="1">
      <c r="A26" s="24">
        <f t="shared" si="5"/>
        <v>43060</v>
      </c>
      <c r="B26" s="25" t="str">
        <f t="shared" si="0"/>
        <v>火</v>
      </c>
      <c r="C26" s="63"/>
      <c r="D26" s="92" t="s">
        <v>1</v>
      </c>
      <c r="E26" s="64"/>
      <c r="F26" s="65"/>
      <c r="G26" s="66" t="s">
        <v>28</v>
      </c>
      <c r="H26" s="67"/>
      <c r="I26" s="68"/>
      <c r="J26" s="26" t="str">
        <f t="shared" si="1"/>
        <v/>
      </c>
      <c r="K26" s="26" t="str">
        <f t="shared" si="2"/>
        <v/>
      </c>
      <c r="L26" s="79"/>
      <c r="P26" s="36">
        <f t="shared" si="11"/>
        <v>0</v>
      </c>
      <c r="Q26" s="11">
        <f t="shared" si="3"/>
        <v>0</v>
      </c>
      <c r="R26" s="39" t="str">
        <f t="shared" si="12"/>
        <v>0:0</v>
      </c>
      <c r="S26" s="11">
        <f>IF(Q26&gt;=F26,IF(Q26&lt;=H26,Q26,H26),F26)</f>
        <v>0</v>
      </c>
      <c r="T26" s="12">
        <f t="shared" si="7"/>
        <v>0</v>
      </c>
      <c r="U26" s="13">
        <f t="shared" si="4"/>
        <v>0</v>
      </c>
      <c r="V26" s="37">
        <f t="shared" si="8"/>
        <v>0</v>
      </c>
      <c r="W26" s="14">
        <f t="shared" si="9"/>
        <v>0</v>
      </c>
      <c r="X26" s="38">
        <f t="shared" si="10"/>
        <v>0</v>
      </c>
    </row>
    <row r="27" spans="1:24" ht="21" customHeight="1">
      <c r="A27" s="24">
        <f t="shared" si="5"/>
        <v>43061</v>
      </c>
      <c r="B27" s="25" t="str">
        <f t="shared" si="0"/>
        <v>水</v>
      </c>
      <c r="C27" s="63"/>
      <c r="D27" s="92" t="s">
        <v>1</v>
      </c>
      <c r="E27" s="64"/>
      <c r="F27" s="65"/>
      <c r="G27" s="66" t="s">
        <v>28</v>
      </c>
      <c r="H27" s="67"/>
      <c r="I27" s="68"/>
      <c r="J27" s="26" t="str">
        <f t="shared" si="1"/>
        <v/>
      </c>
      <c r="K27" s="26" t="str">
        <f t="shared" si="2"/>
        <v/>
      </c>
      <c r="L27" s="79"/>
      <c r="P27" s="36">
        <f t="shared" si="11"/>
        <v>0</v>
      </c>
      <c r="Q27" s="11">
        <f t="shared" si="3"/>
        <v>0</v>
      </c>
      <c r="R27" s="39" t="str">
        <f t="shared" si="12"/>
        <v>0:0</v>
      </c>
      <c r="S27" s="11">
        <f t="shared" si="6"/>
        <v>0</v>
      </c>
      <c r="T27" s="12">
        <f t="shared" si="7"/>
        <v>0</v>
      </c>
      <c r="U27" s="13">
        <f t="shared" si="4"/>
        <v>0</v>
      </c>
      <c r="V27" s="37">
        <f t="shared" si="8"/>
        <v>0</v>
      </c>
      <c r="W27" s="14">
        <f t="shared" si="9"/>
        <v>0</v>
      </c>
      <c r="X27" s="38">
        <f t="shared" si="10"/>
        <v>0</v>
      </c>
    </row>
    <row r="28" spans="1:24" ht="21" customHeight="1">
      <c r="A28" s="24">
        <f t="shared" si="5"/>
        <v>43062</v>
      </c>
      <c r="B28" s="25" t="str">
        <f t="shared" si="0"/>
        <v>木</v>
      </c>
      <c r="C28" s="63"/>
      <c r="D28" s="92" t="s">
        <v>1</v>
      </c>
      <c r="E28" s="64"/>
      <c r="F28" s="65"/>
      <c r="G28" s="66" t="s">
        <v>28</v>
      </c>
      <c r="H28" s="67"/>
      <c r="I28" s="68"/>
      <c r="J28" s="26" t="str">
        <f t="shared" si="1"/>
        <v/>
      </c>
      <c r="K28" s="26" t="str">
        <f t="shared" si="2"/>
        <v/>
      </c>
      <c r="L28" s="79"/>
      <c r="P28" s="36">
        <f t="shared" si="11"/>
        <v>0</v>
      </c>
      <c r="Q28" s="11">
        <f t="shared" si="3"/>
        <v>0</v>
      </c>
      <c r="R28" s="39" t="str">
        <f t="shared" si="12"/>
        <v>0:0</v>
      </c>
      <c r="S28" s="11">
        <f t="shared" si="6"/>
        <v>0</v>
      </c>
      <c r="T28" s="12">
        <f t="shared" si="7"/>
        <v>0</v>
      </c>
      <c r="U28" s="13">
        <f t="shared" si="4"/>
        <v>0</v>
      </c>
      <c r="V28" s="37">
        <f t="shared" si="8"/>
        <v>0</v>
      </c>
      <c r="W28" s="14">
        <f t="shared" si="9"/>
        <v>0</v>
      </c>
      <c r="X28" s="38">
        <f t="shared" si="10"/>
        <v>0</v>
      </c>
    </row>
    <row r="29" spans="1:24" ht="21" customHeight="1">
      <c r="A29" s="24">
        <f t="shared" si="5"/>
        <v>43063</v>
      </c>
      <c r="B29" s="25" t="str">
        <f t="shared" si="0"/>
        <v>金</v>
      </c>
      <c r="C29" s="63"/>
      <c r="D29" s="92" t="s">
        <v>1</v>
      </c>
      <c r="E29" s="64"/>
      <c r="F29" s="65"/>
      <c r="G29" s="66" t="s">
        <v>28</v>
      </c>
      <c r="H29" s="67"/>
      <c r="I29" s="68"/>
      <c r="J29" s="26" t="str">
        <f t="shared" si="1"/>
        <v/>
      </c>
      <c r="K29" s="26" t="str">
        <f t="shared" si="2"/>
        <v/>
      </c>
      <c r="L29" s="79"/>
      <c r="P29" s="36">
        <f t="shared" si="11"/>
        <v>0</v>
      </c>
      <c r="Q29" s="11">
        <f t="shared" si="3"/>
        <v>0</v>
      </c>
      <c r="R29" s="39" t="str">
        <f t="shared" si="12"/>
        <v>0:0</v>
      </c>
      <c r="S29" s="11">
        <f t="shared" si="6"/>
        <v>0</v>
      </c>
      <c r="T29" s="12">
        <f t="shared" si="7"/>
        <v>0</v>
      </c>
      <c r="U29" s="13">
        <f t="shared" si="4"/>
        <v>0</v>
      </c>
      <c r="V29" s="37">
        <f t="shared" si="8"/>
        <v>0</v>
      </c>
      <c r="W29" s="14">
        <f t="shared" si="9"/>
        <v>0</v>
      </c>
      <c r="X29" s="38">
        <f t="shared" si="10"/>
        <v>0</v>
      </c>
    </row>
    <row r="30" spans="1:24" ht="21" customHeight="1">
      <c r="A30" s="24">
        <f t="shared" si="5"/>
        <v>43064</v>
      </c>
      <c r="B30" s="25" t="str">
        <f t="shared" si="0"/>
        <v>土</v>
      </c>
      <c r="C30" s="63"/>
      <c r="D30" s="92" t="s">
        <v>1</v>
      </c>
      <c r="E30" s="64"/>
      <c r="F30" s="65"/>
      <c r="G30" s="66" t="s">
        <v>28</v>
      </c>
      <c r="H30" s="67"/>
      <c r="I30" s="68"/>
      <c r="J30" s="26" t="str">
        <f t="shared" si="1"/>
        <v/>
      </c>
      <c r="K30" s="26" t="str">
        <f t="shared" si="2"/>
        <v/>
      </c>
      <c r="L30" s="79"/>
      <c r="P30" s="36">
        <f t="shared" si="11"/>
        <v>0</v>
      </c>
      <c r="Q30" s="11">
        <f t="shared" si="3"/>
        <v>0</v>
      </c>
      <c r="R30" s="39" t="str">
        <f t="shared" si="12"/>
        <v>0:0</v>
      </c>
      <c r="S30" s="11">
        <f t="shared" si="6"/>
        <v>0</v>
      </c>
      <c r="T30" s="12">
        <f t="shared" si="7"/>
        <v>0</v>
      </c>
      <c r="U30" s="13">
        <f t="shared" si="4"/>
        <v>0</v>
      </c>
      <c r="V30" s="37">
        <f t="shared" si="8"/>
        <v>0</v>
      </c>
      <c r="W30" s="14">
        <f t="shared" si="9"/>
        <v>0</v>
      </c>
      <c r="X30" s="38">
        <f t="shared" si="10"/>
        <v>0</v>
      </c>
    </row>
    <row r="31" spans="1:24" ht="21" customHeight="1">
      <c r="A31" s="24">
        <f t="shared" si="5"/>
        <v>43065</v>
      </c>
      <c r="B31" s="25" t="str">
        <f t="shared" si="0"/>
        <v>日</v>
      </c>
      <c r="C31" s="63"/>
      <c r="D31" s="92" t="s">
        <v>1</v>
      </c>
      <c r="E31" s="64"/>
      <c r="F31" s="65"/>
      <c r="G31" s="66" t="s">
        <v>28</v>
      </c>
      <c r="H31" s="67"/>
      <c r="I31" s="68"/>
      <c r="J31" s="26" t="str">
        <f t="shared" si="1"/>
        <v/>
      </c>
      <c r="K31" s="26" t="str">
        <f t="shared" si="2"/>
        <v/>
      </c>
      <c r="L31" s="80"/>
      <c r="P31" s="36">
        <f t="shared" si="11"/>
        <v>0</v>
      </c>
      <c r="Q31" s="11">
        <f t="shared" si="3"/>
        <v>0</v>
      </c>
      <c r="R31" s="39" t="str">
        <f t="shared" si="12"/>
        <v>0:0</v>
      </c>
      <c r="S31" s="11">
        <f t="shared" si="6"/>
        <v>0</v>
      </c>
      <c r="T31" s="12">
        <f t="shared" si="7"/>
        <v>0</v>
      </c>
      <c r="U31" s="13">
        <f t="shared" si="4"/>
        <v>0</v>
      </c>
      <c r="V31" s="37">
        <f t="shared" si="8"/>
        <v>0</v>
      </c>
      <c r="W31" s="14">
        <f t="shared" si="9"/>
        <v>0</v>
      </c>
      <c r="X31" s="38">
        <f t="shared" si="10"/>
        <v>0</v>
      </c>
    </row>
    <row r="32" spans="1:24" ht="21" customHeight="1">
      <c r="A32" s="24">
        <f t="shared" si="5"/>
        <v>43066</v>
      </c>
      <c r="B32" s="25" t="str">
        <f t="shared" si="0"/>
        <v>月</v>
      </c>
      <c r="C32" s="63"/>
      <c r="D32" s="92" t="s">
        <v>1</v>
      </c>
      <c r="E32" s="64"/>
      <c r="F32" s="65"/>
      <c r="G32" s="66" t="s">
        <v>28</v>
      </c>
      <c r="H32" s="67"/>
      <c r="I32" s="68"/>
      <c r="J32" s="26" t="str">
        <f t="shared" si="1"/>
        <v/>
      </c>
      <c r="K32" s="26" t="str">
        <f t="shared" si="2"/>
        <v/>
      </c>
      <c r="L32" s="79"/>
      <c r="P32" s="36">
        <f t="shared" si="11"/>
        <v>0</v>
      </c>
      <c r="Q32" s="11">
        <f t="shared" si="3"/>
        <v>0</v>
      </c>
      <c r="R32" s="39" t="str">
        <f t="shared" si="12"/>
        <v>0:0</v>
      </c>
      <c r="S32" s="11">
        <f t="shared" si="6"/>
        <v>0</v>
      </c>
      <c r="T32" s="12">
        <f t="shared" si="7"/>
        <v>0</v>
      </c>
      <c r="U32" s="13">
        <f t="shared" si="4"/>
        <v>0</v>
      </c>
      <c r="V32" s="37">
        <f t="shared" si="8"/>
        <v>0</v>
      </c>
      <c r="W32" s="14">
        <f t="shared" si="9"/>
        <v>0</v>
      </c>
      <c r="X32" s="38">
        <f t="shared" si="10"/>
        <v>0</v>
      </c>
    </row>
    <row r="33" spans="1:24" ht="21" customHeight="1">
      <c r="A33" s="24">
        <f t="shared" si="5"/>
        <v>43067</v>
      </c>
      <c r="B33" s="25" t="str">
        <f t="shared" si="0"/>
        <v>火</v>
      </c>
      <c r="C33" s="63"/>
      <c r="D33" s="92" t="s">
        <v>1</v>
      </c>
      <c r="E33" s="64"/>
      <c r="F33" s="65"/>
      <c r="G33" s="66" t="s">
        <v>28</v>
      </c>
      <c r="H33" s="67"/>
      <c r="I33" s="68"/>
      <c r="J33" s="26" t="str">
        <f t="shared" si="1"/>
        <v/>
      </c>
      <c r="K33" s="26" t="str">
        <f t="shared" si="2"/>
        <v/>
      </c>
      <c r="L33" s="79"/>
      <c r="P33" s="36">
        <f t="shared" si="11"/>
        <v>0</v>
      </c>
      <c r="Q33" s="11">
        <f t="shared" si="3"/>
        <v>0</v>
      </c>
      <c r="R33" s="39" t="str">
        <f t="shared" si="12"/>
        <v>0:0</v>
      </c>
      <c r="S33" s="11">
        <f t="shared" si="6"/>
        <v>0</v>
      </c>
      <c r="T33" s="12">
        <f t="shared" si="7"/>
        <v>0</v>
      </c>
      <c r="U33" s="13">
        <f t="shared" si="4"/>
        <v>0</v>
      </c>
      <c r="V33" s="37">
        <f t="shared" si="8"/>
        <v>0</v>
      </c>
      <c r="W33" s="14">
        <f t="shared" si="9"/>
        <v>0</v>
      </c>
      <c r="X33" s="38">
        <f t="shared" si="10"/>
        <v>0</v>
      </c>
    </row>
    <row r="34" spans="1:24" ht="21" customHeight="1">
      <c r="A34" s="24">
        <f>IF(MONTH(A9)=2,A33+1,IF(MONTH(A6)&lt;&gt;2,A33+1,""))</f>
        <v>43068</v>
      </c>
      <c r="B34" s="25" t="str">
        <f>IF(A34="","",TEXT((WEEKDAY(A34,1)),"aaa"))</f>
        <v>水</v>
      </c>
      <c r="C34" s="63"/>
      <c r="D34" s="92" t="s">
        <v>1</v>
      </c>
      <c r="E34" s="64"/>
      <c r="F34" s="65"/>
      <c r="G34" s="66" t="s">
        <v>28</v>
      </c>
      <c r="H34" s="67"/>
      <c r="I34" s="68"/>
      <c r="J34" s="26" t="str">
        <f t="shared" si="1"/>
        <v/>
      </c>
      <c r="K34" s="26" t="str">
        <f t="shared" si="2"/>
        <v/>
      </c>
      <c r="L34" s="79"/>
      <c r="P34" s="36">
        <f t="shared" si="11"/>
        <v>0</v>
      </c>
      <c r="Q34" s="11">
        <f t="shared" si="3"/>
        <v>0</v>
      </c>
      <c r="R34" s="39" t="str">
        <f t="shared" si="12"/>
        <v>0:0</v>
      </c>
      <c r="S34" s="11">
        <f t="shared" si="6"/>
        <v>0</v>
      </c>
      <c r="T34" s="12">
        <f t="shared" si="7"/>
        <v>0</v>
      </c>
      <c r="U34" s="13">
        <f t="shared" si="4"/>
        <v>0</v>
      </c>
      <c r="V34" s="37">
        <f t="shared" si="8"/>
        <v>0</v>
      </c>
      <c r="W34" s="14">
        <f t="shared" si="9"/>
        <v>0</v>
      </c>
      <c r="X34" s="38">
        <f t="shared" si="10"/>
        <v>0</v>
      </c>
    </row>
    <row r="35" spans="1:24" ht="21" customHeight="1">
      <c r="A35" s="24">
        <f>IF((MONTH(A6)&lt;&gt;2),A34+1,"")</f>
        <v>43069</v>
      </c>
      <c r="B35" s="25" t="str">
        <f>IF(A35="","",TEXT((WEEKDAY(A35,1)),"aaa"))</f>
        <v>木</v>
      </c>
      <c r="C35" s="63"/>
      <c r="D35" s="92" t="s">
        <v>1</v>
      </c>
      <c r="E35" s="64"/>
      <c r="F35" s="65"/>
      <c r="G35" s="66" t="s">
        <v>28</v>
      </c>
      <c r="H35" s="67"/>
      <c r="I35" s="68"/>
      <c r="J35" s="26" t="str">
        <f t="shared" si="1"/>
        <v/>
      </c>
      <c r="K35" s="26" t="str">
        <f t="shared" si="2"/>
        <v/>
      </c>
      <c r="L35" s="79"/>
      <c r="P35" s="36">
        <f t="shared" si="11"/>
        <v>0</v>
      </c>
      <c r="Q35" s="11">
        <f t="shared" si="3"/>
        <v>0</v>
      </c>
      <c r="R35" s="39" t="str">
        <f t="shared" si="12"/>
        <v>0:0</v>
      </c>
      <c r="S35" s="11">
        <f t="shared" si="6"/>
        <v>0</v>
      </c>
      <c r="T35" s="12">
        <f t="shared" si="7"/>
        <v>0</v>
      </c>
      <c r="U35" s="13">
        <f t="shared" si="4"/>
        <v>0</v>
      </c>
      <c r="V35" s="37">
        <f t="shared" si="8"/>
        <v>0</v>
      </c>
      <c r="W35" s="14">
        <f t="shared" si="9"/>
        <v>0</v>
      </c>
      <c r="X35" s="38">
        <f t="shared" si="10"/>
        <v>0</v>
      </c>
    </row>
    <row r="36" spans="1:24" ht="21" customHeight="1">
      <c r="A36" s="27" t="str">
        <f>IF(OR(MONTH(A6)=2,MONTH(A6)=4,MONTH(A6)=6,MONTH(A6)=9,MONTH(A6)=11),"",A35+1)</f>
        <v/>
      </c>
      <c r="B36" s="25" t="str">
        <f>IF(A36="","",TEXT((WEEKDAY(A36,1)),"aaa"))</f>
        <v/>
      </c>
      <c r="C36" s="63"/>
      <c r="D36" s="92" t="s">
        <v>1</v>
      </c>
      <c r="E36" s="64"/>
      <c r="F36" s="69"/>
      <c r="G36" s="70"/>
      <c r="H36" s="94"/>
      <c r="I36" s="72"/>
      <c r="J36" s="26" t="str">
        <f t="shared" si="1"/>
        <v/>
      </c>
      <c r="K36" s="26" t="str">
        <f t="shared" si="2"/>
        <v/>
      </c>
      <c r="L36" s="80"/>
      <c r="P36" s="36">
        <f t="shared" si="11"/>
        <v>0</v>
      </c>
      <c r="Q36" s="11">
        <f t="shared" si="3"/>
        <v>0</v>
      </c>
      <c r="R36" s="39" t="str">
        <f t="shared" si="12"/>
        <v>0:0</v>
      </c>
      <c r="S36" s="11">
        <f t="shared" si="6"/>
        <v>0</v>
      </c>
      <c r="T36" s="12">
        <f t="shared" si="7"/>
        <v>0</v>
      </c>
      <c r="U36" s="13">
        <f t="shared" si="4"/>
        <v>0</v>
      </c>
      <c r="V36" s="37">
        <f t="shared" si="8"/>
        <v>0</v>
      </c>
      <c r="W36" s="14">
        <f t="shared" si="9"/>
        <v>0</v>
      </c>
      <c r="X36" s="38">
        <f t="shared" si="10"/>
        <v>0</v>
      </c>
    </row>
    <row r="37" spans="1:24" ht="24" customHeight="1" thickBot="1">
      <c r="A37" s="28"/>
      <c r="B37" s="29"/>
      <c r="C37" s="75"/>
      <c r="D37" s="76"/>
      <c r="E37" s="74"/>
      <c r="F37" s="77"/>
      <c r="G37" s="78" t="s">
        <v>16</v>
      </c>
      <c r="H37" s="74"/>
      <c r="I37" s="74"/>
      <c r="J37" s="34" t="str">
        <f>IF(SUM(J6:J36)=0,"",(SUM(J6:J36)))</f>
        <v/>
      </c>
      <c r="K37" s="34">
        <f>SUM(K6:K36)</f>
        <v>0</v>
      </c>
      <c r="L37" s="81"/>
    </row>
    <row r="38" spans="1:24" ht="1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82" t="s">
        <v>18</v>
      </c>
    </row>
    <row r="41" spans="1:24">
      <c r="Q41" s="5"/>
    </row>
  </sheetData>
  <sheetProtection password="CBCD" sheet="1" objects="1" scenarios="1" formatCells="0" formatColumns="0" formatRows="0"/>
  <mergeCells count="5">
    <mergeCell ref="L4:L5"/>
    <mergeCell ref="A1:B1"/>
    <mergeCell ref="A3:H3"/>
    <mergeCell ref="A4:B5"/>
    <mergeCell ref="I3:K3"/>
  </mergeCells>
  <phoneticPr fontId="1"/>
  <pageMargins left="0.45833333333333331" right="0.23622047244094491" top="0.94488188976377963" bottom="0.27559055118110237" header="0.51181102362204722" footer="0.19685039370078741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view="pageLayout" zoomScaleNormal="100" workbookViewId="0">
      <selection activeCell="F5" sqref="F5:H5"/>
    </sheetView>
  </sheetViews>
  <sheetFormatPr defaultRowHeight="13.5"/>
  <cols>
    <col min="1" max="1" width="9.375" style="1" customWidth="1"/>
    <col min="2" max="2" width="3.625" style="1" customWidth="1"/>
    <col min="3" max="3" width="6.125" style="1" customWidth="1"/>
    <col min="4" max="4" width="2.625" style="1" customWidth="1"/>
    <col min="5" max="5" width="6.125" style="1" customWidth="1"/>
    <col min="6" max="6" width="5.625" style="1" customWidth="1"/>
    <col min="7" max="7" width="2.625" style="1" customWidth="1"/>
    <col min="8" max="9" width="5.625" style="1" customWidth="1"/>
    <col min="10" max="10" width="7.625" style="1" customWidth="1"/>
    <col min="11" max="11" width="8.625" style="1" customWidth="1"/>
    <col min="12" max="12" width="34.625" style="1" customWidth="1"/>
    <col min="13" max="13" width="1.625" style="1" customWidth="1"/>
    <col min="14" max="15" width="5.125" style="1" hidden="1" customWidth="1"/>
    <col min="16" max="16" width="9.25" style="1" hidden="1" customWidth="1"/>
    <col min="17" max="17" width="12.625" style="1" hidden="1" customWidth="1"/>
    <col min="18" max="18" width="7" style="1" hidden="1" customWidth="1"/>
    <col min="19" max="19" width="10.25" style="1" hidden="1" customWidth="1"/>
    <col min="20" max="20" width="7" style="1" hidden="1" customWidth="1"/>
    <col min="21" max="21" width="6" style="1" hidden="1" customWidth="1"/>
    <col min="22" max="22" width="6.5" style="1" hidden="1" customWidth="1"/>
    <col min="23" max="23" width="6" style="1" hidden="1" customWidth="1"/>
    <col min="24" max="24" width="6.5" style="1" hidden="1" customWidth="1"/>
    <col min="25" max="25" width="10.625" style="1" hidden="1" customWidth="1"/>
    <col min="26" max="27" width="0" style="1" hidden="1" customWidth="1"/>
    <col min="28" max="16384" width="9" style="1"/>
  </cols>
  <sheetData>
    <row r="1" spans="1:24" ht="15" customHeight="1" thickBot="1">
      <c r="A1" s="105">
        <v>43070</v>
      </c>
      <c r="B1" s="105"/>
      <c r="C1" s="42"/>
      <c r="D1" s="42"/>
      <c r="E1" s="42"/>
      <c r="F1" s="42"/>
      <c r="G1" s="42"/>
      <c r="H1" s="42"/>
      <c r="I1" s="42"/>
      <c r="J1" s="42"/>
      <c r="K1" s="42"/>
      <c r="L1" s="43" t="s">
        <v>32</v>
      </c>
    </row>
    <row r="2" spans="1:24" ht="15" customHeight="1">
      <c r="A2" s="44" t="s">
        <v>3</v>
      </c>
      <c r="B2" s="45"/>
      <c r="C2" s="45"/>
      <c r="D2" s="45"/>
      <c r="E2" s="45"/>
      <c r="F2" s="45"/>
      <c r="G2" s="45"/>
      <c r="H2" s="46"/>
      <c r="I2" s="47" t="s">
        <v>4</v>
      </c>
      <c r="J2" s="45"/>
      <c r="K2" s="46"/>
      <c r="L2" s="48" t="s">
        <v>5</v>
      </c>
    </row>
    <row r="3" spans="1:24" ht="45" customHeight="1" thickBot="1">
      <c r="A3" s="106"/>
      <c r="B3" s="107"/>
      <c r="C3" s="107"/>
      <c r="D3" s="107"/>
      <c r="E3" s="107"/>
      <c r="F3" s="107"/>
      <c r="G3" s="107"/>
      <c r="H3" s="108"/>
      <c r="I3" s="113"/>
      <c r="J3" s="114"/>
      <c r="K3" s="115"/>
      <c r="L3" s="49"/>
    </row>
    <row r="4" spans="1:24" ht="14.1" customHeight="1" thickTop="1">
      <c r="A4" s="116" t="s">
        <v>6</v>
      </c>
      <c r="B4" s="117"/>
      <c r="C4" s="50" t="s">
        <v>7</v>
      </c>
      <c r="D4" s="51"/>
      <c r="E4" s="52" t="s">
        <v>8</v>
      </c>
      <c r="F4" s="53"/>
      <c r="G4" s="54" t="s">
        <v>9</v>
      </c>
      <c r="H4" s="53"/>
      <c r="I4" s="55" t="s">
        <v>10</v>
      </c>
      <c r="J4" s="20" t="s">
        <v>11</v>
      </c>
      <c r="K4" s="21" t="s">
        <v>0</v>
      </c>
      <c r="L4" s="103" t="s">
        <v>12</v>
      </c>
      <c r="M4" s="2"/>
      <c r="N4" s="2"/>
      <c r="O4" s="2"/>
      <c r="P4" s="3" t="s">
        <v>0</v>
      </c>
      <c r="Q4" s="6" t="s">
        <v>13</v>
      </c>
      <c r="R4" s="7"/>
      <c r="S4" s="6" t="s">
        <v>9</v>
      </c>
      <c r="T4" s="7"/>
      <c r="U4" s="6" t="s">
        <v>7</v>
      </c>
      <c r="V4" s="8"/>
      <c r="W4" s="8" t="s">
        <v>8</v>
      </c>
      <c r="X4" s="7"/>
    </row>
    <row r="5" spans="1:24" ht="14.1" customHeight="1">
      <c r="A5" s="118"/>
      <c r="B5" s="119"/>
      <c r="C5" s="56">
        <v>0.375</v>
      </c>
      <c r="D5" s="57" t="s">
        <v>1</v>
      </c>
      <c r="E5" s="58">
        <v>0.72916666666666663</v>
      </c>
      <c r="F5" s="59">
        <v>0.5</v>
      </c>
      <c r="G5" s="60" t="s">
        <v>17</v>
      </c>
      <c r="H5" s="61">
        <v>0.54166666666666663</v>
      </c>
      <c r="I5" s="62" t="s">
        <v>24</v>
      </c>
      <c r="J5" s="22" t="s">
        <v>0</v>
      </c>
      <c r="K5" s="23" t="s">
        <v>2</v>
      </c>
      <c r="L5" s="104"/>
      <c r="M5" s="2"/>
      <c r="N5" s="2"/>
      <c r="O5" s="2"/>
      <c r="P5" s="4" t="s">
        <v>2</v>
      </c>
      <c r="Q5" s="9">
        <f>$C$5</f>
        <v>0.375</v>
      </c>
      <c r="R5" s="10">
        <f>$E$5</f>
        <v>0.72916666666666663</v>
      </c>
      <c r="S5" s="9">
        <f>$F$5</f>
        <v>0.5</v>
      </c>
      <c r="T5" s="10">
        <f>$H$5</f>
        <v>0.54166666666666663</v>
      </c>
      <c r="U5" s="15" t="s">
        <v>14</v>
      </c>
      <c r="V5" s="16" t="s">
        <v>15</v>
      </c>
      <c r="W5" s="17" t="s">
        <v>14</v>
      </c>
      <c r="X5" s="18" t="s">
        <v>15</v>
      </c>
    </row>
    <row r="6" spans="1:24" ht="21" customHeight="1">
      <c r="A6" s="24">
        <f>IF(MONTH(A1)=1,DATE(YEAR(A1),MONTH(A1),1),DATE(YEAR(A1),MONTH(A1),1))</f>
        <v>43070</v>
      </c>
      <c r="B6" s="25" t="str">
        <f t="shared" ref="B6:B33" si="0">TEXT(WEEKDAY(A6,1),"aaa")</f>
        <v>金</v>
      </c>
      <c r="C6" s="63"/>
      <c r="D6" s="92" t="s">
        <v>1</v>
      </c>
      <c r="E6" s="64"/>
      <c r="F6" s="65"/>
      <c r="G6" s="66" t="s">
        <v>28</v>
      </c>
      <c r="H6" s="67"/>
      <c r="I6" s="68"/>
      <c r="J6" s="26" t="str">
        <f t="shared" ref="J6:J36" si="1">IF(P6&gt;7.5,P6-7.5,"")</f>
        <v/>
      </c>
      <c r="K6" s="26" t="str">
        <f t="shared" ref="K6:K36" si="2">IF(P6=0,"",P6)</f>
        <v/>
      </c>
      <c r="L6" s="79"/>
      <c r="P6" s="36">
        <f>IF(E6="",0,IF(Q6&gt;=R6,0,IF(E6=0,(INT(((R6-Q6)-(T6-S6)-I6)*240+0.5)/10+1),(INT(((R6-Q6)-(T6-S6)-I6)*240+0.5)/10))))</f>
        <v>0</v>
      </c>
      <c r="Q6" s="11">
        <f t="shared" ref="Q6:Q36" si="3">TIME(U6,V6,)</f>
        <v>0</v>
      </c>
      <c r="R6" s="39" t="str">
        <f>(W6&amp;":"&amp;X6*1)</f>
        <v>0:0</v>
      </c>
      <c r="S6" s="11">
        <f>IF(Q6&gt;=F6,IF(Q6&lt;=H6,Q6,H6),F6)</f>
        <v>0</v>
      </c>
      <c r="T6" s="12">
        <f>H6</f>
        <v>0</v>
      </c>
      <c r="U6" s="13">
        <f t="shared" ref="U6:U36" si="4">IF(C6="",0,HOUR(C6))</f>
        <v>0</v>
      </c>
      <c r="V6" s="37">
        <f>IF(C6="",0,IF(HOUR(C6)=8,60,IF(MINUTE(C6)=0,0,IF(MINUTE(C6)&gt;30,60,30))))</f>
        <v>0</v>
      </c>
      <c r="W6" s="14">
        <f>IF(E6="",0,IF(E6=0,24,TEXT(E6,"[h]")*1))</f>
        <v>0</v>
      </c>
      <c r="X6" s="38">
        <f>IF(E6="",0,IF(MINUTE(E6)&gt;=30,30,IF(HOUR(E6)=18,0,0)))</f>
        <v>0</v>
      </c>
    </row>
    <row r="7" spans="1:24" ht="21" customHeight="1">
      <c r="A7" s="24">
        <f t="shared" ref="A7:A33" si="5">A6+1</f>
        <v>43071</v>
      </c>
      <c r="B7" s="25" t="str">
        <f t="shared" si="0"/>
        <v>土</v>
      </c>
      <c r="C7" s="63"/>
      <c r="D7" s="92" t="s">
        <v>1</v>
      </c>
      <c r="E7" s="64"/>
      <c r="F7" s="65"/>
      <c r="G7" s="66" t="s">
        <v>28</v>
      </c>
      <c r="H7" s="67"/>
      <c r="I7" s="68"/>
      <c r="J7" s="26" t="str">
        <f t="shared" si="1"/>
        <v/>
      </c>
      <c r="K7" s="26" t="str">
        <f t="shared" si="2"/>
        <v/>
      </c>
      <c r="L7" s="79"/>
      <c r="P7" s="36">
        <f>IF(E7="",0,IF(Q7&gt;=R7,0,IF(E7=0,(INT(((R7-Q7)-(T7-S7)-I7)*240+0.5)/10+1),(INT(((R7-Q7)-(T7-S7)-I7)*240+0.5)/10))))</f>
        <v>0</v>
      </c>
      <c r="Q7" s="11">
        <f t="shared" si="3"/>
        <v>0</v>
      </c>
      <c r="R7" s="39" t="str">
        <f>(W7&amp;":"&amp;X7*1)</f>
        <v>0:0</v>
      </c>
      <c r="S7" s="11">
        <f t="shared" ref="S7:S36" si="6">IF(Q7&gt;=F7,IF(Q7&lt;=H7,Q7,H7),F7)</f>
        <v>0</v>
      </c>
      <c r="T7" s="12">
        <f t="shared" ref="T7:T36" si="7">H7</f>
        <v>0</v>
      </c>
      <c r="U7" s="13">
        <f t="shared" si="4"/>
        <v>0</v>
      </c>
      <c r="V7" s="37">
        <f t="shared" ref="V7:V36" si="8">IF(C7="",0,IF(HOUR(C7)=8,60,IF(MINUTE(C7)=0,0,IF(MINUTE(C7)&gt;30,60,30))))</f>
        <v>0</v>
      </c>
      <c r="W7" s="14">
        <f t="shared" ref="W7:W36" si="9">IF(E7="",0,IF(E7=0,24,TEXT(E7,"[h]")*1))</f>
        <v>0</v>
      </c>
      <c r="X7" s="38">
        <f t="shared" ref="X7:X36" si="10">IF(E7="",0,IF(MINUTE(E7)&gt;=30,30,IF(HOUR(E7)=18,0,0)))</f>
        <v>0</v>
      </c>
    </row>
    <row r="8" spans="1:24" ht="21" customHeight="1">
      <c r="A8" s="24">
        <f t="shared" si="5"/>
        <v>43072</v>
      </c>
      <c r="B8" s="25" t="str">
        <f t="shared" si="0"/>
        <v>日</v>
      </c>
      <c r="C8" s="63"/>
      <c r="D8" s="92" t="s">
        <v>1</v>
      </c>
      <c r="E8" s="64"/>
      <c r="F8" s="65"/>
      <c r="G8" s="66" t="s">
        <v>28</v>
      </c>
      <c r="H8" s="67"/>
      <c r="I8" s="68"/>
      <c r="J8" s="26" t="str">
        <f t="shared" si="1"/>
        <v/>
      </c>
      <c r="K8" s="26" t="str">
        <f t="shared" si="2"/>
        <v/>
      </c>
      <c r="L8" s="79"/>
      <c r="P8" s="36">
        <f t="shared" ref="P8:P36" si="11">IF(E8="",0,IF(Q8&gt;=R8,0,IF(E8=0,(INT(((R8-Q8)-(T8-S8)-I8)*240+0.5)/10+1),(INT(((R8-Q8)-(T8-S8)-I8)*240+0.5)/10))))</f>
        <v>0</v>
      </c>
      <c r="Q8" s="11">
        <f t="shared" si="3"/>
        <v>0</v>
      </c>
      <c r="R8" s="39" t="str">
        <f>(W8&amp;":"&amp;X8*1)</f>
        <v>0:0</v>
      </c>
      <c r="S8" s="11">
        <f t="shared" si="6"/>
        <v>0</v>
      </c>
      <c r="T8" s="12">
        <f t="shared" si="7"/>
        <v>0</v>
      </c>
      <c r="U8" s="13">
        <f t="shared" si="4"/>
        <v>0</v>
      </c>
      <c r="V8" s="37">
        <f t="shared" si="8"/>
        <v>0</v>
      </c>
      <c r="W8" s="14">
        <f t="shared" si="9"/>
        <v>0</v>
      </c>
      <c r="X8" s="38">
        <f t="shared" si="10"/>
        <v>0</v>
      </c>
    </row>
    <row r="9" spans="1:24" ht="21" customHeight="1">
      <c r="A9" s="24">
        <f t="shared" si="5"/>
        <v>43073</v>
      </c>
      <c r="B9" s="25" t="str">
        <f t="shared" si="0"/>
        <v>月</v>
      </c>
      <c r="C9" s="63"/>
      <c r="D9" s="92" t="s">
        <v>1</v>
      </c>
      <c r="E9" s="64"/>
      <c r="F9" s="65"/>
      <c r="G9" s="66" t="s">
        <v>28</v>
      </c>
      <c r="H9" s="67"/>
      <c r="I9" s="68"/>
      <c r="J9" s="26" t="str">
        <f t="shared" si="1"/>
        <v/>
      </c>
      <c r="K9" s="26" t="str">
        <f t="shared" si="2"/>
        <v/>
      </c>
      <c r="L9" s="79"/>
      <c r="P9" s="36">
        <f t="shared" si="11"/>
        <v>0</v>
      </c>
      <c r="Q9" s="11">
        <f t="shared" si="3"/>
        <v>0</v>
      </c>
      <c r="R9" s="39" t="str">
        <f>(W9&amp;":"&amp;X9*1)</f>
        <v>0:0</v>
      </c>
      <c r="S9" s="11">
        <f t="shared" si="6"/>
        <v>0</v>
      </c>
      <c r="T9" s="12">
        <f t="shared" si="7"/>
        <v>0</v>
      </c>
      <c r="U9" s="13">
        <f t="shared" si="4"/>
        <v>0</v>
      </c>
      <c r="V9" s="37">
        <f t="shared" si="8"/>
        <v>0</v>
      </c>
      <c r="W9" s="14">
        <f t="shared" si="9"/>
        <v>0</v>
      </c>
      <c r="X9" s="38">
        <f t="shared" si="10"/>
        <v>0</v>
      </c>
    </row>
    <row r="10" spans="1:24" ht="21" customHeight="1">
      <c r="A10" s="24">
        <f t="shared" si="5"/>
        <v>43074</v>
      </c>
      <c r="B10" s="25" t="str">
        <f t="shared" si="0"/>
        <v>火</v>
      </c>
      <c r="C10" s="63"/>
      <c r="D10" s="92" t="s">
        <v>1</v>
      </c>
      <c r="E10" s="64"/>
      <c r="F10" s="65"/>
      <c r="G10" s="66" t="s">
        <v>28</v>
      </c>
      <c r="H10" s="67"/>
      <c r="I10" s="68"/>
      <c r="J10" s="26" t="str">
        <f t="shared" si="1"/>
        <v/>
      </c>
      <c r="K10" s="26" t="str">
        <f t="shared" si="2"/>
        <v/>
      </c>
      <c r="L10" s="79"/>
      <c r="P10" s="36">
        <f t="shared" si="11"/>
        <v>0</v>
      </c>
      <c r="Q10" s="11">
        <f t="shared" si="3"/>
        <v>0</v>
      </c>
      <c r="R10" s="39" t="str">
        <f t="shared" ref="R10:R36" si="12">(W10&amp;":"&amp;X10*1)</f>
        <v>0:0</v>
      </c>
      <c r="S10" s="11">
        <f t="shared" si="6"/>
        <v>0</v>
      </c>
      <c r="T10" s="12">
        <f t="shared" si="7"/>
        <v>0</v>
      </c>
      <c r="U10" s="13">
        <f t="shared" si="4"/>
        <v>0</v>
      </c>
      <c r="V10" s="37">
        <f t="shared" si="8"/>
        <v>0</v>
      </c>
      <c r="W10" s="14">
        <f t="shared" si="9"/>
        <v>0</v>
      </c>
      <c r="X10" s="38">
        <f t="shared" si="10"/>
        <v>0</v>
      </c>
    </row>
    <row r="11" spans="1:24" ht="21" customHeight="1">
      <c r="A11" s="24">
        <f t="shared" si="5"/>
        <v>43075</v>
      </c>
      <c r="B11" s="25" t="str">
        <f t="shared" si="0"/>
        <v>水</v>
      </c>
      <c r="C11" s="63"/>
      <c r="D11" s="92" t="s">
        <v>1</v>
      </c>
      <c r="E11" s="64"/>
      <c r="F11" s="65"/>
      <c r="G11" s="66" t="s">
        <v>28</v>
      </c>
      <c r="H11" s="67"/>
      <c r="I11" s="68"/>
      <c r="J11" s="26" t="str">
        <f t="shared" si="1"/>
        <v/>
      </c>
      <c r="K11" s="26" t="str">
        <f t="shared" si="2"/>
        <v/>
      </c>
      <c r="L11" s="79"/>
      <c r="P11" s="36">
        <f t="shared" si="11"/>
        <v>0</v>
      </c>
      <c r="Q11" s="11">
        <f t="shared" si="3"/>
        <v>0</v>
      </c>
      <c r="R11" s="39" t="str">
        <f t="shared" si="12"/>
        <v>0:0</v>
      </c>
      <c r="S11" s="11">
        <f t="shared" si="6"/>
        <v>0</v>
      </c>
      <c r="T11" s="12">
        <f t="shared" si="7"/>
        <v>0</v>
      </c>
      <c r="U11" s="13">
        <f t="shared" si="4"/>
        <v>0</v>
      </c>
      <c r="V11" s="37">
        <f t="shared" si="8"/>
        <v>0</v>
      </c>
      <c r="W11" s="14">
        <f t="shared" si="9"/>
        <v>0</v>
      </c>
      <c r="X11" s="38">
        <f t="shared" si="10"/>
        <v>0</v>
      </c>
    </row>
    <row r="12" spans="1:24" ht="21" customHeight="1">
      <c r="A12" s="24">
        <f t="shared" si="5"/>
        <v>43076</v>
      </c>
      <c r="B12" s="25" t="str">
        <f t="shared" si="0"/>
        <v>木</v>
      </c>
      <c r="C12" s="63"/>
      <c r="D12" s="92" t="s">
        <v>1</v>
      </c>
      <c r="E12" s="64"/>
      <c r="F12" s="65"/>
      <c r="G12" s="66" t="s">
        <v>28</v>
      </c>
      <c r="H12" s="67"/>
      <c r="I12" s="68"/>
      <c r="J12" s="26" t="str">
        <f t="shared" si="1"/>
        <v/>
      </c>
      <c r="K12" s="26" t="str">
        <f t="shared" si="2"/>
        <v/>
      </c>
      <c r="L12" s="79"/>
      <c r="P12" s="36">
        <f t="shared" si="11"/>
        <v>0</v>
      </c>
      <c r="Q12" s="11">
        <f t="shared" si="3"/>
        <v>0</v>
      </c>
      <c r="R12" s="39" t="str">
        <f t="shared" si="12"/>
        <v>0:0</v>
      </c>
      <c r="S12" s="11">
        <f t="shared" si="6"/>
        <v>0</v>
      </c>
      <c r="T12" s="12">
        <f t="shared" si="7"/>
        <v>0</v>
      </c>
      <c r="U12" s="13">
        <f t="shared" si="4"/>
        <v>0</v>
      </c>
      <c r="V12" s="37">
        <f t="shared" si="8"/>
        <v>0</v>
      </c>
      <c r="W12" s="14">
        <f t="shared" si="9"/>
        <v>0</v>
      </c>
      <c r="X12" s="38">
        <f t="shared" si="10"/>
        <v>0</v>
      </c>
    </row>
    <row r="13" spans="1:24" ht="21" customHeight="1">
      <c r="A13" s="24">
        <f t="shared" si="5"/>
        <v>43077</v>
      </c>
      <c r="B13" s="25" t="str">
        <f t="shared" si="0"/>
        <v>金</v>
      </c>
      <c r="C13" s="63"/>
      <c r="D13" s="92" t="s">
        <v>1</v>
      </c>
      <c r="E13" s="64"/>
      <c r="F13" s="65"/>
      <c r="G13" s="66" t="s">
        <v>28</v>
      </c>
      <c r="H13" s="67"/>
      <c r="I13" s="68"/>
      <c r="J13" s="26" t="str">
        <f t="shared" si="1"/>
        <v/>
      </c>
      <c r="K13" s="26" t="str">
        <f t="shared" si="2"/>
        <v/>
      </c>
      <c r="L13" s="79"/>
      <c r="P13" s="36">
        <f t="shared" si="11"/>
        <v>0</v>
      </c>
      <c r="Q13" s="11">
        <f t="shared" si="3"/>
        <v>0</v>
      </c>
      <c r="R13" s="39" t="str">
        <f t="shared" si="12"/>
        <v>0:0</v>
      </c>
      <c r="S13" s="11">
        <f t="shared" si="6"/>
        <v>0</v>
      </c>
      <c r="T13" s="12">
        <f t="shared" si="7"/>
        <v>0</v>
      </c>
      <c r="U13" s="13">
        <f t="shared" si="4"/>
        <v>0</v>
      </c>
      <c r="V13" s="37">
        <f t="shared" si="8"/>
        <v>0</v>
      </c>
      <c r="W13" s="14">
        <f t="shared" si="9"/>
        <v>0</v>
      </c>
      <c r="X13" s="38">
        <f t="shared" si="10"/>
        <v>0</v>
      </c>
    </row>
    <row r="14" spans="1:24" ht="21" customHeight="1">
      <c r="A14" s="24">
        <f t="shared" si="5"/>
        <v>43078</v>
      </c>
      <c r="B14" s="25" t="str">
        <f t="shared" si="0"/>
        <v>土</v>
      </c>
      <c r="C14" s="63"/>
      <c r="D14" s="92" t="s">
        <v>1</v>
      </c>
      <c r="E14" s="64"/>
      <c r="F14" s="65"/>
      <c r="G14" s="66" t="s">
        <v>28</v>
      </c>
      <c r="H14" s="67"/>
      <c r="I14" s="68"/>
      <c r="J14" s="26" t="str">
        <f t="shared" si="1"/>
        <v/>
      </c>
      <c r="K14" s="26" t="str">
        <f t="shared" si="2"/>
        <v/>
      </c>
      <c r="L14" s="79"/>
      <c r="P14" s="36">
        <f t="shared" si="11"/>
        <v>0</v>
      </c>
      <c r="Q14" s="11">
        <f t="shared" si="3"/>
        <v>0</v>
      </c>
      <c r="R14" s="39" t="str">
        <f t="shared" si="12"/>
        <v>0:0</v>
      </c>
      <c r="S14" s="11">
        <f t="shared" si="6"/>
        <v>0</v>
      </c>
      <c r="T14" s="12">
        <f t="shared" si="7"/>
        <v>0</v>
      </c>
      <c r="U14" s="13">
        <f t="shared" si="4"/>
        <v>0</v>
      </c>
      <c r="V14" s="37">
        <f t="shared" si="8"/>
        <v>0</v>
      </c>
      <c r="W14" s="14">
        <f t="shared" si="9"/>
        <v>0</v>
      </c>
      <c r="X14" s="38">
        <f t="shared" si="10"/>
        <v>0</v>
      </c>
    </row>
    <row r="15" spans="1:24" ht="21" customHeight="1">
      <c r="A15" s="24">
        <f t="shared" si="5"/>
        <v>43079</v>
      </c>
      <c r="B15" s="25" t="str">
        <f t="shared" si="0"/>
        <v>日</v>
      </c>
      <c r="C15" s="63"/>
      <c r="D15" s="92" t="s">
        <v>1</v>
      </c>
      <c r="E15" s="64"/>
      <c r="F15" s="65"/>
      <c r="G15" s="66" t="s">
        <v>28</v>
      </c>
      <c r="H15" s="67"/>
      <c r="I15" s="68"/>
      <c r="J15" s="26" t="str">
        <f t="shared" si="1"/>
        <v/>
      </c>
      <c r="K15" s="26" t="str">
        <f t="shared" si="2"/>
        <v/>
      </c>
      <c r="L15" s="79"/>
      <c r="P15" s="36">
        <f t="shared" si="11"/>
        <v>0</v>
      </c>
      <c r="Q15" s="11">
        <f t="shared" si="3"/>
        <v>0</v>
      </c>
      <c r="R15" s="39" t="str">
        <f t="shared" si="12"/>
        <v>0:0</v>
      </c>
      <c r="S15" s="11">
        <f t="shared" si="6"/>
        <v>0</v>
      </c>
      <c r="T15" s="12">
        <f t="shared" si="7"/>
        <v>0</v>
      </c>
      <c r="U15" s="13">
        <f t="shared" si="4"/>
        <v>0</v>
      </c>
      <c r="V15" s="37">
        <f t="shared" si="8"/>
        <v>0</v>
      </c>
      <c r="W15" s="14">
        <f t="shared" si="9"/>
        <v>0</v>
      </c>
      <c r="X15" s="38">
        <f t="shared" si="10"/>
        <v>0</v>
      </c>
    </row>
    <row r="16" spans="1:24" ht="21" customHeight="1">
      <c r="A16" s="24">
        <f t="shared" si="5"/>
        <v>43080</v>
      </c>
      <c r="B16" s="25" t="str">
        <f t="shared" si="0"/>
        <v>月</v>
      </c>
      <c r="C16" s="63"/>
      <c r="D16" s="92" t="s">
        <v>1</v>
      </c>
      <c r="E16" s="64"/>
      <c r="F16" s="65"/>
      <c r="G16" s="66" t="s">
        <v>28</v>
      </c>
      <c r="H16" s="67"/>
      <c r="I16" s="68"/>
      <c r="J16" s="26" t="str">
        <f t="shared" si="1"/>
        <v/>
      </c>
      <c r="K16" s="26" t="str">
        <f t="shared" si="2"/>
        <v/>
      </c>
      <c r="L16" s="79"/>
      <c r="P16" s="36">
        <f t="shared" si="11"/>
        <v>0</v>
      </c>
      <c r="Q16" s="11">
        <f t="shared" si="3"/>
        <v>0</v>
      </c>
      <c r="R16" s="39" t="str">
        <f t="shared" si="12"/>
        <v>0:0</v>
      </c>
      <c r="S16" s="11">
        <f t="shared" si="6"/>
        <v>0</v>
      </c>
      <c r="T16" s="12">
        <f t="shared" si="7"/>
        <v>0</v>
      </c>
      <c r="U16" s="13">
        <f t="shared" si="4"/>
        <v>0</v>
      </c>
      <c r="V16" s="37">
        <f t="shared" si="8"/>
        <v>0</v>
      </c>
      <c r="W16" s="14">
        <f t="shared" si="9"/>
        <v>0</v>
      </c>
      <c r="X16" s="38">
        <f t="shared" si="10"/>
        <v>0</v>
      </c>
    </row>
    <row r="17" spans="1:24" ht="21" customHeight="1">
      <c r="A17" s="24">
        <f t="shared" si="5"/>
        <v>43081</v>
      </c>
      <c r="B17" s="25" t="str">
        <f t="shared" si="0"/>
        <v>火</v>
      </c>
      <c r="C17" s="63"/>
      <c r="D17" s="92" t="s">
        <v>1</v>
      </c>
      <c r="E17" s="64"/>
      <c r="F17" s="65"/>
      <c r="G17" s="66" t="s">
        <v>28</v>
      </c>
      <c r="H17" s="67"/>
      <c r="I17" s="68"/>
      <c r="J17" s="26" t="str">
        <f t="shared" si="1"/>
        <v/>
      </c>
      <c r="K17" s="26" t="str">
        <f t="shared" si="2"/>
        <v/>
      </c>
      <c r="L17" s="79"/>
      <c r="P17" s="36">
        <f t="shared" si="11"/>
        <v>0</v>
      </c>
      <c r="Q17" s="11">
        <f t="shared" si="3"/>
        <v>0</v>
      </c>
      <c r="R17" s="39" t="str">
        <f t="shared" si="12"/>
        <v>0:0</v>
      </c>
      <c r="S17" s="11">
        <f t="shared" si="6"/>
        <v>0</v>
      </c>
      <c r="T17" s="12">
        <f t="shared" si="7"/>
        <v>0</v>
      </c>
      <c r="U17" s="13">
        <f t="shared" si="4"/>
        <v>0</v>
      </c>
      <c r="V17" s="37">
        <f t="shared" si="8"/>
        <v>0</v>
      </c>
      <c r="W17" s="14">
        <f t="shared" si="9"/>
        <v>0</v>
      </c>
      <c r="X17" s="38">
        <f t="shared" si="10"/>
        <v>0</v>
      </c>
    </row>
    <row r="18" spans="1:24" ht="21" customHeight="1">
      <c r="A18" s="24">
        <f t="shared" si="5"/>
        <v>43082</v>
      </c>
      <c r="B18" s="25" t="str">
        <f t="shared" si="0"/>
        <v>水</v>
      </c>
      <c r="C18" s="63"/>
      <c r="D18" s="92" t="s">
        <v>1</v>
      </c>
      <c r="E18" s="64"/>
      <c r="F18" s="65"/>
      <c r="G18" s="66" t="s">
        <v>28</v>
      </c>
      <c r="H18" s="67"/>
      <c r="I18" s="68"/>
      <c r="J18" s="26" t="str">
        <f t="shared" si="1"/>
        <v/>
      </c>
      <c r="K18" s="26" t="str">
        <f t="shared" si="2"/>
        <v/>
      </c>
      <c r="L18" s="79"/>
      <c r="P18" s="36">
        <f t="shared" si="11"/>
        <v>0</v>
      </c>
      <c r="Q18" s="11">
        <f t="shared" si="3"/>
        <v>0</v>
      </c>
      <c r="R18" s="39" t="str">
        <f t="shared" si="12"/>
        <v>0:0</v>
      </c>
      <c r="S18" s="11">
        <f t="shared" si="6"/>
        <v>0</v>
      </c>
      <c r="T18" s="12">
        <f t="shared" si="7"/>
        <v>0</v>
      </c>
      <c r="U18" s="13">
        <f t="shared" si="4"/>
        <v>0</v>
      </c>
      <c r="V18" s="37">
        <f t="shared" si="8"/>
        <v>0</v>
      </c>
      <c r="W18" s="14">
        <f t="shared" si="9"/>
        <v>0</v>
      </c>
      <c r="X18" s="38">
        <f t="shared" si="10"/>
        <v>0</v>
      </c>
    </row>
    <row r="19" spans="1:24" ht="21" customHeight="1">
      <c r="A19" s="24">
        <f t="shared" si="5"/>
        <v>43083</v>
      </c>
      <c r="B19" s="25" t="str">
        <f t="shared" si="0"/>
        <v>木</v>
      </c>
      <c r="C19" s="63"/>
      <c r="D19" s="92" t="s">
        <v>1</v>
      </c>
      <c r="E19" s="64"/>
      <c r="F19" s="65"/>
      <c r="G19" s="66" t="s">
        <v>28</v>
      </c>
      <c r="H19" s="67"/>
      <c r="I19" s="68"/>
      <c r="J19" s="26" t="str">
        <f t="shared" si="1"/>
        <v/>
      </c>
      <c r="K19" s="26" t="str">
        <f t="shared" si="2"/>
        <v/>
      </c>
      <c r="L19" s="79"/>
      <c r="P19" s="36">
        <f t="shared" si="11"/>
        <v>0</v>
      </c>
      <c r="Q19" s="11">
        <f t="shared" si="3"/>
        <v>0</v>
      </c>
      <c r="R19" s="39" t="str">
        <f t="shared" si="12"/>
        <v>0:0</v>
      </c>
      <c r="S19" s="11">
        <f t="shared" si="6"/>
        <v>0</v>
      </c>
      <c r="T19" s="12">
        <f t="shared" si="7"/>
        <v>0</v>
      </c>
      <c r="U19" s="13">
        <f t="shared" si="4"/>
        <v>0</v>
      </c>
      <c r="V19" s="37">
        <f t="shared" si="8"/>
        <v>0</v>
      </c>
      <c r="W19" s="14">
        <f t="shared" si="9"/>
        <v>0</v>
      </c>
      <c r="X19" s="38">
        <f t="shared" si="10"/>
        <v>0</v>
      </c>
    </row>
    <row r="20" spans="1:24" ht="21" customHeight="1">
      <c r="A20" s="24">
        <f t="shared" si="5"/>
        <v>43084</v>
      </c>
      <c r="B20" s="25" t="str">
        <f t="shared" si="0"/>
        <v>金</v>
      </c>
      <c r="C20" s="63"/>
      <c r="D20" s="92" t="s">
        <v>1</v>
      </c>
      <c r="E20" s="64"/>
      <c r="F20" s="65"/>
      <c r="G20" s="66" t="s">
        <v>28</v>
      </c>
      <c r="H20" s="67"/>
      <c r="I20" s="68"/>
      <c r="J20" s="26" t="str">
        <f t="shared" si="1"/>
        <v/>
      </c>
      <c r="K20" s="26" t="str">
        <f t="shared" si="2"/>
        <v/>
      </c>
      <c r="L20" s="79"/>
      <c r="P20" s="36">
        <f t="shared" si="11"/>
        <v>0</v>
      </c>
      <c r="Q20" s="11">
        <f t="shared" si="3"/>
        <v>0</v>
      </c>
      <c r="R20" s="39" t="str">
        <f t="shared" si="12"/>
        <v>0:0</v>
      </c>
      <c r="S20" s="11">
        <f t="shared" si="6"/>
        <v>0</v>
      </c>
      <c r="T20" s="12">
        <f t="shared" si="7"/>
        <v>0</v>
      </c>
      <c r="U20" s="13">
        <f t="shared" si="4"/>
        <v>0</v>
      </c>
      <c r="V20" s="37">
        <f t="shared" si="8"/>
        <v>0</v>
      </c>
      <c r="W20" s="14">
        <f t="shared" si="9"/>
        <v>0</v>
      </c>
      <c r="X20" s="38">
        <f t="shared" si="10"/>
        <v>0</v>
      </c>
    </row>
    <row r="21" spans="1:24" ht="21" customHeight="1">
      <c r="A21" s="24">
        <f t="shared" si="5"/>
        <v>43085</v>
      </c>
      <c r="B21" s="25" t="str">
        <f t="shared" si="0"/>
        <v>土</v>
      </c>
      <c r="C21" s="63"/>
      <c r="D21" s="92" t="s">
        <v>1</v>
      </c>
      <c r="E21" s="64"/>
      <c r="F21" s="65"/>
      <c r="G21" s="66" t="s">
        <v>28</v>
      </c>
      <c r="H21" s="67"/>
      <c r="I21" s="68"/>
      <c r="J21" s="26" t="str">
        <f t="shared" si="1"/>
        <v/>
      </c>
      <c r="K21" s="26" t="str">
        <f t="shared" si="2"/>
        <v/>
      </c>
      <c r="L21" s="79"/>
      <c r="P21" s="36">
        <f t="shared" si="11"/>
        <v>0</v>
      </c>
      <c r="Q21" s="11">
        <f t="shared" si="3"/>
        <v>0</v>
      </c>
      <c r="R21" s="39" t="str">
        <f t="shared" si="12"/>
        <v>0:0</v>
      </c>
      <c r="S21" s="11">
        <f t="shared" si="6"/>
        <v>0</v>
      </c>
      <c r="T21" s="12">
        <f t="shared" si="7"/>
        <v>0</v>
      </c>
      <c r="U21" s="13">
        <f t="shared" si="4"/>
        <v>0</v>
      </c>
      <c r="V21" s="37">
        <f t="shared" si="8"/>
        <v>0</v>
      </c>
      <c r="W21" s="14">
        <f t="shared" si="9"/>
        <v>0</v>
      </c>
      <c r="X21" s="38">
        <f t="shared" si="10"/>
        <v>0</v>
      </c>
    </row>
    <row r="22" spans="1:24" ht="21" customHeight="1">
      <c r="A22" s="24">
        <f t="shared" si="5"/>
        <v>43086</v>
      </c>
      <c r="B22" s="25" t="str">
        <f t="shared" si="0"/>
        <v>日</v>
      </c>
      <c r="C22" s="63"/>
      <c r="D22" s="92" t="s">
        <v>1</v>
      </c>
      <c r="E22" s="64"/>
      <c r="F22" s="65"/>
      <c r="G22" s="66" t="s">
        <v>28</v>
      </c>
      <c r="H22" s="67"/>
      <c r="I22" s="68"/>
      <c r="J22" s="26" t="str">
        <f t="shared" si="1"/>
        <v/>
      </c>
      <c r="K22" s="26" t="str">
        <f t="shared" si="2"/>
        <v/>
      </c>
      <c r="L22" s="79"/>
      <c r="P22" s="36">
        <f t="shared" si="11"/>
        <v>0</v>
      </c>
      <c r="Q22" s="11">
        <f t="shared" si="3"/>
        <v>0</v>
      </c>
      <c r="R22" s="39" t="str">
        <f t="shared" si="12"/>
        <v>0:0</v>
      </c>
      <c r="S22" s="11">
        <f t="shared" si="6"/>
        <v>0</v>
      </c>
      <c r="T22" s="12">
        <f t="shared" si="7"/>
        <v>0</v>
      </c>
      <c r="U22" s="13">
        <f t="shared" si="4"/>
        <v>0</v>
      </c>
      <c r="V22" s="37">
        <f t="shared" si="8"/>
        <v>0</v>
      </c>
      <c r="W22" s="14">
        <f t="shared" si="9"/>
        <v>0</v>
      </c>
      <c r="X22" s="38">
        <f t="shared" si="10"/>
        <v>0</v>
      </c>
    </row>
    <row r="23" spans="1:24" ht="21" customHeight="1">
      <c r="A23" s="24">
        <f t="shared" si="5"/>
        <v>43087</v>
      </c>
      <c r="B23" s="25" t="str">
        <f t="shared" si="0"/>
        <v>月</v>
      </c>
      <c r="C23" s="63"/>
      <c r="D23" s="92" t="s">
        <v>1</v>
      </c>
      <c r="E23" s="64"/>
      <c r="F23" s="65"/>
      <c r="G23" s="66" t="s">
        <v>28</v>
      </c>
      <c r="H23" s="67"/>
      <c r="I23" s="68"/>
      <c r="J23" s="26" t="str">
        <f t="shared" si="1"/>
        <v/>
      </c>
      <c r="K23" s="26" t="str">
        <f t="shared" si="2"/>
        <v/>
      </c>
      <c r="L23" s="79"/>
      <c r="P23" s="36">
        <f t="shared" si="11"/>
        <v>0</v>
      </c>
      <c r="Q23" s="11">
        <f t="shared" si="3"/>
        <v>0</v>
      </c>
      <c r="R23" s="39" t="str">
        <f t="shared" si="12"/>
        <v>0:0</v>
      </c>
      <c r="S23" s="11">
        <f t="shared" si="6"/>
        <v>0</v>
      </c>
      <c r="T23" s="12">
        <f t="shared" si="7"/>
        <v>0</v>
      </c>
      <c r="U23" s="13">
        <f t="shared" si="4"/>
        <v>0</v>
      </c>
      <c r="V23" s="37">
        <f t="shared" si="8"/>
        <v>0</v>
      </c>
      <c r="W23" s="14">
        <f t="shared" si="9"/>
        <v>0</v>
      </c>
      <c r="X23" s="38">
        <f t="shared" si="10"/>
        <v>0</v>
      </c>
    </row>
    <row r="24" spans="1:24" ht="21" customHeight="1">
      <c r="A24" s="24">
        <f t="shared" si="5"/>
        <v>43088</v>
      </c>
      <c r="B24" s="25" t="str">
        <f t="shared" si="0"/>
        <v>火</v>
      </c>
      <c r="C24" s="63"/>
      <c r="D24" s="92" t="s">
        <v>1</v>
      </c>
      <c r="E24" s="64"/>
      <c r="F24" s="65"/>
      <c r="G24" s="66" t="s">
        <v>28</v>
      </c>
      <c r="H24" s="67"/>
      <c r="I24" s="68"/>
      <c r="J24" s="26" t="str">
        <f t="shared" si="1"/>
        <v/>
      </c>
      <c r="K24" s="26" t="str">
        <f t="shared" si="2"/>
        <v/>
      </c>
      <c r="L24" s="79"/>
      <c r="P24" s="36">
        <f t="shared" si="11"/>
        <v>0</v>
      </c>
      <c r="Q24" s="11">
        <f t="shared" si="3"/>
        <v>0</v>
      </c>
      <c r="R24" s="39" t="str">
        <f t="shared" si="12"/>
        <v>0:0</v>
      </c>
      <c r="S24" s="11">
        <f t="shared" si="6"/>
        <v>0</v>
      </c>
      <c r="T24" s="12">
        <f t="shared" si="7"/>
        <v>0</v>
      </c>
      <c r="U24" s="13">
        <f t="shared" si="4"/>
        <v>0</v>
      </c>
      <c r="V24" s="37">
        <f t="shared" si="8"/>
        <v>0</v>
      </c>
      <c r="W24" s="14">
        <f t="shared" si="9"/>
        <v>0</v>
      </c>
      <c r="X24" s="38">
        <f t="shared" si="10"/>
        <v>0</v>
      </c>
    </row>
    <row r="25" spans="1:24" ht="21" customHeight="1">
      <c r="A25" s="24">
        <f t="shared" si="5"/>
        <v>43089</v>
      </c>
      <c r="B25" s="25" t="str">
        <f t="shared" si="0"/>
        <v>水</v>
      </c>
      <c r="C25" s="63"/>
      <c r="D25" s="92" t="s">
        <v>1</v>
      </c>
      <c r="E25" s="64"/>
      <c r="F25" s="65"/>
      <c r="G25" s="66" t="s">
        <v>28</v>
      </c>
      <c r="H25" s="67"/>
      <c r="I25" s="68"/>
      <c r="J25" s="26" t="str">
        <f t="shared" si="1"/>
        <v/>
      </c>
      <c r="K25" s="26" t="str">
        <f t="shared" si="2"/>
        <v/>
      </c>
      <c r="L25" s="79"/>
      <c r="P25" s="36">
        <f t="shared" si="11"/>
        <v>0</v>
      </c>
      <c r="Q25" s="11">
        <f t="shared" si="3"/>
        <v>0</v>
      </c>
      <c r="R25" s="39" t="str">
        <f t="shared" si="12"/>
        <v>0:0</v>
      </c>
      <c r="S25" s="11">
        <f t="shared" si="6"/>
        <v>0</v>
      </c>
      <c r="T25" s="12">
        <f t="shared" si="7"/>
        <v>0</v>
      </c>
      <c r="U25" s="13">
        <f t="shared" si="4"/>
        <v>0</v>
      </c>
      <c r="V25" s="37">
        <f t="shared" si="8"/>
        <v>0</v>
      </c>
      <c r="W25" s="14">
        <f t="shared" si="9"/>
        <v>0</v>
      </c>
      <c r="X25" s="38">
        <f t="shared" si="10"/>
        <v>0</v>
      </c>
    </row>
    <row r="26" spans="1:24" ht="21" customHeight="1">
      <c r="A26" s="24">
        <f t="shared" si="5"/>
        <v>43090</v>
      </c>
      <c r="B26" s="25" t="str">
        <f t="shared" si="0"/>
        <v>木</v>
      </c>
      <c r="C26" s="63"/>
      <c r="D26" s="92" t="s">
        <v>1</v>
      </c>
      <c r="E26" s="64"/>
      <c r="F26" s="65"/>
      <c r="G26" s="66" t="s">
        <v>28</v>
      </c>
      <c r="H26" s="67"/>
      <c r="I26" s="68"/>
      <c r="J26" s="26" t="str">
        <f t="shared" si="1"/>
        <v/>
      </c>
      <c r="K26" s="26" t="str">
        <f t="shared" si="2"/>
        <v/>
      </c>
      <c r="L26" s="79"/>
      <c r="P26" s="36">
        <f t="shared" si="11"/>
        <v>0</v>
      </c>
      <c r="Q26" s="11">
        <f t="shared" si="3"/>
        <v>0</v>
      </c>
      <c r="R26" s="39" t="str">
        <f t="shared" si="12"/>
        <v>0:0</v>
      </c>
      <c r="S26" s="11">
        <f>IF(Q26&gt;=F26,IF(Q26&lt;=H26,Q26,H26),F26)</f>
        <v>0</v>
      </c>
      <c r="T26" s="12">
        <f t="shared" si="7"/>
        <v>0</v>
      </c>
      <c r="U26" s="13">
        <f t="shared" si="4"/>
        <v>0</v>
      </c>
      <c r="V26" s="37">
        <f t="shared" si="8"/>
        <v>0</v>
      </c>
      <c r="W26" s="14">
        <f t="shared" si="9"/>
        <v>0</v>
      </c>
      <c r="X26" s="38">
        <f t="shared" si="10"/>
        <v>0</v>
      </c>
    </row>
    <row r="27" spans="1:24" ht="21" customHeight="1">
      <c r="A27" s="24">
        <f t="shared" si="5"/>
        <v>43091</v>
      </c>
      <c r="B27" s="25" t="str">
        <f t="shared" si="0"/>
        <v>金</v>
      </c>
      <c r="C27" s="63"/>
      <c r="D27" s="92" t="s">
        <v>1</v>
      </c>
      <c r="E27" s="64"/>
      <c r="F27" s="65"/>
      <c r="G27" s="66" t="s">
        <v>28</v>
      </c>
      <c r="H27" s="67"/>
      <c r="I27" s="68"/>
      <c r="J27" s="26" t="str">
        <f t="shared" si="1"/>
        <v/>
      </c>
      <c r="K27" s="26" t="str">
        <f t="shared" si="2"/>
        <v/>
      </c>
      <c r="L27" s="79"/>
      <c r="P27" s="36">
        <f t="shared" si="11"/>
        <v>0</v>
      </c>
      <c r="Q27" s="11">
        <f t="shared" si="3"/>
        <v>0</v>
      </c>
      <c r="R27" s="39" t="str">
        <f t="shared" si="12"/>
        <v>0:0</v>
      </c>
      <c r="S27" s="11">
        <f t="shared" si="6"/>
        <v>0</v>
      </c>
      <c r="T27" s="12">
        <f t="shared" si="7"/>
        <v>0</v>
      </c>
      <c r="U27" s="13">
        <f t="shared" si="4"/>
        <v>0</v>
      </c>
      <c r="V27" s="37">
        <f t="shared" si="8"/>
        <v>0</v>
      </c>
      <c r="W27" s="14">
        <f t="shared" si="9"/>
        <v>0</v>
      </c>
      <c r="X27" s="38">
        <f t="shared" si="10"/>
        <v>0</v>
      </c>
    </row>
    <row r="28" spans="1:24" ht="21" customHeight="1">
      <c r="A28" s="24">
        <f t="shared" si="5"/>
        <v>43092</v>
      </c>
      <c r="B28" s="25" t="str">
        <f t="shared" si="0"/>
        <v>土</v>
      </c>
      <c r="C28" s="63"/>
      <c r="D28" s="92" t="s">
        <v>1</v>
      </c>
      <c r="E28" s="64"/>
      <c r="F28" s="65"/>
      <c r="G28" s="66" t="s">
        <v>28</v>
      </c>
      <c r="H28" s="67"/>
      <c r="I28" s="68"/>
      <c r="J28" s="26" t="str">
        <f t="shared" si="1"/>
        <v/>
      </c>
      <c r="K28" s="26" t="str">
        <f t="shared" si="2"/>
        <v/>
      </c>
      <c r="L28" s="79"/>
      <c r="P28" s="36">
        <f t="shared" si="11"/>
        <v>0</v>
      </c>
      <c r="Q28" s="11">
        <f t="shared" si="3"/>
        <v>0</v>
      </c>
      <c r="R28" s="39" t="str">
        <f t="shared" si="12"/>
        <v>0:0</v>
      </c>
      <c r="S28" s="11">
        <f t="shared" si="6"/>
        <v>0</v>
      </c>
      <c r="T28" s="12">
        <f t="shared" si="7"/>
        <v>0</v>
      </c>
      <c r="U28" s="13">
        <f t="shared" si="4"/>
        <v>0</v>
      </c>
      <c r="V28" s="37">
        <f t="shared" si="8"/>
        <v>0</v>
      </c>
      <c r="W28" s="14">
        <f t="shared" si="9"/>
        <v>0</v>
      </c>
      <c r="X28" s="38">
        <f t="shared" si="10"/>
        <v>0</v>
      </c>
    </row>
    <row r="29" spans="1:24" ht="21" customHeight="1">
      <c r="A29" s="24">
        <f t="shared" si="5"/>
        <v>43093</v>
      </c>
      <c r="B29" s="25" t="str">
        <f t="shared" si="0"/>
        <v>日</v>
      </c>
      <c r="C29" s="63"/>
      <c r="D29" s="92" t="s">
        <v>1</v>
      </c>
      <c r="E29" s="64"/>
      <c r="F29" s="65"/>
      <c r="G29" s="66" t="s">
        <v>28</v>
      </c>
      <c r="H29" s="67"/>
      <c r="I29" s="68"/>
      <c r="J29" s="26" t="str">
        <f t="shared" si="1"/>
        <v/>
      </c>
      <c r="K29" s="26" t="str">
        <f t="shared" si="2"/>
        <v/>
      </c>
      <c r="L29" s="79"/>
      <c r="P29" s="36">
        <f t="shared" si="11"/>
        <v>0</v>
      </c>
      <c r="Q29" s="11">
        <f t="shared" si="3"/>
        <v>0</v>
      </c>
      <c r="R29" s="39" t="str">
        <f t="shared" si="12"/>
        <v>0:0</v>
      </c>
      <c r="S29" s="11">
        <f t="shared" si="6"/>
        <v>0</v>
      </c>
      <c r="T29" s="12">
        <f t="shared" si="7"/>
        <v>0</v>
      </c>
      <c r="U29" s="13">
        <f t="shared" si="4"/>
        <v>0</v>
      </c>
      <c r="V29" s="37">
        <f t="shared" si="8"/>
        <v>0</v>
      </c>
      <c r="W29" s="14">
        <f t="shared" si="9"/>
        <v>0</v>
      </c>
      <c r="X29" s="38">
        <f t="shared" si="10"/>
        <v>0</v>
      </c>
    </row>
    <row r="30" spans="1:24" ht="21" customHeight="1">
      <c r="A30" s="24">
        <f t="shared" si="5"/>
        <v>43094</v>
      </c>
      <c r="B30" s="25" t="str">
        <f t="shared" si="0"/>
        <v>月</v>
      </c>
      <c r="C30" s="63"/>
      <c r="D30" s="92" t="s">
        <v>1</v>
      </c>
      <c r="E30" s="64"/>
      <c r="F30" s="65"/>
      <c r="G30" s="66" t="s">
        <v>28</v>
      </c>
      <c r="H30" s="67"/>
      <c r="I30" s="68"/>
      <c r="J30" s="26" t="str">
        <f t="shared" si="1"/>
        <v/>
      </c>
      <c r="K30" s="26" t="str">
        <f t="shared" si="2"/>
        <v/>
      </c>
      <c r="L30" s="79"/>
      <c r="P30" s="36">
        <f t="shared" si="11"/>
        <v>0</v>
      </c>
      <c r="Q30" s="11">
        <f t="shared" si="3"/>
        <v>0</v>
      </c>
      <c r="R30" s="39" t="str">
        <f t="shared" si="12"/>
        <v>0:0</v>
      </c>
      <c r="S30" s="11">
        <f t="shared" si="6"/>
        <v>0</v>
      </c>
      <c r="T30" s="12">
        <f t="shared" si="7"/>
        <v>0</v>
      </c>
      <c r="U30" s="13">
        <f t="shared" si="4"/>
        <v>0</v>
      </c>
      <c r="V30" s="37">
        <f t="shared" si="8"/>
        <v>0</v>
      </c>
      <c r="W30" s="14">
        <f t="shared" si="9"/>
        <v>0</v>
      </c>
      <c r="X30" s="38">
        <f t="shared" si="10"/>
        <v>0</v>
      </c>
    </row>
    <row r="31" spans="1:24" ht="21" customHeight="1">
      <c r="A31" s="24">
        <f t="shared" si="5"/>
        <v>43095</v>
      </c>
      <c r="B31" s="25" t="str">
        <f t="shared" si="0"/>
        <v>火</v>
      </c>
      <c r="C31" s="63"/>
      <c r="D31" s="92" t="s">
        <v>1</v>
      </c>
      <c r="E31" s="64"/>
      <c r="F31" s="65"/>
      <c r="G31" s="66" t="s">
        <v>28</v>
      </c>
      <c r="H31" s="67"/>
      <c r="I31" s="68"/>
      <c r="J31" s="26" t="str">
        <f t="shared" si="1"/>
        <v/>
      </c>
      <c r="K31" s="26" t="str">
        <f t="shared" si="2"/>
        <v/>
      </c>
      <c r="L31" s="80"/>
      <c r="P31" s="36">
        <f t="shared" si="11"/>
        <v>0</v>
      </c>
      <c r="Q31" s="11">
        <f t="shared" si="3"/>
        <v>0</v>
      </c>
      <c r="R31" s="39" t="str">
        <f t="shared" si="12"/>
        <v>0:0</v>
      </c>
      <c r="S31" s="11">
        <f t="shared" si="6"/>
        <v>0</v>
      </c>
      <c r="T31" s="12">
        <f t="shared" si="7"/>
        <v>0</v>
      </c>
      <c r="U31" s="13">
        <f t="shared" si="4"/>
        <v>0</v>
      </c>
      <c r="V31" s="37">
        <f t="shared" si="8"/>
        <v>0</v>
      </c>
      <c r="W31" s="14">
        <f t="shared" si="9"/>
        <v>0</v>
      </c>
      <c r="X31" s="38">
        <f t="shared" si="10"/>
        <v>0</v>
      </c>
    </row>
    <row r="32" spans="1:24" ht="21" customHeight="1">
      <c r="A32" s="24">
        <f t="shared" si="5"/>
        <v>43096</v>
      </c>
      <c r="B32" s="25" t="str">
        <f t="shared" si="0"/>
        <v>水</v>
      </c>
      <c r="C32" s="63"/>
      <c r="D32" s="92" t="s">
        <v>1</v>
      </c>
      <c r="E32" s="64"/>
      <c r="F32" s="65"/>
      <c r="G32" s="66" t="s">
        <v>28</v>
      </c>
      <c r="H32" s="67"/>
      <c r="I32" s="68"/>
      <c r="J32" s="26" t="str">
        <f t="shared" si="1"/>
        <v/>
      </c>
      <c r="K32" s="26" t="str">
        <f t="shared" si="2"/>
        <v/>
      </c>
      <c r="L32" s="79"/>
      <c r="P32" s="36">
        <f t="shared" si="11"/>
        <v>0</v>
      </c>
      <c r="Q32" s="11">
        <f t="shared" si="3"/>
        <v>0</v>
      </c>
      <c r="R32" s="39" t="str">
        <f t="shared" si="12"/>
        <v>0:0</v>
      </c>
      <c r="S32" s="11">
        <f t="shared" si="6"/>
        <v>0</v>
      </c>
      <c r="T32" s="12">
        <f t="shared" si="7"/>
        <v>0</v>
      </c>
      <c r="U32" s="13">
        <f t="shared" si="4"/>
        <v>0</v>
      </c>
      <c r="V32" s="37">
        <f t="shared" si="8"/>
        <v>0</v>
      </c>
      <c r="W32" s="14">
        <f t="shared" si="9"/>
        <v>0</v>
      </c>
      <c r="X32" s="38">
        <f t="shared" si="10"/>
        <v>0</v>
      </c>
    </row>
    <row r="33" spans="1:24" ht="21" customHeight="1">
      <c r="A33" s="24">
        <f t="shared" si="5"/>
        <v>43097</v>
      </c>
      <c r="B33" s="25" t="str">
        <f t="shared" si="0"/>
        <v>木</v>
      </c>
      <c r="C33" s="63"/>
      <c r="D33" s="92" t="s">
        <v>1</v>
      </c>
      <c r="E33" s="64"/>
      <c r="F33" s="65"/>
      <c r="G33" s="66" t="s">
        <v>28</v>
      </c>
      <c r="H33" s="67"/>
      <c r="I33" s="68"/>
      <c r="J33" s="26" t="str">
        <f t="shared" si="1"/>
        <v/>
      </c>
      <c r="K33" s="26" t="str">
        <f t="shared" si="2"/>
        <v/>
      </c>
      <c r="L33" s="79"/>
      <c r="P33" s="36">
        <f t="shared" si="11"/>
        <v>0</v>
      </c>
      <c r="Q33" s="11">
        <f t="shared" si="3"/>
        <v>0</v>
      </c>
      <c r="R33" s="39" t="str">
        <f t="shared" si="12"/>
        <v>0:0</v>
      </c>
      <c r="S33" s="11">
        <f t="shared" si="6"/>
        <v>0</v>
      </c>
      <c r="T33" s="12">
        <f t="shared" si="7"/>
        <v>0</v>
      </c>
      <c r="U33" s="13">
        <f t="shared" si="4"/>
        <v>0</v>
      </c>
      <c r="V33" s="37">
        <f t="shared" si="8"/>
        <v>0</v>
      </c>
      <c r="W33" s="14">
        <f t="shared" si="9"/>
        <v>0</v>
      </c>
      <c r="X33" s="38">
        <f t="shared" si="10"/>
        <v>0</v>
      </c>
    </row>
    <row r="34" spans="1:24" ht="21" customHeight="1">
      <c r="A34" s="24">
        <f>IF(MONTH(A9)=2,A33+1,IF(MONTH(A6)&lt;&gt;2,A33+1,""))</f>
        <v>43098</v>
      </c>
      <c r="B34" s="25" t="str">
        <f>IF(A34="","",TEXT((WEEKDAY(A34,1)),"aaa"))</f>
        <v>金</v>
      </c>
      <c r="C34" s="63"/>
      <c r="D34" s="92" t="s">
        <v>1</v>
      </c>
      <c r="E34" s="64"/>
      <c r="F34" s="65"/>
      <c r="G34" s="66" t="s">
        <v>28</v>
      </c>
      <c r="H34" s="67"/>
      <c r="I34" s="68"/>
      <c r="J34" s="26" t="str">
        <f t="shared" si="1"/>
        <v/>
      </c>
      <c r="K34" s="26" t="str">
        <f t="shared" si="2"/>
        <v/>
      </c>
      <c r="L34" s="79"/>
      <c r="P34" s="36">
        <f t="shared" si="11"/>
        <v>0</v>
      </c>
      <c r="Q34" s="11">
        <f t="shared" si="3"/>
        <v>0</v>
      </c>
      <c r="R34" s="39" t="str">
        <f t="shared" si="12"/>
        <v>0:0</v>
      </c>
      <c r="S34" s="11">
        <f t="shared" si="6"/>
        <v>0</v>
      </c>
      <c r="T34" s="12">
        <f t="shared" si="7"/>
        <v>0</v>
      </c>
      <c r="U34" s="13">
        <f t="shared" si="4"/>
        <v>0</v>
      </c>
      <c r="V34" s="37">
        <f t="shared" si="8"/>
        <v>0</v>
      </c>
      <c r="W34" s="14">
        <f t="shared" si="9"/>
        <v>0</v>
      </c>
      <c r="X34" s="38">
        <f t="shared" si="10"/>
        <v>0</v>
      </c>
    </row>
    <row r="35" spans="1:24" ht="21" customHeight="1">
      <c r="A35" s="24">
        <f>IF((MONTH(A6)&lt;&gt;2),A34+1,"")</f>
        <v>43099</v>
      </c>
      <c r="B35" s="25" t="str">
        <f>IF(A35="","",TEXT((WEEKDAY(A35,1)),"aaa"))</f>
        <v>土</v>
      </c>
      <c r="C35" s="63"/>
      <c r="D35" s="92" t="s">
        <v>1</v>
      </c>
      <c r="E35" s="64"/>
      <c r="F35" s="65"/>
      <c r="G35" s="66" t="s">
        <v>28</v>
      </c>
      <c r="H35" s="67"/>
      <c r="I35" s="68"/>
      <c r="J35" s="26" t="str">
        <f t="shared" si="1"/>
        <v/>
      </c>
      <c r="K35" s="26" t="str">
        <f t="shared" si="2"/>
        <v/>
      </c>
      <c r="L35" s="79"/>
      <c r="P35" s="36">
        <f t="shared" si="11"/>
        <v>0</v>
      </c>
      <c r="Q35" s="11">
        <f t="shared" si="3"/>
        <v>0</v>
      </c>
      <c r="R35" s="39" t="str">
        <f t="shared" si="12"/>
        <v>0:0</v>
      </c>
      <c r="S35" s="11">
        <f t="shared" si="6"/>
        <v>0</v>
      </c>
      <c r="T35" s="12">
        <f t="shared" si="7"/>
        <v>0</v>
      </c>
      <c r="U35" s="13">
        <f t="shared" si="4"/>
        <v>0</v>
      </c>
      <c r="V35" s="37">
        <f t="shared" si="8"/>
        <v>0</v>
      </c>
      <c r="W35" s="14">
        <f t="shared" si="9"/>
        <v>0</v>
      </c>
      <c r="X35" s="38">
        <f t="shared" si="10"/>
        <v>0</v>
      </c>
    </row>
    <row r="36" spans="1:24" ht="21" customHeight="1">
      <c r="A36" s="27">
        <f>IF(OR(MONTH(A6)=2,MONTH(A6)=4,MONTH(A6)=6,MONTH(A6)=9,MONTH(A6)=11),"",A35+1)</f>
        <v>43100</v>
      </c>
      <c r="B36" s="25" t="str">
        <f>IF(A36="","",TEXT((WEEKDAY(A36,1)),"aaa"))</f>
        <v>日</v>
      </c>
      <c r="C36" s="63"/>
      <c r="D36" s="92" t="s">
        <v>1</v>
      </c>
      <c r="E36" s="64"/>
      <c r="F36" s="69"/>
      <c r="G36" s="70" t="s">
        <v>23</v>
      </c>
      <c r="H36" s="94"/>
      <c r="I36" s="72"/>
      <c r="J36" s="26" t="str">
        <f t="shared" si="1"/>
        <v/>
      </c>
      <c r="K36" s="26" t="str">
        <f t="shared" si="2"/>
        <v/>
      </c>
      <c r="L36" s="80"/>
      <c r="P36" s="36">
        <f t="shared" si="11"/>
        <v>0</v>
      </c>
      <c r="Q36" s="11">
        <f t="shared" si="3"/>
        <v>0</v>
      </c>
      <c r="R36" s="39" t="str">
        <f t="shared" si="12"/>
        <v>0:0</v>
      </c>
      <c r="S36" s="11">
        <f t="shared" si="6"/>
        <v>0</v>
      </c>
      <c r="T36" s="12">
        <f t="shared" si="7"/>
        <v>0</v>
      </c>
      <c r="U36" s="13">
        <f t="shared" si="4"/>
        <v>0</v>
      </c>
      <c r="V36" s="37">
        <f t="shared" si="8"/>
        <v>0</v>
      </c>
      <c r="W36" s="14">
        <f t="shared" si="9"/>
        <v>0</v>
      </c>
      <c r="X36" s="38">
        <f t="shared" si="10"/>
        <v>0</v>
      </c>
    </row>
    <row r="37" spans="1:24" ht="24" customHeight="1" thickBot="1">
      <c r="A37" s="28"/>
      <c r="B37" s="29"/>
      <c r="C37" s="75"/>
      <c r="D37" s="76"/>
      <c r="E37" s="74"/>
      <c r="F37" s="77"/>
      <c r="G37" s="78" t="s">
        <v>16</v>
      </c>
      <c r="H37" s="74"/>
      <c r="I37" s="74"/>
      <c r="J37" s="34" t="str">
        <f>IF(SUM(J6:J36)=0,"",(SUM(J6:J36)))</f>
        <v/>
      </c>
      <c r="K37" s="34">
        <f>SUM(K6:K36)</f>
        <v>0</v>
      </c>
      <c r="L37" s="81"/>
    </row>
    <row r="38" spans="1:24" ht="1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82" t="s">
        <v>18</v>
      </c>
    </row>
    <row r="39" spans="1:24">
      <c r="L39" s="93"/>
    </row>
    <row r="41" spans="1:24">
      <c r="Q41" s="5"/>
    </row>
  </sheetData>
  <sheetProtection password="CBCD" sheet="1" objects="1" scenarios="1" formatCells="0" formatColumns="0" formatRows="0"/>
  <mergeCells count="5">
    <mergeCell ref="L4:L5"/>
    <mergeCell ref="A1:B1"/>
    <mergeCell ref="A3:H3"/>
    <mergeCell ref="A4:B5"/>
    <mergeCell ref="I3:K3"/>
  </mergeCells>
  <phoneticPr fontId="1"/>
  <pageMargins left="0.45833333333333331" right="0.23622047244094491" top="0.94488188976377963" bottom="0.27559055118110237" header="0.51181102362204722" footer="0.1968503937007874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2017_04</vt:lpstr>
      <vt:lpstr>2017_05</vt:lpstr>
      <vt:lpstr>2017_06</vt:lpstr>
      <vt:lpstr>2017_07</vt:lpstr>
      <vt:lpstr>2017_08</vt:lpstr>
      <vt:lpstr>2017_09</vt:lpstr>
      <vt:lpstr>2017_10</vt:lpstr>
      <vt:lpstr>2017_11</vt:lpstr>
      <vt:lpstr>2017_12</vt:lpstr>
      <vt:lpstr>2018_01</vt:lpstr>
      <vt:lpstr>2018_02</vt:lpstr>
      <vt:lpstr>2018_03</vt:lpstr>
      <vt:lpstr>入力例8F</vt:lpstr>
      <vt:lpstr>'2017_04'!Print_Area</vt:lpstr>
      <vt:lpstr>'2017_05'!Print_Area</vt:lpstr>
      <vt:lpstr>'2017_06'!Print_Area</vt:lpstr>
      <vt:lpstr>'2017_07'!Print_Area</vt:lpstr>
      <vt:lpstr>'2017_08'!Print_Area</vt:lpstr>
      <vt:lpstr>'2017_09'!Print_Area</vt:lpstr>
      <vt:lpstr>'2017_10'!Print_Area</vt:lpstr>
      <vt:lpstr>'2017_11'!Print_Area</vt:lpstr>
      <vt:lpstr>'2017_12'!Print_Area</vt:lpstr>
      <vt:lpstr>'2018_01'!Print_Area</vt:lpstr>
      <vt:lpstr>'2018_02'!Print_Area</vt:lpstr>
      <vt:lpstr>'2018_03'!Print_Area</vt:lpstr>
      <vt:lpstr>入力例8F!Print_Area</vt:lpstr>
    </vt:vector>
  </TitlesOfParts>
  <Company>SATT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大村</dc:creator>
  <cp:lastModifiedBy>陳 燁宇</cp:lastModifiedBy>
  <cp:lastPrinted>2017-07-04T00:47:40Z</cp:lastPrinted>
  <dcterms:created xsi:type="dcterms:W3CDTF">2002-01-04T07:59:32Z</dcterms:created>
  <dcterms:modified xsi:type="dcterms:W3CDTF">2017-07-04T00:50:30Z</dcterms:modified>
</cp:coreProperties>
</file>