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4_PhD_UoE business\5_WorkingOn\sQpaperComputationalExperiments\"/>
    </mc:Choice>
  </mc:AlternateContent>
  <xr:revisionPtr revIDLastSave="0" documentId="13_ncr:1_{76A83E7E-3082-4F1D-A21F-8B025EC656E6}" xr6:coauthVersionLast="45" xr6:coauthVersionMax="45" xr10:uidLastSave="{00000000-0000-0000-0000-000000000000}"/>
  <bookViews>
    <workbookView xWindow="-93" yWindow="-93" windowWidth="21786" windowHeight="13986" tabRatio="668" firstSheet="5" activeTab="5" xr2:uid="{00000000-000D-0000-FFFF-FFFF00000000}"/>
  </bookViews>
  <sheets>
    <sheet name="6 periods" sheetId="11" r:id="rId1"/>
    <sheet name="6 periods - parameters" sheetId="15" r:id="rId2"/>
    <sheet name="6 periods - instance - gap" sheetId="17" r:id="rId3"/>
    <sheet name="6 periods - instance" sheetId="16" r:id="rId4"/>
    <sheet name="10 periods overall" sheetId="12" r:id="rId5"/>
    <sheet name="10 periods - parameters" sheetId="14" r:id="rId6"/>
    <sheet name="10 periods - instances" sheetId="13" r:id="rId7"/>
    <sheet name="10 periods- instances-gap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8" l="1"/>
  <c r="J81" i="14"/>
  <c r="J77" i="14"/>
  <c r="J72" i="14"/>
  <c r="M38" i="13"/>
  <c r="E81" i="14"/>
  <c r="E77" i="14"/>
  <c r="E72" i="14"/>
  <c r="L35" i="17"/>
  <c r="L33" i="17"/>
  <c r="L31" i="17"/>
  <c r="L30" i="17"/>
  <c r="B30" i="17"/>
  <c r="S2" i="18"/>
  <c r="S3" i="18"/>
  <c r="S4" i="18"/>
  <c r="S5" i="18"/>
  <c r="S6" i="18"/>
  <c r="S7" i="18"/>
  <c r="S8" i="18"/>
  <c r="S9" i="18"/>
  <c r="S10" i="18"/>
  <c r="S1" i="18"/>
  <c r="CF93" i="14"/>
  <c r="BV93" i="14"/>
  <c r="BJ63" i="14"/>
  <c r="AZ63" i="14"/>
  <c r="AP63" i="14"/>
  <c r="AD63" i="14"/>
  <c r="AD62" i="14"/>
  <c r="AD61" i="14"/>
  <c r="AD60" i="14"/>
  <c r="AD59" i="14"/>
  <c r="AD58" i="14"/>
  <c r="AD57" i="14"/>
  <c r="AD56" i="14"/>
  <c r="AD55" i="14"/>
  <c r="AD54" i="14"/>
  <c r="AD53" i="14"/>
  <c r="AD52" i="14"/>
  <c r="AD51" i="14"/>
  <c r="AD50" i="14"/>
  <c r="AD49" i="14"/>
  <c r="AD48" i="14"/>
  <c r="AD47" i="14"/>
  <c r="AD46" i="14"/>
  <c r="AD45" i="14"/>
  <c r="AD44" i="14"/>
  <c r="AD43" i="14"/>
  <c r="AD42" i="14"/>
  <c r="AD41" i="14"/>
  <c r="AD40" i="14"/>
  <c r="AD39" i="14"/>
  <c r="AD38" i="14"/>
  <c r="AD37" i="14"/>
  <c r="AD36" i="14"/>
  <c r="AD35" i="14"/>
  <c r="AD34" i="14"/>
  <c r="AD33" i="14"/>
  <c r="AD32" i="14"/>
  <c r="AD31" i="14"/>
  <c r="AD30" i="14"/>
  <c r="AD29" i="14"/>
  <c r="AD28" i="14"/>
  <c r="AD27" i="14"/>
  <c r="AD26" i="14"/>
  <c r="AD25" i="14"/>
  <c r="AD24" i="14"/>
  <c r="AD23" i="14"/>
  <c r="AD22" i="14"/>
  <c r="AD21" i="14"/>
  <c r="AD20" i="14"/>
  <c r="AD19" i="14"/>
  <c r="AD18" i="14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D5" i="14"/>
  <c r="AD4" i="14"/>
  <c r="AD3" i="14"/>
  <c r="T63" i="14"/>
  <c r="J63" i="14"/>
  <c r="K18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3" i="12"/>
  <c r="F3" i="12"/>
  <c r="Q124" i="11"/>
  <c r="R124" i="11"/>
  <c r="P124" i="11"/>
  <c r="Q123" i="11"/>
  <c r="R123" i="11"/>
  <c r="P123" i="11"/>
  <c r="J124" i="11"/>
  <c r="K124" i="11"/>
  <c r="I124" i="11"/>
  <c r="H124" i="11"/>
  <c r="K30" i="17"/>
  <c r="J30" i="17"/>
  <c r="I30" i="17"/>
  <c r="H30" i="17"/>
  <c r="G30" i="17"/>
  <c r="F30" i="17"/>
  <c r="E30" i="17"/>
  <c r="D30" i="17"/>
  <c r="C30" i="17"/>
  <c r="C14" i="17"/>
  <c r="D14" i="17"/>
  <c r="E14" i="17"/>
  <c r="F14" i="17"/>
  <c r="G14" i="17"/>
  <c r="H14" i="17"/>
  <c r="I14" i="17"/>
  <c r="J14" i="17"/>
  <c r="K14" i="17"/>
  <c r="B14" i="17"/>
  <c r="DQ63" i="15"/>
  <c r="DR63" i="15"/>
  <c r="CZ63" i="15"/>
  <c r="DA63" i="15"/>
  <c r="CG63" i="15"/>
  <c r="CH63" i="15"/>
  <c r="BP63" i="15"/>
  <c r="BQ63" i="15"/>
  <c r="AX43" i="15"/>
  <c r="AY43" i="15"/>
  <c r="AG43" i="15"/>
  <c r="AH43" i="15"/>
  <c r="P43" i="15"/>
  <c r="Q43" i="15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H46" i="11"/>
  <c r="I46" i="11"/>
  <c r="H47" i="11"/>
  <c r="I47" i="11"/>
  <c r="H48" i="11"/>
  <c r="I48" i="11"/>
  <c r="H49" i="11"/>
  <c r="I49" i="11"/>
  <c r="H50" i="11"/>
  <c r="I50" i="11"/>
  <c r="H51" i="11"/>
  <c r="I51" i="11"/>
  <c r="H52" i="11"/>
  <c r="I52" i="11"/>
  <c r="H53" i="11"/>
  <c r="I53" i="11"/>
  <c r="H54" i="11"/>
  <c r="I54" i="11"/>
  <c r="H55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102" i="11"/>
  <c r="I102" i="11"/>
  <c r="H103" i="11"/>
  <c r="I103" i="11"/>
  <c r="H104" i="11"/>
  <c r="I104" i="11"/>
  <c r="H105" i="11"/>
  <c r="I105" i="11"/>
  <c r="H106" i="11"/>
  <c r="I106" i="11"/>
  <c r="H107" i="11"/>
  <c r="I107" i="11"/>
  <c r="H108" i="11"/>
  <c r="I108" i="11"/>
  <c r="H109" i="11"/>
  <c r="I109" i="11"/>
  <c r="H110" i="11"/>
  <c r="I110" i="11"/>
  <c r="H111" i="11"/>
  <c r="I111" i="11"/>
  <c r="H112" i="11"/>
  <c r="I112" i="11"/>
  <c r="H113" i="11"/>
  <c r="I113" i="11"/>
  <c r="H114" i="11"/>
  <c r="I114" i="11"/>
  <c r="H115" i="11"/>
  <c r="I115" i="11"/>
  <c r="H116" i="11"/>
  <c r="I116" i="11"/>
  <c r="H117" i="11"/>
  <c r="I117" i="11"/>
  <c r="H118" i="11"/>
  <c r="I118" i="11"/>
  <c r="H119" i="11"/>
  <c r="I119" i="11"/>
  <c r="H120" i="11"/>
  <c r="I120" i="11"/>
  <c r="H121" i="11"/>
  <c r="I121" i="11"/>
  <c r="H122" i="11"/>
  <c r="I122" i="11"/>
  <c r="I3" i="11"/>
  <c r="H3" i="11"/>
  <c r="H39" i="13" l="1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I38" i="13"/>
  <c r="J38" i="13"/>
  <c r="H38" i="13"/>
  <c r="I94" i="14"/>
  <c r="H94" i="14"/>
  <c r="G94" i="14"/>
  <c r="I93" i="14"/>
  <c r="H93" i="14"/>
  <c r="G93" i="14"/>
  <c r="I90" i="14"/>
  <c r="H90" i="14"/>
  <c r="G90" i="14"/>
  <c r="I89" i="14"/>
  <c r="H89" i="14"/>
  <c r="G89" i="14"/>
  <c r="I88" i="14"/>
  <c r="H88" i="14"/>
  <c r="G88" i="14"/>
  <c r="G84" i="14"/>
  <c r="H84" i="14"/>
  <c r="I84" i="14"/>
  <c r="G85" i="14"/>
  <c r="H85" i="14"/>
  <c r="I85" i="14"/>
  <c r="H83" i="14"/>
  <c r="I83" i="14"/>
  <c r="G83" i="14"/>
  <c r="J60" i="15"/>
  <c r="Y31" i="16"/>
  <c r="Z31" i="16"/>
  <c r="AA31" i="16"/>
  <c r="AB31" i="16"/>
  <c r="AC31" i="16"/>
  <c r="Y32" i="16"/>
  <c r="Z32" i="16"/>
  <c r="AA32" i="16"/>
  <c r="AB32" i="16"/>
  <c r="AC32" i="16"/>
  <c r="Y33" i="16"/>
  <c r="Z33" i="16"/>
  <c r="AA33" i="16"/>
  <c r="AB33" i="16"/>
  <c r="AC33" i="16"/>
  <c r="Y34" i="16"/>
  <c r="Z34" i="16"/>
  <c r="AA34" i="16"/>
  <c r="AB34" i="16"/>
  <c r="AC34" i="16"/>
  <c r="Y35" i="16"/>
  <c r="Z35" i="16"/>
  <c r="AA35" i="16"/>
  <c r="AB35" i="16"/>
  <c r="AC35" i="16"/>
  <c r="Y36" i="16"/>
  <c r="Z36" i="16"/>
  <c r="AA36" i="16"/>
  <c r="AB36" i="16"/>
  <c r="AC36" i="16"/>
  <c r="Y37" i="16"/>
  <c r="Z37" i="16"/>
  <c r="AA37" i="16"/>
  <c r="AB37" i="16"/>
  <c r="AC37" i="16"/>
  <c r="Y38" i="16"/>
  <c r="Z38" i="16"/>
  <c r="AA38" i="16"/>
  <c r="AB38" i="16"/>
  <c r="AC38" i="16"/>
  <c r="Y39" i="16"/>
  <c r="Z39" i="16"/>
  <c r="AA39" i="16"/>
  <c r="AB39" i="16"/>
  <c r="AC39" i="16"/>
  <c r="Y40" i="16"/>
  <c r="Z40" i="16"/>
  <c r="AA40" i="16"/>
  <c r="AB40" i="16"/>
  <c r="AC40" i="16"/>
  <c r="X32" i="16"/>
  <c r="X33" i="16"/>
  <c r="X34" i="16"/>
  <c r="X35" i="16"/>
  <c r="X36" i="16"/>
  <c r="X37" i="16"/>
  <c r="X38" i="16"/>
  <c r="X39" i="16"/>
  <c r="X40" i="16"/>
  <c r="X31" i="16"/>
  <c r="J69" i="15"/>
  <c r="K69" i="15"/>
  <c r="L69" i="15"/>
  <c r="M69" i="15"/>
  <c r="N69" i="15"/>
  <c r="O69" i="15"/>
  <c r="J70" i="15"/>
  <c r="K70" i="15"/>
  <c r="L70" i="15"/>
  <c r="M70" i="15"/>
  <c r="N70" i="15"/>
  <c r="O70" i="15"/>
  <c r="I70" i="15"/>
  <c r="I69" i="15"/>
  <c r="J65" i="15"/>
  <c r="K65" i="15"/>
  <c r="L65" i="15"/>
  <c r="M65" i="15"/>
  <c r="N65" i="15"/>
  <c r="O65" i="15"/>
  <c r="J66" i="15"/>
  <c r="K66" i="15"/>
  <c r="L66" i="15"/>
  <c r="M66" i="15"/>
  <c r="N66" i="15"/>
  <c r="O66" i="15"/>
  <c r="I66" i="15"/>
  <c r="I65" i="15"/>
  <c r="K60" i="15"/>
  <c r="L60" i="15"/>
  <c r="M60" i="15"/>
  <c r="N60" i="15"/>
  <c r="O60" i="15"/>
  <c r="J61" i="15"/>
  <c r="K61" i="15"/>
  <c r="L61" i="15"/>
  <c r="M61" i="15"/>
  <c r="N61" i="15"/>
  <c r="O61" i="15"/>
  <c r="J62" i="15"/>
  <c r="K62" i="15"/>
  <c r="L62" i="15"/>
  <c r="M62" i="15"/>
  <c r="N62" i="15"/>
  <c r="O62" i="15"/>
  <c r="I61" i="15"/>
  <c r="I62" i="15"/>
  <c r="I60" i="15"/>
  <c r="C8" i="16"/>
  <c r="U3" i="16"/>
  <c r="Q4" i="16" l="1"/>
  <c r="R4" i="16"/>
  <c r="S4" i="16"/>
  <c r="T4" i="16"/>
  <c r="U4" i="16"/>
  <c r="V4" i="16"/>
  <c r="W4" i="16"/>
  <c r="X4" i="16"/>
  <c r="Y4" i="16"/>
  <c r="Q5" i="16"/>
  <c r="R5" i="16"/>
  <c r="S5" i="16"/>
  <c r="T5" i="16"/>
  <c r="U5" i="16"/>
  <c r="V5" i="16"/>
  <c r="W5" i="16"/>
  <c r="X5" i="16"/>
  <c r="Y5" i="16"/>
  <c r="Q6" i="16"/>
  <c r="R6" i="16"/>
  <c r="S6" i="16"/>
  <c r="T6" i="16"/>
  <c r="U6" i="16"/>
  <c r="V6" i="16"/>
  <c r="W6" i="16"/>
  <c r="X6" i="16"/>
  <c r="Y6" i="16"/>
  <c r="Q7" i="16"/>
  <c r="R7" i="16"/>
  <c r="S7" i="16"/>
  <c r="T7" i="16"/>
  <c r="U7" i="16"/>
  <c r="V7" i="16"/>
  <c r="W7" i="16"/>
  <c r="X7" i="16"/>
  <c r="Y7" i="16"/>
  <c r="Q8" i="16"/>
  <c r="R8" i="16"/>
  <c r="S8" i="16"/>
  <c r="T8" i="16"/>
  <c r="U8" i="16"/>
  <c r="V8" i="16"/>
  <c r="W8" i="16"/>
  <c r="X8" i="16"/>
  <c r="Y8" i="16"/>
  <c r="Q9" i="16"/>
  <c r="R9" i="16"/>
  <c r="S9" i="16"/>
  <c r="T9" i="16"/>
  <c r="U9" i="16"/>
  <c r="V9" i="16"/>
  <c r="W9" i="16"/>
  <c r="X9" i="16"/>
  <c r="Y9" i="16"/>
  <c r="Q10" i="16"/>
  <c r="R10" i="16"/>
  <c r="S10" i="16"/>
  <c r="T10" i="16"/>
  <c r="U10" i="16"/>
  <c r="V10" i="16"/>
  <c r="W10" i="16"/>
  <c r="X10" i="16"/>
  <c r="Y10" i="16"/>
  <c r="Q11" i="16"/>
  <c r="R11" i="16"/>
  <c r="S11" i="16"/>
  <c r="T11" i="16"/>
  <c r="U11" i="16"/>
  <c r="V11" i="16"/>
  <c r="W11" i="16"/>
  <c r="X11" i="16"/>
  <c r="Y11" i="16"/>
  <c r="Q12" i="16"/>
  <c r="R12" i="16"/>
  <c r="S12" i="16"/>
  <c r="T12" i="16"/>
  <c r="U12" i="16"/>
  <c r="V12" i="16"/>
  <c r="W12" i="16"/>
  <c r="X12" i="16"/>
  <c r="Y12" i="16"/>
  <c r="Q13" i="16"/>
  <c r="R13" i="16"/>
  <c r="S13" i="16"/>
  <c r="T13" i="16"/>
  <c r="U13" i="16"/>
  <c r="V13" i="16"/>
  <c r="W13" i="16"/>
  <c r="X13" i="16"/>
  <c r="Y13" i="16"/>
  <c r="Q14" i="16"/>
  <c r="R14" i="16"/>
  <c r="S14" i="16"/>
  <c r="T14" i="16"/>
  <c r="U14" i="16"/>
  <c r="V14" i="16"/>
  <c r="W14" i="16"/>
  <c r="X14" i="16"/>
  <c r="Y14" i="16"/>
  <c r="Q15" i="16"/>
  <c r="R15" i="16"/>
  <c r="S15" i="16"/>
  <c r="T15" i="16"/>
  <c r="U15" i="16"/>
  <c r="V15" i="16"/>
  <c r="W15" i="16"/>
  <c r="X15" i="16"/>
  <c r="Y15" i="16"/>
  <c r="Q16" i="16"/>
  <c r="R16" i="16"/>
  <c r="S16" i="16"/>
  <c r="T16" i="16"/>
  <c r="U16" i="16"/>
  <c r="V16" i="16"/>
  <c r="W16" i="16"/>
  <c r="X16" i="16"/>
  <c r="Y16" i="16"/>
  <c r="P4" i="16"/>
  <c r="Q3" i="16"/>
  <c r="R3" i="16"/>
  <c r="S3" i="16"/>
  <c r="T3" i="16"/>
  <c r="V3" i="16"/>
  <c r="W3" i="16"/>
  <c r="X3" i="16"/>
  <c r="Y3" i="16"/>
  <c r="P5" i="16"/>
  <c r="P6" i="16"/>
  <c r="P7" i="16"/>
  <c r="P8" i="16"/>
  <c r="P9" i="16"/>
  <c r="P10" i="16"/>
  <c r="P11" i="16"/>
  <c r="P12" i="16"/>
  <c r="P13" i="16"/>
  <c r="P14" i="16"/>
  <c r="P15" i="16"/>
  <c r="P16" i="16"/>
  <c r="P3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E78" i="16"/>
  <c r="D78" i="16"/>
  <c r="C78" i="16"/>
  <c r="L58" i="16"/>
  <c r="K58" i="16"/>
  <c r="J58" i="16"/>
  <c r="I58" i="16"/>
  <c r="H58" i="16"/>
  <c r="G58" i="16"/>
  <c r="F58" i="16"/>
  <c r="E58" i="16"/>
  <c r="D58" i="16"/>
  <c r="C58" i="16"/>
  <c r="L163" i="16"/>
  <c r="K163" i="16"/>
  <c r="J163" i="16"/>
  <c r="I163" i="16"/>
  <c r="H163" i="16"/>
  <c r="G163" i="16"/>
  <c r="F163" i="16"/>
  <c r="E163" i="16"/>
  <c r="D163" i="16"/>
  <c r="C163" i="16"/>
  <c r="L149" i="16"/>
  <c r="K149" i="16"/>
  <c r="J149" i="16"/>
  <c r="I149" i="16"/>
  <c r="H149" i="16"/>
  <c r="G149" i="16"/>
  <c r="F149" i="16"/>
  <c r="E149" i="16"/>
  <c r="D149" i="16"/>
  <c r="C149" i="16"/>
  <c r="L135" i="16"/>
  <c r="K135" i="16"/>
  <c r="J135" i="16"/>
  <c r="I135" i="16"/>
  <c r="H135" i="16"/>
  <c r="G135" i="16"/>
  <c r="F135" i="16"/>
  <c r="E135" i="16"/>
  <c r="D135" i="16"/>
  <c r="C135" i="16"/>
  <c r="L121" i="16"/>
  <c r="K121" i="16"/>
  <c r="J121" i="16"/>
  <c r="I121" i="16"/>
  <c r="H121" i="16"/>
  <c r="G121" i="16"/>
  <c r="F121" i="16"/>
  <c r="E121" i="16"/>
  <c r="D121" i="16"/>
  <c r="C121" i="16"/>
  <c r="L107" i="16"/>
  <c r="K107" i="16"/>
  <c r="J107" i="16"/>
  <c r="I107" i="16"/>
  <c r="H107" i="16"/>
  <c r="G107" i="16"/>
  <c r="F107" i="16"/>
  <c r="E107" i="16"/>
  <c r="D107" i="16"/>
  <c r="C107" i="16"/>
  <c r="L93" i="16"/>
  <c r="K93" i="16"/>
  <c r="J93" i="16"/>
  <c r="I93" i="16"/>
  <c r="H93" i="16"/>
  <c r="G93" i="16"/>
  <c r="F93" i="16"/>
  <c r="E93" i="16"/>
  <c r="D93" i="16"/>
  <c r="C93" i="16"/>
  <c r="L65" i="16"/>
  <c r="K65" i="16"/>
  <c r="J65" i="16"/>
  <c r="I65" i="16"/>
  <c r="H65" i="16"/>
  <c r="G65" i="16"/>
  <c r="F65" i="16"/>
  <c r="E65" i="16"/>
  <c r="D65" i="16"/>
  <c r="C65" i="16"/>
  <c r="L51" i="16"/>
  <c r="K51" i="16"/>
  <c r="J51" i="16"/>
  <c r="I51" i="16"/>
  <c r="H51" i="16"/>
  <c r="G51" i="16"/>
  <c r="F51" i="16"/>
  <c r="E51" i="16"/>
  <c r="D51" i="16"/>
  <c r="C51" i="16"/>
  <c r="L37" i="16"/>
  <c r="K37" i="16"/>
  <c r="J37" i="16"/>
  <c r="I37" i="16"/>
  <c r="H37" i="16"/>
  <c r="G37" i="16"/>
  <c r="F37" i="16"/>
  <c r="E37" i="16"/>
  <c r="D37" i="16"/>
  <c r="C37" i="16"/>
  <c r="L23" i="16"/>
  <c r="K23" i="16"/>
  <c r="J23" i="16"/>
  <c r="I23" i="16"/>
  <c r="H23" i="16"/>
  <c r="G23" i="16"/>
  <c r="F23" i="16"/>
  <c r="E23" i="16"/>
  <c r="D23" i="16"/>
  <c r="C23" i="16"/>
  <c r="L9" i="16"/>
  <c r="K9" i="16"/>
  <c r="J9" i="16"/>
  <c r="I9" i="16"/>
  <c r="H9" i="16"/>
  <c r="G9" i="16"/>
  <c r="F9" i="16"/>
  <c r="E9" i="16"/>
  <c r="D9" i="16"/>
  <c r="C9" i="16"/>
  <c r="L162" i="16"/>
  <c r="K162" i="16"/>
  <c r="J162" i="16"/>
  <c r="I162" i="16"/>
  <c r="H162" i="16"/>
  <c r="G162" i="16"/>
  <c r="F162" i="16"/>
  <c r="E162" i="16"/>
  <c r="D162" i="16"/>
  <c r="C162" i="16"/>
  <c r="L148" i="16"/>
  <c r="K148" i="16"/>
  <c r="J148" i="16"/>
  <c r="I148" i="16"/>
  <c r="H148" i="16"/>
  <c r="G148" i="16"/>
  <c r="F148" i="16"/>
  <c r="E148" i="16"/>
  <c r="D148" i="16"/>
  <c r="C148" i="16"/>
  <c r="L134" i="16"/>
  <c r="K134" i="16"/>
  <c r="J134" i="16"/>
  <c r="I134" i="16"/>
  <c r="H134" i="16"/>
  <c r="G134" i="16"/>
  <c r="F134" i="16"/>
  <c r="E134" i="16"/>
  <c r="D134" i="16"/>
  <c r="C134" i="16"/>
  <c r="L120" i="16"/>
  <c r="K120" i="16"/>
  <c r="J120" i="16"/>
  <c r="I120" i="16"/>
  <c r="H120" i="16"/>
  <c r="G120" i="16"/>
  <c r="F120" i="16"/>
  <c r="E120" i="16"/>
  <c r="D120" i="16"/>
  <c r="C120" i="16"/>
  <c r="L106" i="16"/>
  <c r="K106" i="16"/>
  <c r="J106" i="16"/>
  <c r="I106" i="16"/>
  <c r="H106" i="16"/>
  <c r="G106" i="16"/>
  <c r="F106" i="16"/>
  <c r="E106" i="16"/>
  <c r="D106" i="16"/>
  <c r="C106" i="16"/>
  <c r="L92" i="16"/>
  <c r="K92" i="16"/>
  <c r="J92" i="16"/>
  <c r="I92" i="16"/>
  <c r="H92" i="16"/>
  <c r="G92" i="16"/>
  <c r="F92" i="16"/>
  <c r="E92" i="16"/>
  <c r="D92" i="16"/>
  <c r="C92" i="16"/>
  <c r="L64" i="16"/>
  <c r="K64" i="16"/>
  <c r="J64" i="16"/>
  <c r="I64" i="16"/>
  <c r="H64" i="16"/>
  <c r="G64" i="16"/>
  <c r="F64" i="16"/>
  <c r="E64" i="16"/>
  <c r="D64" i="16"/>
  <c r="C64" i="16"/>
  <c r="L50" i="16"/>
  <c r="K50" i="16"/>
  <c r="J50" i="16"/>
  <c r="I50" i="16"/>
  <c r="H50" i="16"/>
  <c r="G50" i="16"/>
  <c r="F50" i="16"/>
  <c r="E50" i="16"/>
  <c r="D50" i="16"/>
  <c r="C50" i="16"/>
  <c r="L36" i="16"/>
  <c r="K36" i="16"/>
  <c r="J36" i="16"/>
  <c r="I36" i="16"/>
  <c r="H36" i="16"/>
  <c r="G36" i="16"/>
  <c r="F36" i="16"/>
  <c r="E36" i="16"/>
  <c r="D36" i="16"/>
  <c r="C36" i="16"/>
  <c r="L22" i="16"/>
  <c r="K22" i="16"/>
  <c r="J22" i="16"/>
  <c r="I22" i="16"/>
  <c r="H22" i="16"/>
  <c r="G22" i="16"/>
  <c r="F22" i="16"/>
  <c r="E22" i="16"/>
  <c r="D22" i="16"/>
  <c r="C22" i="16"/>
  <c r="L8" i="16"/>
  <c r="K8" i="16"/>
  <c r="J8" i="16"/>
  <c r="I8" i="16"/>
  <c r="H8" i="16"/>
  <c r="G8" i="16"/>
  <c r="F8" i="16"/>
  <c r="E8" i="16"/>
  <c r="D8" i="16"/>
  <c r="DP63" i="15"/>
  <c r="DO63" i="15"/>
  <c r="DN63" i="15"/>
  <c r="DM63" i="15"/>
  <c r="DL63" i="15"/>
  <c r="DK63" i="15"/>
  <c r="DJ63" i="15"/>
  <c r="DI63" i="15"/>
  <c r="DH63" i="15"/>
  <c r="DG63" i="15"/>
  <c r="DF63" i="15"/>
  <c r="DE63" i="15"/>
  <c r="DD63" i="15"/>
  <c r="DC63" i="15"/>
  <c r="CY63" i="15"/>
  <c r="CX63" i="15"/>
  <c r="CW63" i="15"/>
  <c r="CV63" i="15"/>
  <c r="CU63" i="15"/>
  <c r="CT63" i="15"/>
  <c r="CS63" i="15"/>
  <c r="CR63" i="15"/>
  <c r="CQ63" i="15"/>
  <c r="CP63" i="15"/>
  <c r="CO63" i="15"/>
  <c r="CN63" i="15"/>
  <c r="CM63" i="15"/>
  <c r="CL63" i="15"/>
  <c r="CF63" i="15"/>
  <c r="CE63" i="15"/>
  <c r="CD63" i="15"/>
  <c r="CC63" i="15"/>
  <c r="CB63" i="15"/>
  <c r="CA63" i="15"/>
  <c r="BZ63" i="15"/>
  <c r="BY63" i="15"/>
  <c r="BX63" i="15"/>
  <c r="BW63" i="15"/>
  <c r="BV63" i="15"/>
  <c r="BU63" i="15"/>
  <c r="BT63" i="15"/>
  <c r="BS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B6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B43" i="15"/>
  <c r="AP42" i="15"/>
  <c r="AO42" i="15"/>
  <c r="AP41" i="15"/>
  <c r="AO41" i="15"/>
  <c r="AP40" i="15"/>
  <c r="AO40" i="15"/>
  <c r="AP39" i="15"/>
  <c r="AO39" i="15"/>
  <c r="AP38" i="15"/>
  <c r="AO38" i="15"/>
  <c r="AP37" i="15"/>
  <c r="AO37" i="15"/>
  <c r="AP36" i="15"/>
  <c r="AO36" i="15"/>
  <c r="AP35" i="15"/>
  <c r="AO35" i="15"/>
  <c r="AP34" i="15"/>
  <c r="AO34" i="15"/>
  <c r="AP33" i="15"/>
  <c r="AO33" i="15"/>
  <c r="AP32" i="15"/>
  <c r="AO32" i="15"/>
  <c r="AP31" i="15"/>
  <c r="AO31" i="15"/>
  <c r="AP30" i="15"/>
  <c r="AO30" i="15"/>
  <c r="AP29" i="15"/>
  <c r="AO29" i="15"/>
  <c r="AP28" i="15"/>
  <c r="AO28" i="15"/>
  <c r="AP27" i="15"/>
  <c r="AO27" i="15"/>
  <c r="AP26" i="15"/>
  <c r="AO26" i="15"/>
  <c r="AP25" i="15"/>
  <c r="AO25" i="15"/>
  <c r="AP24" i="15"/>
  <c r="AO24" i="15"/>
  <c r="AP23" i="15"/>
  <c r="AO23" i="15"/>
  <c r="AP22" i="15"/>
  <c r="AO22" i="15"/>
  <c r="AP21" i="15"/>
  <c r="AO21" i="15"/>
  <c r="AP20" i="15"/>
  <c r="AO20" i="15"/>
  <c r="AP19" i="15"/>
  <c r="AO19" i="15"/>
  <c r="AP18" i="15"/>
  <c r="AO18" i="15"/>
  <c r="AP17" i="15"/>
  <c r="AO17" i="15"/>
  <c r="AP16" i="15"/>
  <c r="AO16" i="15"/>
  <c r="AP15" i="15"/>
  <c r="AO15" i="15"/>
  <c r="AP14" i="15"/>
  <c r="AO14" i="15"/>
  <c r="AP13" i="15"/>
  <c r="AO13" i="15"/>
  <c r="AP12" i="15"/>
  <c r="AO12" i="15"/>
  <c r="AP11" i="15"/>
  <c r="AO11" i="15"/>
  <c r="AP10" i="15"/>
  <c r="AO10" i="15"/>
  <c r="AP9" i="15"/>
  <c r="AO9" i="15"/>
  <c r="AP8" i="15"/>
  <c r="AO8" i="15"/>
  <c r="AP7" i="15"/>
  <c r="AO7" i="15"/>
  <c r="AP6" i="15"/>
  <c r="AO6" i="15"/>
  <c r="AP5" i="15"/>
  <c r="AO5" i="15"/>
  <c r="AP4" i="15"/>
  <c r="AO4" i="15"/>
  <c r="AP3" i="15"/>
  <c r="AO3" i="15"/>
  <c r="Y42" i="15"/>
  <c r="X42" i="15"/>
  <c r="Y41" i="15"/>
  <c r="X41" i="15"/>
  <c r="Y40" i="15"/>
  <c r="X40" i="15"/>
  <c r="Y39" i="15"/>
  <c r="X39" i="15"/>
  <c r="Y38" i="15"/>
  <c r="X38" i="15"/>
  <c r="Y37" i="15"/>
  <c r="X37" i="15"/>
  <c r="Y36" i="15"/>
  <c r="X36" i="15"/>
  <c r="Y35" i="15"/>
  <c r="X35" i="15"/>
  <c r="Y34" i="15"/>
  <c r="X34" i="15"/>
  <c r="Y33" i="15"/>
  <c r="X33" i="15"/>
  <c r="Y32" i="15"/>
  <c r="X32" i="15"/>
  <c r="Y31" i="15"/>
  <c r="X31" i="15"/>
  <c r="Y30" i="15"/>
  <c r="X30" i="15"/>
  <c r="Y29" i="15"/>
  <c r="X29" i="15"/>
  <c r="Y28" i="15"/>
  <c r="X28" i="15"/>
  <c r="Y27" i="15"/>
  <c r="X27" i="15"/>
  <c r="Y26" i="15"/>
  <c r="X26" i="15"/>
  <c r="Y25" i="15"/>
  <c r="X25" i="15"/>
  <c r="Y24" i="15"/>
  <c r="X24" i="15"/>
  <c r="Y23" i="15"/>
  <c r="X23" i="15"/>
  <c r="Y22" i="15"/>
  <c r="X22" i="15"/>
  <c r="Y21" i="15"/>
  <c r="X21" i="15"/>
  <c r="Y20" i="15"/>
  <c r="X20" i="15"/>
  <c r="Y19" i="15"/>
  <c r="X19" i="15"/>
  <c r="Y18" i="15"/>
  <c r="X18" i="15"/>
  <c r="Y17" i="15"/>
  <c r="X17" i="15"/>
  <c r="Y16" i="15"/>
  <c r="X16" i="15"/>
  <c r="Y15" i="15"/>
  <c r="X15" i="15"/>
  <c r="Y14" i="15"/>
  <c r="X14" i="15"/>
  <c r="Y13" i="15"/>
  <c r="X13" i="15"/>
  <c r="Y12" i="15"/>
  <c r="X12" i="15"/>
  <c r="Y11" i="15"/>
  <c r="X11" i="15"/>
  <c r="Y10" i="15"/>
  <c r="X10" i="15"/>
  <c r="Y9" i="15"/>
  <c r="X9" i="15"/>
  <c r="Y8" i="15"/>
  <c r="X8" i="15"/>
  <c r="Y7" i="15"/>
  <c r="X7" i="15"/>
  <c r="Y6" i="15"/>
  <c r="X6" i="15"/>
  <c r="Y5" i="15"/>
  <c r="X5" i="15"/>
  <c r="Y4" i="15"/>
  <c r="X4" i="15"/>
  <c r="Y3" i="15"/>
  <c r="X3" i="15"/>
  <c r="O42" i="15"/>
  <c r="H42" i="15"/>
  <c r="G42" i="15"/>
  <c r="O41" i="15"/>
  <c r="H41" i="15"/>
  <c r="G41" i="15"/>
  <c r="O40" i="15"/>
  <c r="H40" i="15"/>
  <c r="G40" i="15"/>
  <c r="O39" i="15"/>
  <c r="H39" i="15"/>
  <c r="G39" i="15"/>
  <c r="O38" i="15"/>
  <c r="H38" i="15"/>
  <c r="G38" i="15"/>
  <c r="O37" i="15"/>
  <c r="H37" i="15"/>
  <c r="G37" i="15"/>
  <c r="O36" i="15"/>
  <c r="H36" i="15"/>
  <c r="G36" i="15"/>
  <c r="O35" i="15"/>
  <c r="H35" i="15"/>
  <c r="G35" i="15"/>
  <c r="O34" i="15"/>
  <c r="H34" i="15"/>
  <c r="G34" i="15"/>
  <c r="O33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R42" i="11"/>
  <c r="R41" i="11"/>
  <c r="R40" i="11"/>
  <c r="R39" i="11"/>
  <c r="R38" i="11"/>
  <c r="R37" i="11"/>
  <c r="R36" i="11"/>
  <c r="R35" i="11"/>
  <c r="R34" i="11"/>
  <c r="R33" i="11"/>
  <c r="CE93" i="14"/>
  <c r="CD93" i="14"/>
  <c r="CC93" i="14"/>
  <c r="CB93" i="14"/>
  <c r="CA93" i="14"/>
  <c r="BZ93" i="14"/>
  <c r="BY93" i="14"/>
  <c r="BX93" i="14"/>
  <c r="BO93" i="14"/>
  <c r="BP93" i="14"/>
  <c r="BQ93" i="14"/>
  <c r="BR93" i="14"/>
  <c r="BS93" i="14"/>
  <c r="BT93" i="14"/>
  <c r="BU93" i="14"/>
  <c r="BN93" i="14"/>
  <c r="BI63" i="14"/>
  <c r="BH63" i="14"/>
  <c r="BG63" i="14"/>
  <c r="BF63" i="14"/>
  <c r="BE63" i="14"/>
  <c r="BD63" i="14"/>
  <c r="BC63" i="14"/>
  <c r="BB63" i="14"/>
  <c r="AY63" i="14"/>
  <c r="AX63" i="14"/>
  <c r="AW63" i="14"/>
  <c r="AV63" i="14"/>
  <c r="AU63" i="14"/>
  <c r="AT63" i="14"/>
  <c r="AS63" i="14"/>
  <c r="AR63" i="14"/>
  <c r="AO63" i="14"/>
  <c r="AN63" i="14"/>
  <c r="AM63" i="14"/>
  <c r="AL63" i="14"/>
  <c r="AK63" i="14"/>
  <c r="AJ63" i="14"/>
  <c r="AI63" i="14"/>
  <c r="AH63" i="14"/>
  <c r="AC63" i="14"/>
  <c r="AB63" i="14"/>
  <c r="AA63" i="14"/>
  <c r="Z63" i="14"/>
  <c r="Y63" i="14"/>
  <c r="X63" i="14"/>
  <c r="W63" i="14"/>
  <c r="V63" i="14"/>
  <c r="S63" i="14"/>
  <c r="R63" i="14"/>
  <c r="Q63" i="14"/>
  <c r="P63" i="14"/>
  <c r="O63" i="14"/>
  <c r="N63" i="14"/>
  <c r="M63" i="14"/>
  <c r="L63" i="14"/>
  <c r="C63" i="14"/>
  <c r="D63" i="14"/>
  <c r="E63" i="14"/>
  <c r="F63" i="14"/>
  <c r="G63" i="14"/>
  <c r="H63" i="14"/>
  <c r="I63" i="14"/>
  <c r="B63" i="14"/>
  <c r="V4" i="13"/>
  <c r="K4" i="13"/>
  <c r="DF22" i="13"/>
  <c r="DF5" i="13"/>
  <c r="DF6" i="13"/>
  <c r="DF7" i="13"/>
  <c r="DF8" i="13"/>
  <c r="DF9" i="13"/>
  <c r="DF10" i="13"/>
  <c r="DF11" i="13"/>
  <c r="DF12" i="13"/>
  <c r="DF13" i="13"/>
  <c r="DF14" i="13"/>
  <c r="DF15" i="13"/>
  <c r="DF16" i="13"/>
  <c r="DF17" i="13"/>
  <c r="DF18" i="13"/>
  <c r="DF19" i="13"/>
  <c r="DF20" i="13"/>
  <c r="DF21" i="13"/>
  <c r="DF4" i="13"/>
  <c r="CU22" i="13"/>
  <c r="CU5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4" i="13"/>
  <c r="CJ22" i="13"/>
  <c r="CJ5" i="13"/>
  <c r="CJ6" i="13"/>
  <c r="CJ7" i="13"/>
  <c r="CJ8" i="13"/>
  <c r="CJ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4" i="13"/>
  <c r="BY22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Y21" i="13"/>
  <c r="BY4" i="13"/>
  <c r="BN22" i="13"/>
  <c r="BN5" i="13"/>
  <c r="BN6" i="13"/>
  <c r="BN7" i="13"/>
  <c r="BN8" i="13"/>
  <c r="BN9" i="13"/>
  <c r="BN10" i="13"/>
  <c r="BN11" i="13"/>
  <c r="BN12" i="13"/>
  <c r="BN13" i="13"/>
  <c r="BN14" i="13"/>
  <c r="BN15" i="13"/>
  <c r="BN16" i="13"/>
  <c r="BN17" i="13"/>
  <c r="BN18" i="13"/>
  <c r="BN19" i="13"/>
  <c r="BN20" i="13"/>
  <c r="BN21" i="13"/>
  <c r="BN4" i="13"/>
  <c r="BC22" i="13"/>
  <c r="BC5" i="13"/>
  <c r="BC6" i="13"/>
  <c r="BC7" i="13"/>
  <c r="BC8" i="13"/>
  <c r="BC9" i="13"/>
  <c r="BC10" i="13"/>
  <c r="BC11" i="13"/>
  <c r="BC12" i="13"/>
  <c r="BC13" i="13"/>
  <c r="BC14" i="13"/>
  <c r="BC15" i="13"/>
  <c r="BC16" i="13"/>
  <c r="BC17" i="13"/>
  <c r="BC18" i="13"/>
  <c r="BC19" i="13"/>
  <c r="BC20" i="13"/>
  <c r="BC21" i="13"/>
  <c r="BC4" i="13"/>
  <c r="AR22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4" i="13"/>
  <c r="AG22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4" i="13"/>
  <c r="V22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DE22" i="13"/>
  <c r="DD22" i="13"/>
  <c r="DC22" i="13"/>
  <c r="CZ22" i="13"/>
  <c r="CY22" i="13"/>
  <c r="CX22" i="13"/>
  <c r="CT22" i="13"/>
  <c r="CS22" i="13"/>
  <c r="CR22" i="13"/>
  <c r="CO22" i="13"/>
  <c r="CN22" i="13"/>
  <c r="CM22" i="13"/>
  <c r="CI22" i="13"/>
  <c r="CH22" i="13"/>
  <c r="CG22" i="13"/>
  <c r="CD22" i="13"/>
  <c r="CC22" i="13"/>
  <c r="CB22" i="13"/>
  <c r="BX22" i="13"/>
  <c r="BW22" i="13"/>
  <c r="BV22" i="13"/>
  <c r="BS22" i="13"/>
  <c r="BR22" i="13"/>
  <c r="BQ22" i="13"/>
  <c r="BM22" i="13"/>
  <c r="BL22" i="13"/>
  <c r="BK22" i="13"/>
  <c r="BH22" i="13"/>
  <c r="BG22" i="13"/>
  <c r="BF22" i="13"/>
  <c r="BB22" i="13"/>
  <c r="BA22" i="13"/>
  <c r="AZ22" i="13"/>
  <c r="AW22" i="13"/>
  <c r="AV22" i="13"/>
  <c r="AU22" i="13"/>
  <c r="AQ22" i="13"/>
  <c r="AP22" i="13"/>
  <c r="AO22" i="13"/>
  <c r="AL22" i="13"/>
  <c r="AK22" i="13"/>
  <c r="AJ22" i="13"/>
  <c r="DA21" i="13"/>
  <c r="DA20" i="13"/>
  <c r="DA19" i="13"/>
  <c r="DA18" i="13"/>
  <c r="DA17" i="13"/>
  <c r="DA16" i="13"/>
  <c r="DA15" i="13"/>
  <c r="DA14" i="13"/>
  <c r="DA13" i="13"/>
  <c r="DA12" i="13"/>
  <c r="DA11" i="13"/>
  <c r="DA10" i="13"/>
  <c r="DA9" i="13"/>
  <c r="DA8" i="13"/>
  <c r="DA7" i="13"/>
  <c r="DA6" i="13"/>
  <c r="DA5" i="13"/>
  <c r="DA4" i="13"/>
  <c r="CP21" i="13"/>
  <c r="CP20" i="13"/>
  <c r="CP19" i="13"/>
  <c r="CP18" i="13"/>
  <c r="CP17" i="13"/>
  <c r="CP16" i="13"/>
  <c r="CP15" i="13"/>
  <c r="CP14" i="13"/>
  <c r="CP13" i="13"/>
  <c r="CP12" i="13"/>
  <c r="CP11" i="13"/>
  <c r="CP10" i="13"/>
  <c r="CP9" i="13"/>
  <c r="CP8" i="13"/>
  <c r="CP7" i="13"/>
  <c r="CP6" i="13"/>
  <c r="CP5" i="13"/>
  <c r="CP4" i="13"/>
  <c r="CE21" i="13"/>
  <c r="CE20" i="13"/>
  <c r="CE19" i="13"/>
  <c r="CE18" i="13"/>
  <c r="CE17" i="13"/>
  <c r="CE16" i="13"/>
  <c r="CE15" i="13"/>
  <c r="CE14" i="13"/>
  <c r="CE13" i="13"/>
  <c r="CE12" i="13"/>
  <c r="CE11" i="13"/>
  <c r="CE10" i="13"/>
  <c r="CE9" i="13"/>
  <c r="CE8" i="13"/>
  <c r="CE7" i="13"/>
  <c r="CE6" i="13"/>
  <c r="CE5" i="13"/>
  <c r="CE4" i="13"/>
  <c r="BT21" i="13"/>
  <c r="BT20" i="13"/>
  <c r="BT19" i="13"/>
  <c r="BT18" i="13"/>
  <c r="BT17" i="13"/>
  <c r="BT16" i="13"/>
  <c r="BT15" i="13"/>
  <c r="BT14" i="13"/>
  <c r="BT13" i="13"/>
  <c r="BT12" i="13"/>
  <c r="BT11" i="13"/>
  <c r="BT10" i="13"/>
  <c r="BT9" i="13"/>
  <c r="BT8" i="13"/>
  <c r="BT7" i="13"/>
  <c r="BT6" i="13"/>
  <c r="BT5" i="13"/>
  <c r="BT4" i="13"/>
  <c r="BI21" i="13"/>
  <c r="BI20" i="13"/>
  <c r="BI19" i="13"/>
  <c r="BI18" i="13"/>
  <c r="BI17" i="13"/>
  <c r="BI16" i="13"/>
  <c r="BI15" i="13"/>
  <c r="BI14" i="13"/>
  <c r="BI13" i="13"/>
  <c r="BI12" i="13"/>
  <c r="BI11" i="13"/>
  <c r="BI10" i="13"/>
  <c r="BI9" i="13"/>
  <c r="BI8" i="13"/>
  <c r="BI7" i="13"/>
  <c r="BI6" i="13"/>
  <c r="BI5" i="13"/>
  <c r="BI4" i="13"/>
  <c r="AX21" i="13"/>
  <c r="AX20" i="13"/>
  <c r="AX19" i="13"/>
  <c r="AX18" i="13"/>
  <c r="AX17" i="13"/>
  <c r="AX16" i="13"/>
  <c r="AX15" i="13"/>
  <c r="AX14" i="13"/>
  <c r="AX13" i="13"/>
  <c r="AX12" i="13"/>
  <c r="AX11" i="13"/>
  <c r="AX10" i="13"/>
  <c r="AX9" i="13"/>
  <c r="AX8" i="13"/>
  <c r="AX7" i="13"/>
  <c r="AX6" i="13"/>
  <c r="AX5" i="13"/>
  <c r="AX4" i="13"/>
  <c r="AM21" i="13"/>
  <c r="AM20" i="13"/>
  <c r="AM19" i="13"/>
  <c r="AM18" i="13"/>
  <c r="AM17" i="13"/>
  <c r="AM16" i="13"/>
  <c r="AM15" i="13"/>
  <c r="AM14" i="13"/>
  <c r="AM13" i="13"/>
  <c r="AM12" i="13"/>
  <c r="AM11" i="13"/>
  <c r="AM10" i="13"/>
  <c r="AM9" i="13"/>
  <c r="AM8" i="13"/>
  <c r="AM7" i="13"/>
  <c r="AM6" i="13"/>
  <c r="AM5" i="13"/>
  <c r="AM4" i="13"/>
  <c r="AF22" i="13"/>
  <c r="AE22" i="13"/>
  <c r="AD22" i="13"/>
  <c r="AA22" i="13"/>
  <c r="Z22" i="13"/>
  <c r="Y22" i="13"/>
  <c r="U22" i="13"/>
  <c r="T22" i="13"/>
  <c r="S22" i="13"/>
  <c r="R22" i="13"/>
  <c r="P22" i="13"/>
  <c r="O22" i="13"/>
  <c r="N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E22" i="13"/>
  <c r="G22" i="13"/>
  <c r="H22" i="13"/>
  <c r="I22" i="13"/>
  <c r="J22" i="13"/>
  <c r="C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4" i="12"/>
  <c r="F5" i="12"/>
  <c r="F6" i="12"/>
  <c r="F7" i="12"/>
  <c r="F8" i="12"/>
  <c r="F9" i="12"/>
  <c r="F10" i="12"/>
  <c r="F11" i="12"/>
  <c r="F12" i="12"/>
  <c r="BT22" i="13" l="1"/>
  <c r="AC22" i="13"/>
  <c r="BI22" i="13"/>
  <c r="DA22" i="13"/>
  <c r="K22" i="13"/>
  <c r="CF22" i="13"/>
  <c r="AN22" i="13"/>
  <c r="AY22" i="13"/>
  <c r="CQ22" i="13"/>
  <c r="DB22" i="13"/>
  <c r="BJ22" i="13"/>
  <c r="BU22" i="13"/>
  <c r="Q22" i="13"/>
  <c r="AB22" i="13"/>
  <c r="AM22" i="13"/>
  <c r="CE22" i="13"/>
  <c r="F22" i="13"/>
  <c r="AX22" i="13"/>
  <c r="CP22" i="13"/>
  <c r="D22" i="13"/>
  <c r="K82" i="11"/>
  <c r="K122" i="11"/>
  <c r="J122" i="11"/>
  <c r="K121" i="11"/>
  <c r="J121" i="11"/>
  <c r="K120" i="11"/>
  <c r="J120" i="11"/>
  <c r="K119" i="11"/>
  <c r="J119" i="11"/>
  <c r="K118" i="11"/>
  <c r="J118" i="11"/>
  <c r="K117" i="11"/>
  <c r="J117" i="11"/>
  <c r="K116" i="11"/>
  <c r="J116" i="11"/>
  <c r="K115" i="11"/>
  <c r="J115" i="11"/>
  <c r="K114" i="11"/>
  <c r="J114" i="11"/>
  <c r="K113" i="11"/>
  <c r="J113" i="11"/>
  <c r="K112" i="11"/>
  <c r="J112" i="11"/>
  <c r="K111" i="11"/>
  <c r="J111" i="11"/>
  <c r="K110" i="11"/>
  <c r="J110" i="11"/>
  <c r="K109" i="11"/>
  <c r="J109" i="11"/>
  <c r="K108" i="11"/>
  <c r="J108" i="11"/>
  <c r="K107" i="11"/>
  <c r="J107" i="11"/>
  <c r="K106" i="11"/>
  <c r="J106" i="11"/>
  <c r="K105" i="11"/>
  <c r="J105" i="11"/>
  <c r="K104" i="11"/>
  <c r="J104" i="11"/>
  <c r="K103" i="11"/>
  <c r="J103" i="11"/>
  <c r="K102" i="11"/>
  <c r="J102" i="11"/>
  <c r="K101" i="11"/>
  <c r="J101" i="11"/>
  <c r="K100" i="11"/>
  <c r="J100" i="11"/>
  <c r="K99" i="11"/>
  <c r="J99" i="11"/>
  <c r="K98" i="11"/>
  <c r="J98" i="11"/>
  <c r="K97" i="11"/>
  <c r="J97" i="11"/>
  <c r="K96" i="11"/>
  <c r="J96" i="11"/>
  <c r="K95" i="11"/>
  <c r="J95" i="11"/>
  <c r="K94" i="11"/>
  <c r="J94" i="11"/>
  <c r="K93" i="11"/>
  <c r="J93" i="11"/>
  <c r="K92" i="11"/>
  <c r="J92" i="11"/>
  <c r="K91" i="11"/>
  <c r="J91" i="11"/>
  <c r="K90" i="11"/>
  <c r="J90" i="11"/>
  <c r="K89" i="11"/>
  <c r="J89" i="11"/>
  <c r="K88" i="11"/>
  <c r="J88" i="11"/>
  <c r="K87" i="11"/>
  <c r="J87" i="11"/>
  <c r="K86" i="11"/>
  <c r="J86" i="11"/>
  <c r="K85" i="11"/>
  <c r="J85" i="11"/>
  <c r="K84" i="11"/>
  <c r="J84" i="11"/>
  <c r="K83" i="11"/>
  <c r="J83" i="11"/>
  <c r="J82" i="11"/>
  <c r="K81" i="11"/>
  <c r="J81" i="11"/>
  <c r="K80" i="11"/>
  <c r="J80" i="11"/>
  <c r="K79" i="11"/>
  <c r="J79" i="11"/>
  <c r="K78" i="11"/>
  <c r="J78" i="11"/>
  <c r="K77" i="11"/>
  <c r="J77" i="11"/>
  <c r="K76" i="11"/>
  <c r="J76" i="11"/>
  <c r="K75" i="11"/>
  <c r="J75" i="11"/>
  <c r="K74" i="11"/>
  <c r="J74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2" i="11"/>
  <c r="J52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34" i="11"/>
  <c r="K35" i="11"/>
  <c r="K36" i="11"/>
  <c r="K37" i="11"/>
  <c r="K38" i="11"/>
  <c r="K39" i="11"/>
  <c r="K40" i="11"/>
  <c r="K41" i="11"/>
  <c r="K42" i="11"/>
  <c r="J34" i="11"/>
  <c r="J35" i="11"/>
  <c r="J36" i="11"/>
  <c r="J37" i="11"/>
  <c r="J38" i="11"/>
  <c r="J39" i="11"/>
  <c r="J40" i="11"/>
  <c r="J41" i="11"/>
  <c r="J42" i="11"/>
  <c r="K33" i="11"/>
  <c r="J33" i="11"/>
  <c r="J24" i="11"/>
  <c r="K24" i="11"/>
  <c r="K25" i="11"/>
  <c r="K26" i="11"/>
  <c r="K27" i="11"/>
  <c r="K28" i="11"/>
  <c r="K29" i="11"/>
  <c r="K30" i="11"/>
  <c r="K31" i="11"/>
  <c r="K32" i="11"/>
  <c r="J25" i="11"/>
  <c r="J26" i="11"/>
  <c r="J27" i="11"/>
  <c r="J28" i="11"/>
  <c r="J29" i="11"/>
  <c r="J30" i="11"/>
  <c r="J31" i="11"/>
  <c r="J32" i="11"/>
  <c r="K23" i="11"/>
  <c r="J23" i="11"/>
  <c r="K14" i="11"/>
  <c r="K15" i="11"/>
  <c r="K16" i="11"/>
  <c r="K17" i="11"/>
  <c r="K18" i="11"/>
  <c r="K19" i="11"/>
  <c r="K20" i="11"/>
  <c r="K21" i="11"/>
  <c r="K22" i="11"/>
  <c r="K13" i="11"/>
  <c r="J15" i="11"/>
  <c r="J16" i="11"/>
  <c r="J17" i="11"/>
  <c r="J18" i="11"/>
  <c r="J19" i="11"/>
  <c r="J20" i="11"/>
  <c r="J21" i="11"/>
  <c r="J22" i="11"/>
  <c r="J14" i="11"/>
  <c r="K4" i="11"/>
  <c r="K5" i="11"/>
  <c r="K6" i="11"/>
  <c r="K7" i="11"/>
  <c r="K8" i="11"/>
  <c r="K9" i="11"/>
  <c r="K10" i="11"/>
  <c r="K11" i="11"/>
  <c r="K12" i="11"/>
  <c r="K3" i="11"/>
  <c r="J13" i="11"/>
  <c r="J11" i="11"/>
  <c r="J4" i="11"/>
  <c r="J5" i="11"/>
  <c r="J6" i="11"/>
  <c r="J7" i="11"/>
  <c r="J8" i="11"/>
  <c r="J9" i="11"/>
  <c r="J10" i="11"/>
  <c r="J12" i="11"/>
  <c r="J3" i="11"/>
</calcChain>
</file>

<file path=xl/sharedStrings.xml><?xml version="1.0" encoding="utf-8"?>
<sst xmlns="http://schemas.openxmlformats.org/spreadsheetml/2006/main" count="611" uniqueCount="46">
  <si>
    <t>sS</t>
  </si>
  <si>
    <t>sQ sdp cost</t>
  </si>
  <si>
    <t>sQ minlp sim cost</t>
  </si>
  <si>
    <t>sQt sdp cost</t>
  </si>
  <si>
    <t>sQt minlp sim cost</t>
  </si>
  <si>
    <t>cost</t>
  </si>
  <si>
    <t>parameters</t>
  </si>
  <si>
    <t>(K, u, p)</t>
  </si>
  <si>
    <t>instance</t>
  </si>
  <si>
    <t>time</t>
  </si>
  <si>
    <t>sS sdp time</t>
  </si>
  <si>
    <t>sQ sdp time</t>
  </si>
  <si>
    <t>sQ minlp Q time</t>
  </si>
  <si>
    <t>sQminlp s time</t>
  </si>
  <si>
    <t>sQt sdp time</t>
  </si>
  <si>
    <t>sQt minlp Q time</t>
  </si>
  <si>
    <t>sQt minlp s time</t>
  </si>
  <si>
    <t>sQ minlp</t>
  </si>
  <si>
    <t>sQt minlp</t>
  </si>
  <si>
    <t>accuracy = diff/sdp</t>
  </si>
  <si>
    <t>instance index</t>
  </si>
  <si>
    <t>sS cost</t>
  </si>
  <si>
    <t>sQ cost</t>
  </si>
  <si>
    <t>sQ sim cost</t>
  </si>
  <si>
    <t>accurancy</t>
  </si>
  <si>
    <t>average</t>
  </si>
  <si>
    <t xml:space="preserve">instance </t>
  </si>
  <si>
    <t>AVERAGE</t>
  </si>
  <si>
    <t>GAP</t>
  </si>
  <si>
    <t>fixed cost</t>
  </si>
  <si>
    <t>Average</t>
  </si>
  <si>
    <t>unit cost</t>
  </si>
  <si>
    <t>penalty cost</t>
  </si>
  <si>
    <t>in second</t>
  </si>
  <si>
    <t>gap</t>
  </si>
  <si>
    <t>sQt/optimal</t>
  </si>
  <si>
    <t>sQ/optimal</t>
  </si>
  <si>
    <t>gap1</t>
  </si>
  <si>
    <t>gap2</t>
  </si>
  <si>
    <t>sQ gap</t>
  </si>
  <si>
    <t>sQt gap</t>
  </si>
  <si>
    <t>sQ</t>
  </si>
  <si>
    <t>sQt</t>
  </si>
  <si>
    <t>sQ sdp</t>
  </si>
  <si>
    <t>sdp gap</t>
  </si>
  <si>
    <t>sQ sdp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</si>
</sst>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rgb="FF3F3F3F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2"/>
      </top>
      <bottom style="thin">
        <color theme="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8">
    <xf numFmtId="0" fontId="0" fillId="0" borderId="0"/>
    <xf numFmtId="0" fontId="7" fillId="2" borderId="2" applyNumberFormat="0" applyAlignment="0" applyProtection="0"/>
    <xf numFmtId="0" fontId="8" fillId="2" borderId="1" applyNumberFormat="0" applyAlignment="0" applyProtection="0"/>
    <xf numFmtId="0" fontId="6" fillId="3" borderId="3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1" applyNumberFormat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3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</cellStyleXfs>
  <cellXfs count="46">
    <xf numFmtId="0" fontId="0" fillId="0" borderId="0" xfId="0"/>
    <xf numFmtId="0" fontId="0" fillId="3" borderId="3" xfId="3" applyFont="1"/>
    <xf numFmtId="0" fontId="5" fillId="5" borderId="0" xfId="5"/>
    <xf numFmtId="0" fontId="5" fillId="4" borderId="0" xfId="4"/>
    <xf numFmtId="0" fontId="7" fillId="2" borderId="2" xfId="1"/>
    <xf numFmtId="0" fontId="8" fillId="2" borderId="1" xfId="2"/>
    <xf numFmtId="0" fontId="5" fillId="6" borderId="0" xfId="6"/>
    <xf numFmtId="0" fontId="5" fillId="3" borderId="3" xfId="3" applyFont="1"/>
    <xf numFmtId="164" fontId="0" fillId="0" borderId="0" xfId="0" applyNumberFormat="1"/>
    <xf numFmtId="0" fontId="8" fillId="2" borderId="1" xfId="2" applyAlignment="1">
      <alignment horizontal="center"/>
    </xf>
    <xf numFmtId="0" fontId="9" fillId="7" borderId="3" xfId="7" applyBorder="1"/>
    <xf numFmtId="0" fontId="0" fillId="3" borderId="4" xfId="3" applyFont="1" applyBorder="1"/>
    <xf numFmtId="0" fontId="9" fillId="3" borderId="3" xfId="3" applyFont="1" applyBorder="1"/>
    <xf numFmtId="0" fontId="9" fillId="7" borderId="4" xfId="7" applyBorder="1"/>
    <xf numFmtId="0" fontId="4" fillId="8" borderId="5" xfId="8" applyBorder="1"/>
    <xf numFmtId="0" fontId="4" fillId="8" borderId="6" xfId="8" applyBorder="1"/>
    <xf numFmtId="0" fontId="4" fillId="8" borderId="7" xfId="8" applyBorder="1"/>
    <xf numFmtId="0" fontId="10" fillId="9" borderId="0" xfId="9"/>
    <xf numFmtId="0" fontId="3" fillId="13" borderId="0" xfId="13"/>
    <xf numFmtId="0" fontId="3" fillId="8" borderId="7" xfId="8" applyFont="1" applyBorder="1"/>
    <xf numFmtId="0" fontId="12" fillId="12" borderId="0" xfId="12"/>
    <xf numFmtId="0" fontId="11" fillId="10" borderId="1" xfId="10"/>
    <xf numFmtId="0" fontId="12" fillId="14" borderId="0" xfId="14"/>
    <xf numFmtId="0" fontId="12" fillId="11" borderId="0" xfId="11"/>
    <xf numFmtId="0" fontId="12" fillId="15" borderId="0" xfId="15"/>
    <xf numFmtId="0" fontId="12" fillId="12" borderId="0" xfId="12" applyBorder="1"/>
    <xf numFmtId="0" fontId="12" fillId="12" borderId="3" xfId="12" applyBorder="1"/>
    <xf numFmtId="0" fontId="12" fillId="12" borderId="1" xfId="12" applyBorder="1"/>
    <xf numFmtId="0" fontId="12" fillId="12" borderId="2" xfId="12" applyBorder="1"/>
    <xf numFmtId="0" fontId="8" fillId="2" borderId="1" xfId="2" applyAlignment="1">
      <alignment horizontal="center"/>
    </xf>
    <xf numFmtId="165" fontId="0" fillId="0" borderId="0" xfId="0" applyNumberFormat="1"/>
    <xf numFmtId="165" fontId="8" fillId="2" borderId="1" xfId="2" applyNumberFormat="1"/>
    <xf numFmtId="165" fontId="12" fillId="12" borderId="0" xfId="12" applyNumberFormat="1"/>
    <xf numFmtId="165" fontId="12" fillId="15" borderId="0" xfId="15" applyNumberFormat="1"/>
    <xf numFmtId="165" fontId="2" fillId="16" borderId="0" xfId="16" applyNumberFormat="1"/>
    <xf numFmtId="2" fontId="0" fillId="0" borderId="0" xfId="0" applyNumberFormat="1"/>
    <xf numFmtId="0" fontId="0" fillId="3" borderId="3" xfId="3" applyFont="1" applyAlignment="1">
      <alignment horizontal="center"/>
    </xf>
    <xf numFmtId="0" fontId="7" fillId="2" borderId="2" xfId="1" applyAlignment="1">
      <alignment horizontal="center"/>
    </xf>
    <xf numFmtId="0" fontId="8" fillId="2" borderId="1" xfId="2" applyAlignment="1">
      <alignment horizontal="center"/>
    </xf>
    <xf numFmtId="0" fontId="7" fillId="2" borderId="10" xfId="1" applyBorder="1"/>
    <xf numFmtId="0" fontId="1" fillId="17" borderId="8" xfId="17" applyBorder="1" applyAlignment="1">
      <alignment horizontal="center"/>
    </xf>
    <xf numFmtId="0" fontId="1" fillId="17" borderId="9" xfId="17" applyBorder="1" applyAlignment="1">
      <alignment horizontal="center"/>
    </xf>
    <xf numFmtId="0" fontId="1" fillId="17" borderId="2" xfId="17" applyBorder="1"/>
    <xf numFmtId="0" fontId="1" fillId="17" borderId="0" xfId="17"/>
    <xf numFmtId="165" fontId="12" fillId="11" borderId="0" xfId="11" applyNumberFormat="1"/>
    <xf numFmtId="0" fontId="8" fillId="2" borderId="11" xfId="2" applyBorder="1"/>
  </cellXfs>
  <cellStyles count="18">
    <cellStyle name="20% - Accent1" xfId="4" builtinId="30"/>
    <cellStyle name="20% - Accent2" xfId="5" builtinId="34"/>
    <cellStyle name="20% - Accent3" xfId="8" builtinId="38"/>
    <cellStyle name="20% - Accent4" xfId="17" builtinId="42"/>
    <cellStyle name="20% - Accent6" xfId="6" builtinId="50"/>
    <cellStyle name="40% - Accent2" xfId="13" builtinId="35"/>
    <cellStyle name="40% - Accent4" xfId="16" builtinId="43"/>
    <cellStyle name="Accent1" xfId="11" builtinId="29"/>
    <cellStyle name="Accent2" xfId="12" builtinId="33"/>
    <cellStyle name="Accent4" xfId="14" builtinId="41"/>
    <cellStyle name="Accent6" xfId="15" builtinId="49"/>
    <cellStyle name="Bad" xfId="9" builtinId="27"/>
    <cellStyle name="Calculation" xfId="2" builtinId="22"/>
    <cellStyle name="Good" xfId="7" builtinId="26"/>
    <cellStyle name="Input" xfId="10" builtinId="20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1249-F4A5-4172-9CE8-6762B7B69CE3}">
  <dimension ref="A1:R124"/>
  <sheetViews>
    <sheetView topLeftCell="E91" zoomScale="85" zoomScaleNormal="85" workbookViewId="0">
      <selection activeCell="P124" sqref="P124:R124"/>
    </sheetView>
  </sheetViews>
  <sheetFormatPr defaultRowHeight="14.35"/>
  <cols>
    <col min="1" max="2" width="12.52734375" customWidth="1"/>
    <col min="3" max="3" width="8.9375" style="6"/>
    <col min="4" max="4" width="10.3515625" style="6" customWidth="1"/>
    <col min="5" max="5" width="15.87890625" customWidth="1"/>
    <col min="6" max="6" width="11.234375" style="6" customWidth="1"/>
    <col min="7" max="7" width="16.234375" customWidth="1"/>
    <col min="8" max="9" width="16.234375" style="43" customWidth="1"/>
    <col min="10" max="11" width="16.234375" customWidth="1"/>
    <col min="12" max="12" width="10.87890625" customWidth="1"/>
    <col min="13" max="13" width="11.29296875" customWidth="1"/>
    <col min="14" max="14" width="14.5859375" customWidth="1"/>
    <col min="15" max="15" width="13.52734375" customWidth="1"/>
    <col min="16" max="16" width="11.234375" customWidth="1"/>
    <col min="17" max="17" width="14.3515625" customWidth="1"/>
    <col min="18" max="18" width="13.9375" customWidth="1"/>
  </cols>
  <sheetData>
    <row r="1" spans="1:18">
      <c r="A1" t="s">
        <v>6</v>
      </c>
      <c r="B1" t="s">
        <v>8</v>
      </c>
      <c r="C1" s="36" t="s">
        <v>5</v>
      </c>
      <c r="D1" s="36"/>
      <c r="E1" s="36"/>
      <c r="F1" s="36"/>
      <c r="G1" s="36"/>
      <c r="H1" s="40" t="s">
        <v>34</v>
      </c>
      <c r="I1" s="41"/>
      <c r="J1" s="38" t="s">
        <v>19</v>
      </c>
      <c r="K1" s="38"/>
      <c r="L1" s="37" t="s">
        <v>9</v>
      </c>
      <c r="M1" s="37"/>
      <c r="N1" s="37"/>
      <c r="O1" s="37"/>
      <c r="P1" s="37"/>
      <c r="Q1" s="37"/>
      <c r="R1" s="37"/>
    </row>
    <row r="2" spans="1:18">
      <c r="A2" t="s">
        <v>7</v>
      </c>
      <c r="C2" s="7" t="s">
        <v>0</v>
      </c>
      <c r="D2" s="7" t="s">
        <v>1</v>
      </c>
      <c r="E2" s="1" t="s">
        <v>2</v>
      </c>
      <c r="F2" s="7" t="s">
        <v>3</v>
      </c>
      <c r="G2" s="1" t="s">
        <v>4</v>
      </c>
      <c r="H2" s="42" t="s">
        <v>36</v>
      </c>
      <c r="I2" s="42" t="s">
        <v>35</v>
      </c>
      <c r="J2" s="5" t="s">
        <v>17</v>
      </c>
      <c r="K2" s="5" t="s">
        <v>18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</row>
    <row r="3" spans="1:18">
      <c r="A3" s="2">
        <v>5</v>
      </c>
      <c r="B3" s="2">
        <v>1</v>
      </c>
      <c r="C3" s="6">
        <v>67.580409555514805</v>
      </c>
      <c r="D3" s="6">
        <v>90.045627065081007</v>
      </c>
      <c r="E3">
        <v>91.008860000000098</v>
      </c>
      <c r="F3" s="6">
        <v>74.352393616567198</v>
      </c>
      <c r="G3">
        <v>75.113499999999405</v>
      </c>
      <c r="H3" s="43">
        <f>100*(D3-C3)/C3</f>
        <v>33.2422038536358</v>
      </c>
      <c r="I3" s="43">
        <f>100*(F3-C3)/C3</f>
        <v>10.020631874817893</v>
      </c>
      <c r="J3">
        <f xml:space="preserve"> 100*(E3-D3)/D3</f>
        <v>1.0697165051923163</v>
      </c>
      <c r="K3">
        <f>100*(G3-F3)/F3</f>
        <v>1.0236474529081159</v>
      </c>
      <c r="L3">
        <v>31</v>
      </c>
      <c r="M3">
        <v>47</v>
      </c>
      <c r="N3">
        <v>1253</v>
      </c>
      <c r="O3">
        <v>13002</v>
      </c>
      <c r="P3">
        <v>663215</v>
      </c>
      <c r="Q3">
        <v>1203</v>
      </c>
      <c r="R3">
        <v>137615</v>
      </c>
    </row>
    <row r="4" spans="1:18">
      <c r="A4" s="2">
        <v>2</v>
      </c>
      <c r="B4" s="2">
        <v>2</v>
      </c>
      <c r="C4" s="6">
        <v>54.995393162813002</v>
      </c>
      <c r="D4" s="6">
        <v>63.127128071711397</v>
      </c>
      <c r="E4">
        <v>65.813940000000002</v>
      </c>
      <c r="F4" s="6">
        <v>57.8027319208677</v>
      </c>
      <c r="G4">
        <v>58.726919999999801</v>
      </c>
      <c r="H4" s="43">
        <f t="shared" ref="H4:H67" si="0">100*(D4-C4)/C4</f>
        <v>14.786211064669583</v>
      </c>
      <c r="I4" s="43">
        <f t="shared" ref="I4:I67" si="1">100*(F4-C4)/C4</f>
        <v>5.1046798588085647</v>
      </c>
      <c r="J4">
        <f t="shared" ref="J4:J13" si="2" xml:space="preserve"> 100*(E4-D4)/D4</f>
        <v>4.2561922431136594</v>
      </c>
      <c r="K4">
        <f t="shared" ref="K4:K12" si="3">100*(G4-F4)/F4</f>
        <v>1.5988657428810114</v>
      </c>
      <c r="L4">
        <v>16</v>
      </c>
      <c r="M4">
        <v>1</v>
      </c>
      <c r="N4">
        <v>1203</v>
      </c>
      <c r="O4">
        <v>48471</v>
      </c>
      <c r="P4">
        <v>633809</v>
      </c>
      <c r="Q4">
        <v>1171</v>
      </c>
      <c r="R4">
        <v>171717</v>
      </c>
    </row>
    <row r="5" spans="1:18">
      <c r="A5" s="2">
        <v>0</v>
      </c>
      <c r="B5" s="2">
        <v>3</v>
      </c>
      <c r="C5" s="6">
        <v>108.09298216580299</v>
      </c>
      <c r="D5" s="6">
        <v>138.13263483336999</v>
      </c>
      <c r="E5">
        <v>142.47682999999901</v>
      </c>
      <c r="F5" s="6">
        <v>108.688240000001</v>
      </c>
      <c r="G5">
        <v>110.61502997503899</v>
      </c>
      <c r="H5" s="43">
        <f t="shared" si="0"/>
        <v>27.790567033750079</v>
      </c>
      <c r="I5" s="43">
        <f t="shared" si="1"/>
        <v>0.5506905464824231</v>
      </c>
      <c r="J5">
        <f t="shared" si="2"/>
        <v>3.1449448364388637</v>
      </c>
      <c r="K5">
        <f t="shared" si="3"/>
        <v>1.7727676656075886</v>
      </c>
      <c r="L5">
        <v>46</v>
      </c>
      <c r="M5">
        <v>34</v>
      </c>
      <c r="N5">
        <v>1687</v>
      </c>
      <c r="O5">
        <v>38972</v>
      </c>
      <c r="P5">
        <v>909911</v>
      </c>
      <c r="Q5">
        <v>1656</v>
      </c>
      <c r="R5">
        <v>215274</v>
      </c>
    </row>
    <row r="6" spans="1:18">
      <c r="A6" s="2"/>
      <c r="B6" s="2">
        <v>4</v>
      </c>
      <c r="C6" s="6">
        <v>91.557219146846407</v>
      </c>
      <c r="D6" s="6">
        <v>123.291732361727</v>
      </c>
      <c r="E6">
        <v>125.47705999999999</v>
      </c>
      <c r="F6" s="6">
        <v>94.809543397150193</v>
      </c>
      <c r="G6">
        <v>95.766019999999401</v>
      </c>
      <c r="H6" s="43">
        <f t="shared" si="0"/>
        <v>34.660853082466801</v>
      </c>
      <c r="I6" s="43">
        <f t="shared" si="1"/>
        <v>3.5522313593726151</v>
      </c>
      <c r="J6">
        <f t="shared" si="2"/>
        <v>1.7724851426869703</v>
      </c>
      <c r="K6">
        <f t="shared" si="3"/>
        <v>1.0088400055283435</v>
      </c>
      <c r="L6">
        <v>0</v>
      </c>
      <c r="M6">
        <v>18</v>
      </c>
      <c r="N6">
        <v>1669</v>
      </c>
      <c r="O6">
        <v>19490</v>
      </c>
      <c r="P6">
        <v>915072</v>
      </c>
      <c r="Q6">
        <v>1640</v>
      </c>
      <c r="R6">
        <v>216356</v>
      </c>
    </row>
    <row r="7" spans="1:18">
      <c r="A7" s="2"/>
      <c r="B7" s="2">
        <v>5</v>
      </c>
      <c r="C7" s="6">
        <v>39.368345107991097</v>
      </c>
      <c r="D7" s="6">
        <v>40.404993665416796</v>
      </c>
      <c r="E7">
        <v>40.74785</v>
      </c>
      <c r="F7" s="6">
        <v>49.282711170319999</v>
      </c>
      <c r="G7">
        <v>50.1347985670048</v>
      </c>
      <c r="H7" s="43">
        <f t="shared" si="0"/>
        <v>2.6332032870116198</v>
      </c>
      <c r="I7" s="43">
        <f t="shared" si="1"/>
        <v>25.183598739375142</v>
      </c>
      <c r="J7">
        <f t="shared" si="2"/>
        <v>0.84854940808135493</v>
      </c>
      <c r="K7">
        <f t="shared" si="3"/>
        <v>1.7289783302302619</v>
      </c>
      <c r="L7">
        <v>0</v>
      </c>
      <c r="M7">
        <v>2</v>
      </c>
      <c r="N7">
        <v>719</v>
      </c>
      <c r="O7">
        <v>30636</v>
      </c>
      <c r="P7">
        <v>424980</v>
      </c>
      <c r="Q7">
        <v>750</v>
      </c>
      <c r="R7">
        <v>103338</v>
      </c>
    </row>
    <row r="8" spans="1:18">
      <c r="A8" s="2"/>
      <c r="B8" s="2">
        <v>6</v>
      </c>
      <c r="C8" s="6">
        <v>42.1732180912365</v>
      </c>
      <c r="D8" s="6">
        <v>44.7821842519378</v>
      </c>
      <c r="E8">
        <v>45.0483499999998</v>
      </c>
      <c r="F8" s="6">
        <v>52.792863529812202</v>
      </c>
      <c r="G8">
        <v>53.413685828571701</v>
      </c>
      <c r="H8" s="43">
        <f t="shared" si="0"/>
        <v>6.1863103618441615</v>
      </c>
      <c r="I8" s="43">
        <f t="shared" si="1"/>
        <v>25.181017525391173</v>
      </c>
      <c r="J8">
        <f t="shared" si="2"/>
        <v>0.59435633278759359</v>
      </c>
      <c r="K8">
        <f t="shared" si="3"/>
        <v>1.1759587513356236</v>
      </c>
      <c r="L8">
        <v>0</v>
      </c>
      <c r="M8">
        <v>0</v>
      </c>
      <c r="N8">
        <v>750</v>
      </c>
      <c r="O8">
        <v>19736</v>
      </c>
      <c r="P8">
        <v>455931</v>
      </c>
      <c r="Q8">
        <v>781</v>
      </c>
      <c r="R8">
        <v>99521</v>
      </c>
    </row>
    <row r="9" spans="1:18">
      <c r="A9" s="2"/>
      <c r="B9" s="2">
        <v>7</v>
      </c>
      <c r="C9" s="6">
        <v>438.11370088031703</v>
      </c>
      <c r="D9" s="6">
        <v>480.04769643654299</v>
      </c>
      <c r="E9">
        <v>487.98627999999599</v>
      </c>
      <c r="F9" s="6">
        <v>439.11368479226297</v>
      </c>
      <c r="G9">
        <v>440.98627999999502</v>
      </c>
      <c r="H9" s="43">
        <f t="shared" si="0"/>
        <v>9.5714869158317892</v>
      </c>
      <c r="I9" s="43">
        <f t="shared" si="1"/>
        <v>0.22824757818270561</v>
      </c>
      <c r="J9">
        <f t="shared" si="2"/>
        <v>1.6537072508382273</v>
      </c>
      <c r="K9">
        <f t="shared" si="3"/>
        <v>0.42644883832712688</v>
      </c>
      <c r="L9">
        <v>31</v>
      </c>
      <c r="M9">
        <v>18</v>
      </c>
      <c r="N9">
        <v>2983</v>
      </c>
      <c r="O9">
        <v>396190</v>
      </c>
      <c r="P9">
        <v>1975785</v>
      </c>
      <c r="Q9">
        <v>2969</v>
      </c>
      <c r="R9">
        <v>331234</v>
      </c>
    </row>
    <row r="10" spans="1:18">
      <c r="A10" s="2"/>
      <c r="B10" s="2">
        <v>8</v>
      </c>
      <c r="C10" s="6">
        <v>103.34578112293801</v>
      </c>
      <c r="D10" s="6">
        <v>124.553572712665</v>
      </c>
      <c r="E10">
        <v>126.37929</v>
      </c>
      <c r="F10" s="6">
        <v>105.47595560136099</v>
      </c>
      <c r="G10">
        <v>105.997050999999</v>
      </c>
      <c r="H10" s="43">
        <f t="shared" si="0"/>
        <v>20.521197246067203</v>
      </c>
      <c r="I10" s="43">
        <f t="shared" si="1"/>
        <v>2.061210874093617</v>
      </c>
      <c r="J10">
        <f t="shared" si="2"/>
        <v>1.4658088464044123</v>
      </c>
      <c r="K10">
        <f t="shared" si="3"/>
        <v>0.49404188439633967</v>
      </c>
      <c r="L10">
        <v>16</v>
      </c>
      <c r="M10">
        <v>18</v>
      </c>
      <c r="N10">
        <v>2205</v>
      </c>
      <c r="O10">
        <v>79177</v>
      </c>
      <c r="P10">
        <v>1518922</v>
      </c>
      <c r="Q10">
        <v>2187</v>
      </c>
      <c r="R10">
        <v>314797</v>
      </c>
    </row>
    <row r="11" spans="1:18">
      <c r="A11" s="2"/>
      <c r="B11" s="2">
        <v>9</v>
      </c>
      <c r="C11" s="6">
        <v>45.345785399455899</v>
      </c>
      <c r="D11" s="6">
        <v>49.273654299840203</v>
      </c>
      <c r="E11">
        <v>50.829140000000102</v>
      </c>
      <c r="F11" s="6">
        <v>53.625333472495903</v>
      </c>
      <c r="G11">
        <v>54.032809838857197</v>
      </c>
      <c r="H11" s="43">
        <f t="shared" si="0"/>
        <v>8.6620374215228271</v>
      </c>
      <c r="I11" s="43">
        <f t="shared" si="1"/>
        <v>18.258693724465406</v>
      </c>
      <c r="J11">
        <f xml:space="preserve"> 100*(E11-D11)/D11</f>
        <v>3.1568304041231694</v>
      </c>
      <c r="K11">
        <f t="shared" si="3"/>
        <v>0.75985796259949823</v>
      </c>
      <c r="L11">
        <v>16</v>
      </c>
      <c r="M11">
        <v>17</v>
      </c>
      <c r="N11">
        <v>874</v>
      </c>
      <c r="O11">
        <v>38371</v>
      </c>
      <c r="P11">
        <v>1151518</v>
      </c>
      <c r="Q11">
        <v>844</v>
      </c>
      <c r="R11">
        <v>129962</v>
      </c>
    </row>
    <row r="12" spans="1:18">
      <c r="A12" s="2"/>
      <c r="B12" s="2">
        <v>10</v>
      </c>
      <c r="C12" s="6">
        <v>54.870375084609798</v>
      </c>
      <c r="D12" s="6">
        <v>61.360359138711999</v>
      </c>
      <c r="E12">
        <v>63.439510000000098</v>
      </c>
      <c r="F12" s="6">
        <v>61.994029209845202</v>
      </c>
      <c r="G12">
        <v>62.3763163757135</v>
      </c>
      <c r="H12" s="43">
        <f t="shared" si="0"/>
        <v>11.827847074299536</v>
      </c>
      <c r="I12" s="43">
        <f t="shared" si="1"/>
        <v>12.982696244103986</v>
      </c>
      <c r="J12">
        <f t="shared" si="2"/>
        <v>3.3884268124766748</v>
      </c>
      <c r="K12">
        <f t="shared" si="3"/>
        <v>0.61665158845263102</v>
      </c>
      <c r="L12">
        <v>15</v>
      </c>
      <c r="M12">
        <v>16</v>
      </c>
      <c r="N12">
        <v>984</v>
      </c>
      <c r="O12">
        <v>38897</v>
      </c>
      <c r="P12">
        <v>1203754</v>
      </c>
      <c r="Q12">
        <v>969</v>
      </c>
      <c r="R12">
        <v>140201</v>
      </c>
    </row>
    <row r="13" spans="1:18">
      <c r="A13" s="3">
        <v>5</v>
      </c>
      <c r="B13" s="3">
        <v>1</v>
      </c>
      <c r="C13" s="6">
        <v>111.462572008984</v>
      </c>
      <c r="D13" s="6">
        <v>132.84353830158801</v>
      </c>
      <c r="E13">
        <v>133.47945000000001</v>
      </c>
      <c r="F13" s="6">
        <v>118.112534853561</v>
      </c>
      <c r="G13">
        <v>119.45920717099899</v>
      </c>
      <c r="H13" s="43">
        <f t="shared" si="0"/>
        <v>19.18219354464626</v>
      </c>
      <c r="I13" s="43">
        <f t="shared" si="1"/>
        <v>5.9660949184278742</v>
      </c>
      <c r="J13">
        <f t="shared" si="2"/>
        <v>0.47869223188584736</v>
      </c>
      <c r="K13">
        <f>100*(G13-F13)/F13</f>
        <v>1.1401603725697969</v>
      </c>
      <c r="L13">
        <v>16</v>
      </c>
      <c r="M13">
        <v>15</v>
      </c>
      <c r="N13">
        <v>1156</v>
      </c>
      <c r="O13">
        <v>14120</v>
      </c>
      <c r="P13">
        <v>662643</v>
      </c>
      <c r="Q13">
        <v>1142</v>
      </c>
      <c r="R13">
        <v>137914</v>
      </c>
    </row>
    <row r="14" spans="1:18">
      <c r="A14" s="3">
        <v>2</v>
      </c>
      <c r="B14" s="3">
        <v>2</v>
      </c>
      <c r="C14" s="6">
        <v>96.148843652670905</v>
      </c>
      <c r="D14" s="6">
        <v>97.987640988929002</v>
      </c>
      <c r="E14">
        <v>99.140879999999996</v>
      </c>
      <c r="F14" s="6">
        <v>99.727527550929096</v>
      </c>
      <c r="G14">
        <v>100.009932341999</v>
      </c>
      <c r="H14" s="43">
        <f t="shared" si="0"/>
        <v>1.9124487267892554</v>
      </c>
      <c r="I14" s="43">
        <f t="shared" si="1"/>
        <v>3.7220248963012668</v>
      </c>
      <c r="J14">
        <f>100*(E14-D14)/D14</f>
        <v>1.1769229256180289</v>
      </c>
      <c r="K14">
        <f t="shared" ref="K14:K22" si="4">100*(G14-F14)/F14</f>
        <v>0.28317636865677709</v>
      </c>
      <c r="L14">
        <v>0</v>
      </c>
      <c r="M14">
        <v>1</v>
      </c>
      <c r="N14">
        <v>1177</v>
      </c>
      <c r="O14">
        <v>57674</v>
      </c>
      <c r="P14">
        <v>634023</v>
      </c>
      <c r="Q14">
        <v>1141</v>
      </c>
      <c r="R14">
        <v>172363</v>
      </c>
    </row>
    <row r="15" spans="1:18">
      <c r="A15" s="3">
        <v>1</v>
      </c>
      <c r="B15" s="3">
        <v>3</v>
      </c>
      <c r="C15" s="6">
        <v>161.265721788164</v>
      </c>
      <c r="D15" s="6">
        <v>189.985095441315</v>
      </c>
      <c r="E15">
        <v>190.57401000000101</v>
      </c>
      <c r="F15" s="6">
        <v>164.55424916827801</v>
      </c>
      <c r="G15">
        <v>165.46288000000001</v>
      </c>
      <c r="H15" s="43">
        <f t="shared" si="0"/>
        <v>17.808727939640075</v>
      </c>
      <c r="I15" s="43">
        <f t="shared" si="1"/>
        <v>2.03919800416964</v>
      </c>
      <c r="J15">
        <f t="shared" ref="J15:J22" si="5">100*(E15-D15)/D15</f>
        <v>0.30997934723143861</v>
      </c>
      <c r="K15">
        <f t="shared" si="4"/>
        <v>0.55217707006326822</v>
      </c>
      <c r="L15">
        <v>15</v>
      </c>
      <c r="M15">
        <v>2</v>
      </c>
      <c r="N15">
        <v>1687</v>
      </c>
      <c r="O15">
        <v>47359</v>
      </c>
      <c r="P15">
        <v>909885</v>
      </c>
      <c r="Q15">
        <v>1672</v>
      </c>
      <c r="R15">
        <v>215613</v>
      </c>
    </row>
    <row r="16" spans="1:18">
      <c r="A16" s="3"/>
      <c r="B16" s="3">
        <v>4</v>
      </c>
      <c r="C16" s="6">
        <v>144.657992122107</v>
      </c>
      <c r="D16" s="6">
        <v>171.14354105438599</v>
      </c>
      <c r="E16">
        <v>174.772629999998</v>
      </c>
      <c r="F16" s="6">
        <v>145.80954339715001</v>
      </c>
      <c r="G16">
        <v>147.62552999999801</v>
      </c>
      <c r="H16" s="43">
        <f t="shared" si="0"/>
        <v>18.309080987327903</v>
      </c>
      <c r="I16" s="43">
        <f t="shared" si="1"/>
        <v>0.79605091854929855</v>
      </c>
      <c r="J16">
        <f t="shared" si="5"/>
        <v>2.1204942490109864</v>
      </c>
      <c r="K16">
        <f t="shared" si="4"/>
        <v>1.2454511279153315</v>
      </c>
      <c r="L16">
        <v>16</v>
      </c>
      <c r="M16">
        <v>1</v>
      </c>
      <c r="N16">
        <v>1659</v>
      </c>
      <c r="O16">
        <v>25819</v>
      </c>
      <c r="P16">
        <v>918004</v>
      </c>
      <c r="Q16">
        <v>1655</v>
      </c>
      <c r="R16">
        <v>217561</v>
      </c>
    </row>
    <row r="17" spans="1:18">
      <c r="A17" s="3"/>
      <c r="B17" s="3">
        <v>5</v>
      </c>
      <c r="C17" s="6">
        <v>67.636380413014507</v>
      </c>
      <c r="D17" s="6">
        <v>68.694525191246896</v>
      </c>
      <c r="E17">
        <v>68.984329999999701</v>
      </c>
      <c r="F17" s="6">
        <v>76.226815933681195</v>
      </c>
      <c r="G17">
        <v>79.014178607003402</v>
      </c>
      <c r="H17" s="43">
        <f t="shared" si="0"/>
        <v>1.564460977614323</v>
      </c>
      <c r="I17" s="43">
        <f t="shared" si="1"/>
        <v>12.700909581810985</v>
      </c>
      <c r="J17">
        <f t="shared" si="5"/>
        <v>0.42187468061826339</v>
      </c>
      <c r="K17">
        <f t="shared" si="4"/>
        <v>3.6566694268684476</v>
      </c>
      <c r="L17">
        <v>0</v>
      </c>
      <c r="M17">
        <v>1</v>
      </c>
      <c r="N17">
        <v>719</v>
      </c>
      <c r="O17">
        <v>38109</v>
      </c>
      <c r="P17">
        <v>421928</v>
      </c>
      <c r="Q17">
        <v>703</v>
      </c>
      <c r="R17">
        <v>107757</v>
      </c>
    </row>
    <row r="18" spans="1:18">
      <c r="A18" s="3"/>
      <c r="B18" s="3">
        <v>6</v>
      </c>
      <c r="C18" s="6">
        <v>75.4327803014056</v>
      </c>
      <c r="D18" s="6">
        <v>76.685072750973902</v>
      </c>
      <c r="E18">
        <v>80.9911099999985</v>
      </c>
      <c r="F18" s="6">
        <v>84.699364993275196</v>
      </c>
      <c r="G18">
        <v>86.463097166571401</v>
      </c>
      <c r="H18" s="43">
        <f t="shared" si="0"/>
        <v>1.6601435669804769</v>
      </c>
      <c r="I18" s="43">
        <f t="shared" si="1"/>
        <v>12.284559384982558</v>
      </c>
      <c r="J18">
        <f t="shared" si="5"/>
        <v>5.615222225853481</v>
      </c>
      <c r="K18">
        <f t="shared" si="4"/>
        <v>2.0823440334366596</v>
      </c>
      <c r="L18">
        <v>0</v>
      </c>
      <c r="M18">
        <v>0</v>
      </c>
      <c r="N18">
        <v>781</v>
      </c>
      <c r="O18">
        <v>24373</v>
      </c>
      <c r="P18">
        <v>439656</v>
      </c>
      <c r="Q18">
        <v>751</v>
      </c>
      <c r="R18">
        <v>107926</v>
      </c>
    </row>
    <row r="19" spans="1:18">
      <c r="A19" s="3"/>
      <c r="B19" s="3">
        <v>7</v>
      </c>
      <c r="C19" s="6">
        <v>492.11368491857797</v>
      </c>
      <c r="D19" s="6">
        <v>528.04769610936398</v>
      </c>
      <c r="E19">
        <v>530.94078999999704</v>
      </c>
      <c r="F19" s="6">
        <v>495.11368479226297</v>
      </c>
      <c r="G19">
        <v>495.98627999999502</v>
      </c>
      <c r="H19" s="43">
        <f t="shared" si="0"/>
        <v>7.3019735666833618</v>
      </c>
      <c r="I19" s="43">
        <f t="shared" si="1"/>
        <v>0.60961520998574947</v>
      </c>
      <c r="J19">
        <f t="shared" si="5"/>
        <v>0.54788495659563774</v>
      </c>
      <c r="K19">
        <f t="shared" si="4"/>
        <v>0.1762413834507858</v>
      </c>
      <c r="L19">
        <v>31</v>
      </c>
      <c r="M19">
        <v>17</v>
      </c>
      <c r="N19">
        <v>2984</v>
      </c>
      <c r="O19">
        <v>394871</v>
      </c>
      <c r="P19">
        <v>1981041</v>
      </c>
      <c r="Q19">
        <v>2968</v>
      </c>
      <c r="R19">
        <v>335192</v>
      </c>
    </row>
    <row r="20" spans="1:18">
      <c r="A20" s="3"/>
      <c r="B20" s="3">
        <v>8</v>
      </c>
      <c r="C20" s="6">
        <v>156.929191873924</v>
      </c>
      <c r="D20" s="6">
        <v>172.50353564855999</v>
      </c>
      <c r="E20">
        <v>177.10813999999999</v>
      </c>
      <c r="F20" s="6">
        <v>157.47595560136099</v>
      </c>
      <c r="G20">
        <v>158.428930000001</v>
      </c>
      <c r="H20" s="43">
        <f t="shared" si="0"/>
        <v>9.9244401813706702</v>
      </c>
      <c r="I20" s="43">
        <f t="shared" si="1"/>
        <v>0.34841428857689083</v>
      </c>
      <c r="J20">
        <f t="shared" si="5"/>
        <v>2.6692811449505154</v>
      </c>
      <c r="K20">
        <f t="shared" si="4"/>
        <v>0.60515549500927945</v>
      </c>
      <c r="L20">
        <v>16</v>
      </c>
      <c r="M20">
        <v>18</v>
      </c>
      <c r="N20">
        <v>2203</v>
      </c>
      <c r="O20">
        <v>87072</v>
      </c>
      <c r="P20">
        <v>1522579</v>
      </c>
      <c r="Q20">
        <v>2249</v>
      </c>
      <c r="R20">
        <v>315910</v>
      </c>
    </row>
    <row r="21" spans="1:18">
      <c r="A21" s="3"/>
      <c r="B21" s="3">
        <v>9</v>
      </c>
      <c r="C21" s="6">
        <v>81.906045005427401</v>
      </c>
      <c r="D21" s="6">
        <v>84.829194786783205</v>
      </c>
      <c r="E21">
        <v>85.238290000000106</v>
      </c>
      <c r="F21" s="6">
        <v>88.744309130846702</v>
      </c>
      <c r="G21">
        <v>89.814391517571593</v>
      </c>
      <c r="H21" s="43">
        <f t="shared" si="0"/>
        <v>3.5689060327135862</v>
      </c>
      <c r="I21" s="43">
        <f t="shared" si="1"/>
        <v>8.348912616847965</v>
      </c>
      <c r="J21">
        <f t="shared" si="5"/>
        <v>0.48225756974960676</v>
      </c>
      <c r="K21">
        <f t="shared" si="4"/>
        <v>1.2058039520563923</v>
      </c>
      <c r="L21">
        <v>16</v>
      </c>
      <c r="M21">
        <v>16</v>
      </c>
      <c r="N21">
        <v>917</v>
      </c>
      <c r="O21">
        <v>41073</v>
      </c>
      <c r="P21">
        <v>1156011</v>
      </c>
      <c r="Q21">
        <v>860</v>
      </c>
      <c r="R21">
        <v>132190</v>
      </c>
    </row>
    <row r="22" spans="1:18">
      <c r="A22" s="3"/>
      <c r="B22" s="3">
        <v>10</v>
      </c>
      <c r="C22" s="6">
        <v>92.871384780445894</v>
      </c>
      <c r="D22" s="6">
        <v>97.333021262010405</v>
      </c>
      <c r="E22">
        <v>99.686749999999606</v>
      </c>
      <c r="F22" s="6">
        <v>100.105491880128</v>
      </c>
      <c r="G22">
        <v>101.093811857997</v>
      </c>
      <c r="H22" s="43">
        <f t="shared" si="0"/>
        <v>4.8041024607440876</v>
      </c>
      <c r="I22" s="43">
        <f t="shared" si="1"/>
        <v>7.7893821835261896</v>
      </c>
      <c r="J22">
        <f t="shared" si="5"/>
        <v>2.4182222101718254</v>
      </c>
      <c r="K22">
        <f t="shared" si="4"/>
        <v>0.98727847923914858</v>
      </c>
      <c r="L22">
        <v>15</v>
      </c>
      <c r="M22">
        <v>23</v>
      </c>
      <c r="N22">
        <v>1008</v>
      </c>
      <c r="O22">
        <v>41631</v>
      </c>
      <c r="P22">
        <v>1213208</v>
      </c>
      <c r="Q22">
        <v>1000</v>
      </c>
      <c r="R22">
        <v>146147</v>
      </c>
    </row>
    <row r="23" spans="1:18">
      <c r="A23" s="2">
        <v>5</v>
      </c>
      <c r="B23" s="2">
        <v>1</v>
      </c>
      <c r="C23" s="6">
        <v>85.876292140015906</v>
      </c>
      <c r="D23" s="6">
        <v>109.828425431943</v>
      </c>
      <c r="E23">
        <v>112.82938999999899</v>
      </c>
      <c r="F23" s="6">
        <v>94.136523834640201</v>
      </c>
      <c r="G23">
        <v>94.755659999999494</v>
      </c>
      <c r="H23" s="43">
        <f t="shared" si="0"/>
        <v>27.891438597365905</v>
      </c>
      <c r="I23" s="43">
        <f t="shared" si="1"/>
        <v>9.6187568056111523</v>
      </c>
      <c r="J23">
        <f>100*(E23-D23)/D23</f>
        <v>2.7324115375901372</v>
      </c>
      <c r="K23">
        <f>100*(G23-F23)/F23</f>
        <v>0.65770026355218436</v>
      </c>
      <c r="L23">
        <v>0</v>
      </c>
      <c r="M23">
        <v>0</v>
      </c>
      <c r="N23">
        <v>1158</v>
      </c>
      <c r="O23">
        <v>18005</v>
      </c>
      <c r="P23">
        <v>697659</v>
      </c>
      <c r="Q23">
        <v>1174</v>
      </c>
      <c r="R23">
        <v>138143</v>
      </c>
    </row>
    <row r="24" spans="1:18">
      <c r="A24" s="2">
        <v>3</v>
      </c>
      <c r="B24" s="2">
        <v>2</v>
      </c>
      <c r="C24" s="6">
        <v>63.080145409208598</v>
      </c>
      <c r="D24" s="6">
        <v>65.204469999999105</v>
      </c>
      <c r="E24" s="8">
        <v>73.366654287429498</v>
      </c>
      <c r="F24" s="6">
        <v>65.737604918773599</v>
      </c>
      <c r="G24">
        <v>65.9601100000001</v>
      </c>
      <c r="H24" s="43">
        <f t="shared" si="0"/>
        <v>3.3676596288891774</v>
      </c>
      <c r="I24" s="43">
        <f t="shared" si="1"/>
        <v>4.2128303483223402</v>
      </c>
      <c r="J24">
        <f>100*(E24-D24)/D24</f>
        <v>12.517829356531085</v>
      </c>
      <c r="K24">
        <f t="shared" ref="K24:K32" si="6">100*(G24-F24)/F24</f>
        <v>0.33847457859383795</v>
      </c>
      <c r="L24">
        <v>15</v>
      </c>
      <c r="M24">
        <v>12</v>
      </c>
      <c r="N24">
        <v>1167</v>
      </c>
      <c r="O24">
        <v>48874</v>
      </c>
      <c r="P24">
        <v>664257</v>
      </c>
      <c r="Q24">
        <v>1220</v>
      </c>
      <c r="R24">
        <v>170558</v>
      </c>
    </row>
    <row r="25" spans="1:18">
      <c r="A25" s="2">
        <v>0</v>
      </c>
      <c r="B25" s="2">
        <v>3</v>
      </c>
      <c r="C25" s="6">
        <v>145.44826289517101</v>
      </c>
      <c r="D25" s="6">
        <v>145.54837667038601</v>
      </c>
      <c r="E25">
        <v>157.809529999999</v>
      </c>
      <c r="F25" s="6">
        <v>146.486705538178</v>
      </c>
      <c r="G25">
        <v>149.12572999999799</v>
      </c>
      <c r="H25" s="43">
        <f t="shared" si="0"/>
        <v>6.8831193458218212E-2</v>
      </c>
      <c r="I25" s="43">
        <f t="shared" si="1"/>
        <v>0.7139601548596185</v>
      </c>
      <c r="J25">
        <f t="shared" ref="J25:J32" si="7">100*(E25-D25)/D25</f>
        <v>8.4241086091808732</v>
      </c>
      <c r="K25">
        <f t="shared" si="6"/>
        <v>1.8015453703627677</v>
      </c>
      <c r="L25">
        <v>16</v>
      </c>
      <c r="M25">
        <v>12</v>
      </c>
      <c r="N25">
        <v>1758</v>
      </c>
      <c r="O25">
        <v>44552</v>
      </c>
      <c r="P25">
        <v>938775</v>
      </c>
      <c r="Q25">
        <v>1687</v>
      </c>
      <c r="R25">
        <v>214372</v>
      </c>
    </row>
    <row r="26" spans="1:18">
      <c r="A26" s="2"/>
      <c r="B26" s="2">
        <v>4</v>
      </c>
      <c r="C26" s="6">
        <v>120.108384951864</v>
      </c>
      <c r="D26" s="6">
        <v>169.09300438389499</v>
      </c>
      <c r="E26">
        <v>170.24633999999901</v>
      </c>
      <c r="F26" s="6">
        <v>120.746056838249</v>
      </c>
      <c r="G26">
        <v>124.0823</v>
      </c>
      <c r="H26" s="43">
        <f t="shared" si="0"/>
        <v>40.783680050033666</v>
      </c>
      <c r="I26" s="43">
        <f t="shared" si="1"/>
        <v>0.53091371317711744</v>
      </c>
      <c r="J26">
        <f t="shared" si="7"/>
        <v>0.68207175116811858</v>
      </c>
      <c r="K26">
        <f t="shared" si="6"/>
        <v>2.7630245236249986</v>
      </c>
      <c r="L26">
        <v>0</v>
      </c>
      <c r="M26">
        <v>2</v>
      </c>
      <c r="N26">
        <v>1682</v>
      </c>
      <c r="O26">
        <v>24128</v>
      </c>
      <c r="P26">
        <v>926798</v>
      </c>
      <c r="Q26">
        <v>1657</v>
      </c>
      <c r="R26">
        <v>215862</v>
      </c>
    </row>
    <row r="27" spans="1:18">
      <c r="A27" s="2"/>
      <c r="B27" s="2">
        <v>5</v>
      </c>
      <c r="C27" s="6">
        <v>42.973370513775599</v>
      </c>
      <c r="D27" s="6">
        <v>44.263255067528803</v>
      </c>
      <c r="E27">
        <v>44.338630000000201</v>
      </c>
      <c r="F27" s="6">
        <v>55.480962956016903</v>
      </c>
      <c r="G27">
        <v>56.437236974285099</v>
      </c>
      <c r="H27" s="43">
        <f t="shared" si="0"/>
        <v>3.0015903763930196</v>
      </c>
      <c r="I27" s="43">
        <f t="shared" si="1"/>
        <v>29.105449008780571</v>
      </c>
      <c r="J27">
        <f t="shared" si="7"/>
        <v>0.1702878208039707</v>
      </c>
      <c r="K27">
        <f t="shared" si="6"/>
        <v>1.7236074633857605</v>
      </c>
      <c r="L27">
        <v>0</v>
      </c>
      <c r="M27">
        <v>1</v>
      </c>
      <c r="N27">
        <v>723</v>
      </c>
      <c r="O27">
        <v>31634</v>
      </c>
      <c r="P27">
        <v>423074</v>
      </c>
      <c r="Q27">
        <v>704</v>
      </c>
      <c r="R27">
        <v>102455</v>
      </c>
    </row>
    <row r="28" spans="1:18">
      <c r="A28" s="2"/>
      <c r="B28" s="2">
        <v>6</v>
      </c>
      <c r="C28" s="6">
        <v>47.541221772094403</v>
      </c>
      <c r="D28" s="6">
        <v>56.256728931279802</v>
      </c>
      <c r="E28">
        <v>59.972970000000103</v>
      </c>
      <c r="F28" s="6">
        <v>60.926501512308803</v>
      </c>
      <c r="G28">
        <v>61.016095242236297</v>
      </c>
      <c r="H28" s="43">
        <f t="shared" si="0"/>
        <v>18.332526666997019</v>
      </c>
      <c r="I28" s="43">
        <f t="shared" si="1"/>
        <v>28.155102543181275</v>
      </c>
      <c r="J28">
        <f t="shared" si="7"/>
        <v>6.6058605598271836</v>
      </c>
      <c r="K28">
        <f t="shared" si="6"/>
        <v>0.14705214923491547</v>
      </c>
      <c r="L28">
        <v>15</v>
      </c>
      <c r="M28">
        <v>1</v>
      </c>
      <c r="N28">
        <v>753</v>
      </c>
      <c r="O28">
        <v>18726</v>
      </c>
      <c r="P28">
        <v>443762</v>
      </c>
      <c r="Q28">
        <v>751</v>
      </c>
      <c r="R28">
        <v>100878</v>
      </c>
    </row>
    <row r="29" spans="1:18">
      <c r="A29" s="2"/>
      <c r="B29" s="2">
        <v>7</v>
      </c>
      <c r="C29" s="6">
        <v>642.15160239468105</v>
      </c>
      <c r="D29" s="6">
        <v>650.06359375467696</v>
      </c>
      <c r="E29">
        <v>655.76099999999803</v>
      </c>
      <c r="F29" s="6">
        <v>648.151578193967</v>
      </c>
      <c r="G29">
        <v>650.06064000000697</v>
      </c>
      <c r="H29" s="43">
        <f t="shared" si="0"/>
        <v>1.2321064574924192</v>
      </c>
      <c r="I29" s="43">
        <f t="shared" si="1"/>
        <v>0.93435503032479028</v>
      </c>
      <c r="J29">
        <f t="shared" si="7"/>
        <v>0.87643829004692442</v>
      </c>
      <c r="K29">
        <f t="shared" si="6"/>
        <v>0.29453940563709663</v>
      </c>
      <c r="L29">
        <v>16</v>
      </c>
      <c r="M29">
        <v>0</v>
      </c>
      <c r="N29">
        <v>2986</v>
      </c>
      <c r="O29">
        <v>423492</v>
      </c>
      <c r="P29">
        <v>1973484</v>
      </c>
      <c r="Q29">
        <v>2968</v>
      </c>
      <c r="R29">
        <v>339516</v>
      </c>
    </row>
    <row r="30" spans="1:18">
      <c r="A30" s="2"/>
      <c r="B30" s="2">
        <v>8</v>
      </c>
      <c r="C30" s="6">
        <v>127.254342636684</v>
      </c>
      <c r="D30" s="6">
        <v>162.414010151165</v>
      </c>
      <c r="E30">
        <v>167.46530000000001</v>
      </c>
      <c r="F30" s="6">
        <v>127.967939927251</v>
      </c>
      <c r="G30">
        <v>128.339689999999</v>
      </c>
      <c r="H30" s="43">
        <f t="shared" si="0"/>
        <v>27.629444139964004</v>
      </c>
      <c r="I30" s="43">
        <f t="shared" si="1"/>
        <v>0.56076458828940867</v>
      </c>
      <c r="J30">
        <f t="shared" si="7"/>
        <v>3.1101318440038397</v>
      </c>
      <c r="K30">
        <f t="shared" si="6"/>
        <v>0.29050250629910723</v>
      </c>
      <c r="L30">
        <v>16</v>
      </c>
      <c r="M30">
        <v>17</v>
      </c>
      <c r="N30">
        <v>2190</v>
      </c>
      <c r="O30">
        <v>115225</v>
      </c>
      <c r="P30">
        <v>1519553</v>
      </c>
      <c r="Q30">
        <v>2203</v>
      </c>
      <c r="R30">
        <v>313365</v>
      </c>
    </row>
    <row r="31" spans="1:18">
      <c r="A31" s="2"/>
      <c r="B31" s="2">
        <v>9</v>
      </c>
      <c r="C31" s="6">
        <v>49.937760268167501</v>
      </c>
      <c r="D31" s="6">
        <v>54.867303536220298</v>
      </c>
      <c r="E31">
        <v>55.091949999999898</v>
      </c>
      <c r="F31" s="6">
        <v>52.041170368778801</v>
      </c>
      <c r="G31">
        <v>52.9146897295999</v>
      </c>
      <c r="H31" s="43">
        <f t="shared" si="0"/>
        <v>9.8713743699777048</v>
      </c>
      <c r="I31" s="43">
        <f t="shared" si="1"/>
        <v>4.2120633550962516</v>
      </c>
      <c r="J31">
        <f t="shared" si="7"/>
        <v>0.40943594691381285</v>
      </c>
      <c r="K31">
        <f t="shared" si="6"/>
        <v>1.6785159800040776</v>
      </c>
      <c r="L31">
        <v>15</v>
      </c>
      <c r="M31">
        <v>28</v>
      </c>
      <c r="N31">
        <v>865</v>
      </c>
      <c r="O31">
        <v>37356</v>
      </c>
      <c r="P31">
        <v>1149925</v>
      </c>
      <c r="Q31">
        <v>859</v>
      </c>
      <c r="R31">
        <v>129712</v>
      </c>
    </row>
    <row r="32" spans="1:18">
      <c r="A32" s="2"/>
      <c r="B32" s="2">
        <v>10</v>
      </c>
      <c r="C32" s="6">
        <v>60.519131291088001</v>
      </c>
      <c r="D32" s="6">
        <v>67.8966261282918</v>
      </c>
      <c r="E32">
        <v>68.569739999999697</v>
      </c>
      <c r="F32" s="6">
        <v>69.471490664857498</v>
      </c>
      <c r="G32">
        <v>70.974325948569998</v>
      </c>
      <c r="H32" s="43">
        <f t="shared" si="0"/>
        <v>12.190351513340712</v>
      </c>
      <c r="I32" s="43">
        <f t="shared" si="1"/>
        <v>14.792610506436358</v>
      </c>
      <c r="J32">
        <f t="shared" si="7"/>
        <v>0.99138044125497182</v>
      </c>
      <c r="K32">
        <f t="shared" si="6"/>
        <v>2.1632403009206143</v>
      </c>
      <c r="M32">
        <v>18</v>
      </c>
      <c r="N32">
        <v>998</v>
      </c>
      <c r="O32">
        <v>37813</v>
      </c>
      <c r="P32">
        <v>1202924</v>
      </c>
      <c r="Q32">
        <v>984</v>
      </c>
      <c r="R32">
        <v>144924</v>
      </c>
    </row>
    <row r="33" spans="1:18">
      <c r="A33" s="3">
        <v>5</v>
      </c>
      <c r="B33" s="3">
        <v>1</v>
      </c>
      <c r="C33" s="6">
        <v>130.68064812102</v>
      </c>
      <c r="D33" s="6">
        <v>143.60193044271901</v>
      </c>
      <c r="E33">
        <v>144.38985999999801</v>
      </c>
      <c r="F33" s="6">
        <v>139.03652383464001</v>
      </c>
      <c r="G33">
        <v>139.13826999999901</v>
      </c>
      <c r="H33" s="43">
        <f t="shared" si="0"/>
        <v>9.8876784799329585</v>
      </c>
      <c r="I33" s="43">
        <f t="shared" si="1"/>
        <v>6.3941186654368645</v>
      </c>
      <c r="J33">
        <f>100*(E33-D33)/D33</f>
        <v>0.54869008713869283</v>
      </c>
      <c r="K33">
        <f>100*(G33-F33)/F33</f>
        <v>7.3179451379274132E-2</v>
      </c>
      <c r="L33">
        <v>16</v>
      </c>
      <c r="M33">
        <v>20</v>
      </c>
      <c r="N33">
        <v>1162</v>
      </c>
      <c r="O33">
        <v>17902</v>
      </c>
      <c r="P33">
        <v>662406</v>
      </c>
      <c r="Q33">
        <v>1157</v>
      </c>
      <c r="R33">
        <f>289086/2</f>
        <v>144543</v>
      </c>
    </row>
    <row r="34" spans="1:18">
      <c r="A34" s="3">
        <v>3</v>
      </c>
      <c r="B34" s="3">
        <v>2</v>
      </c>
      <c r="C34" s="6">
        <v>105.876109469756</v>
      </c>
      <c r="D34" s="6">
        <v>107.479522584362</v>
      </c>
      <c r="E34">
        <v>110.763100000001</v>
      </c>
      <c r="F34" s="6">
        <v>110.737604918773</v>
      </c>
      <c r="G34">
        <v>112.874510000001</v>
      </c>
      <c r="H34" s="43">
        <f t="shared" si="0"/>
        <v>1.5144239079393274</v>
      </c>
      <c r="I34" s="43">
        <f t="shared" si="1"/>
        <v>4.5916831222493188</v>
      </c>
      <c r="J34">
        <f t="shared" ref="J34:J42" si="8">100*(E34-D34)/D34</f>
        <v>3.0550725726025449</v>
      </c>
      <c r="K34">
        <f t="shared" ref="K34:K42" si="9">100*(G34-F34)/F34</f>
        <v>1.9297013718108065</v>
      </c>
      <c r="L34">
        <v>0</v>
      </c>
      <c r="M34">
        <v>11</v>
      </c>
      <c r="N34">
        <v>1161</v>
      </c>
      <c r="O34">
        <v>53978</v>
      </c>
      <c r="P34">
        <v>634092</v>
      </c>
      <c r="Q34">
        <v>1156</v>
      </c>
      <c r="R34">
        <f>466573/2</f>
        <v>233286.5</v>
      </c>
    </row>
    <row r="35" spans="1:18">
      <c r="A35" s="3">
        <v>1</v>
      </c>
      <c r="B35" s="3">
        <v>3</v>
      </c>
      <c r="C35" s="6">
        <v>198.90724110944399</v>
      </c>
      <c r="D35" s="6">
        <v>245.482467540182</v>
      </c>
      <c r="E35">
        <v>246.167169999999</v>
      </c>
      <c r="F35" s="6">
        <v>200.486705538178</v>
      </c>
      <c r="G35">
        <v>203.96939999999799</v>
      </c>
      <c r="H35" s="43">
        <f t="shared" si="0"/>
        <v>23.415550972883434</v>
      </c>
      <c r="I35" s="43">
        <f t="shared" si="1"/>
        <v>0.79407085429582258</v>
      </c>
      <c r="J35">
        <f t="shared" si="8"/>
        <v>0.27892112486808357</v>
      </c>
      <c r="K35">
        <f t="shared" si="9"/>
        <v>1.7371199015272318</v>
      </c>
      <c r="L35">
        <v>0</v>
      </c>
      <c r="M35">
        <v>11</v>
      </c>
      <c r="N35">
        <v>1675</v>
      </c>
      <c r="O35">
        <v>48435</v>
      </c>
      <c r="P35">
        <v>909886</v>
      </c>
      <c r="Q35">
        <v>1672</v>
      </c>
      <c r="R35">
        <f>547757/2</f>
        <v>273878.5</v>
      </c>
    </row>
    <row r="36" spans="1:18">
      <c r="A36" s="3"/>
      <c r="B36" s="3">
        <v>4</v>
      </c>
      <c r="C36" s="6">
        <v>173.54704070964399</v>
      </c>
      <c r="D36" s="6">
        <v>217.03203416842001</v>
      </c>
      <c r="E36">
        <v>231.353519999996</v>
      </c>
      <c r="F36" s="6">
        <v>173.74605683824899</v>
      </c>
      <c r="G36">
        <v>177.988879999999</v>
      </c>
      <c r="H36" s="43">
        <f t="shared" si="0"/>
        <v>25.056603259245065</v>
      </c>
      <c r="I36" s="43">
        <f t="shared" si="1"/>
        <v>0.11467561059595532</v>
      </c>
      <c r="J36">
        <f t="shared" si="8"/>
        <v>6.5987889236951549</v>
      </c>
      <c r="K36">
        <f t="shared" si="9"/>
        <v>2.4419680302154529</v>
      </c>
      <c r="L36">
        <v>16</v>
      </c>
      <c r="M36">
        <v>16</v>
      </c>
      <c r="N36">
        <v>1658</v>
      </c>
      <c r="O36">
        <v>26991</v>
      </c>
      <c r="P36">
        <v>914824</v>
      </c>
      <c r="Q36">
        <v>1671</v>
      </c>
      <c r="R36">
        <f>569580/2</f>
        <v>284790</v>
      </c>
    </row>
    <row r="37" spans="1:18">
      <c r="A37" s="3"/>
      <c r="B37" s="3">
        <v>5</v>
      </c>
      <c r="C37" s="6">
        <v>72.568826571815606</v>
      </c>
      <c r="D37" s="6">
        <v>74.030741303743199</v>
      </c>
      <c r="E37">
        <v>74.1953299999997</v>
      </c>
      <c r="F37" s="6">
        <v>74.573198382288695</v>
      </c>
      <c r="G37">
        <v>76.0776706508573</v>
      </c>
      <c r="H37" s="43">
        <f t="shared" si="0"/>
        <v>2.0145216630736775</v>
      </c>
      <c r="I37" s="43">
        <f t="shared" si="1"/>
        <v>2.7620286907760883</v>
      </c>
      <c r="J37">
        <f t="shared" si="8"/>
        <v>0.22232479826347418</v>
      </c>
      <c r="K37">
        <f t="shared" si="9"/>
        <v>2.0174436677050465</v>
      </c>
      <c r="L37">
        <v>0</v>
      </c>
      <c r="M37">
        <v>15</v>
      </c>
      <c r="N37">
        <v>709</v>
      </c>
      <c r="O37">
        <v>34601</v>
      </c>
      <c r="P37">
        <v>421375</v>
      </c>
      <c r="Q37">
        <v>718</v>
      </c>
      <c r="R37">
        <f>284821/2</f>
        <v>142410.5</v>
      </c>
    </row>
    <row r="38" spans="1:18">
      <c r="A38" s="3"/>
      <c r="B38" s="3">
        <v>6</v>
      </c>
      <c r="C38" s="6">
        <v>82.531554841240606</v>
      </c>
      <c r="D38" s="6">
        <v>90.842537845060306</v>
      </c>
      <c r="E38">
        <v>91.924905999999893</v>
      </c>
      <c r="F38" s="6">
        <v>85.571415344821204</v>
      </c>
      <c r="G38">
        <v>85.911957514380006</v>
      </c>
      <c r="H38" s="43">
        <f t="shared" si="0"/>
        <v>10.070067163773757</v>
      </c>
      <c r="I38" s="43">
        <f t="shared" si="1"/>
        <v>3.6832706101661801</v>
      </c>
      <c r="J38">
        <f t="shared" si="8"/>
        <v>1.1914772314988142</v>
      </c>
      <c r="K38">
        <f t="shared" si="9"/>
        <v>0.39796253011188676</v>
      </c>
      <c r="L38">
        <v>16</v>
      </c>
      <c r="M38">
        <v>8</v>
      </c>
      <c r="N38">
        <v>758</v>
      </c>
      <c r="O38">
        <v>21553</v>
      </c>
      <c r="P38">
        <v>439576</v>
      </c>
      <c r="Q38">
        <v>765</v>
      </c>
      <c r="R38">
        <f>274762/2</f>
        <v>137381</v>
      </c>
    </row>
    <row r="39" spans="1:18">
      <c r="A39" s="3"/>
      <c r="B39" s="3">
        <v>7</v>
      </c>
      <c r="C39" s="6">
        <v>696.15159173585403</v>
      </c>
      <c r="D39" s="6">
        <v>753.06359365654305</v>
      </c>
      <c r="E39">
        <v>766.46018999999296</v>
      </c>
      <c r="F39" s="6">
        <v>697.151578193967</v>
      </c>
      <c r="G39">
        <v>701.96064000000695</v>
      </c>
      <c r="H39" s="43">
        <f t="shared" si="0"/>
        <v>8.1752311703804246</v>
      </c>
      <c r="I39" s="43">
        <f t="shared" si="1"/>
        <v>0.14364492877470914</v>
      </c>
      <c r="J39">
        <f t="shared" si="8"/>
        <v>1.7789462213147207</v>
      </c>
      <c r="K39">
        <f t="shared" si="9"/>
        <v>0.68981580999906078</v>
      </c>
      <c r="L39">
        <v>15</v>
      </c>
      <c r="M39">
        <v>8</v>
      </c>
      <c r="N39">
        <v>2977</v>
      </c>
      <c r="O39">
        <v>408774</v>
      </c>
      <c r="P39">
        <v>1971299</v>
      </c>
      <c r="Q39">
        <v>2983</v>
      </c>
      <c r="R39">
        <f>841006/2</f>
        <v>420503</v>
      </c>
    </row>
    <row r="40" spans="1:18">
      <c r="A40" s="3"/>
      <c r="B40" s="3">
        <v>8</v>
      </c>
      <c r="C40" s="6">
        <v>181.024867032608</v>
      </c>
      <c r="D40" s="6">
        <v>210.39675032759999</v>
      </c>
      <c r="E40">
        <v>210.88526999999999</v>
      </c>
      <c r="F40" s="6">
        <v>181.967939927251</v>
      </c>
      <c r="G40">
        <v>184.31466999999901</v>
      </c>
      <c r="H40" s="43">
        <f t="shared" si="0"/>
        <v>16.225330683270844</v>
      </c>
      <c r="I40" s="43">
        <f t="shared" si="1"/>
        <v>0.52096317489525867</v>
      </c>
      <c r="J40">
        <f t="shared" si="8"/>
        <v>0.23218974230321948</v>
      </c>
      <c r="K40">
        <f t="shared" si="9"/>
        <v>1.2896393033224514</v>
      </c>
      <c r="L40">
        <v>16</v>
      </c>
      <c r="M40">
        <v>32</v>
      </c>
      <c r="N40">
        <v>2187</v>
      </c>
      <c r="O40">
        <v>100291</v>
      </c>
      <c r="P40">
        <v>1518502</v>
      </c>
      <c r="Q40">
        <v>2202</v>
      </c>
      <c r="R40">
        <f>682087/2</f>
        <v>341043.5</v>
      </c>
    </row>
    <row r="41" spans="1:18">
      <c r="A41" s="3"/>
      <c r="B41" s="3">
        <v>9</v>
      </c>
      <c r="C41" s="6">
        <v>87.685195768510795</v>
      </c>
      <c r="D41" s="6">
        <v>90.9724827774684</v>
      </c>
      <c r="E41">
        <v>91.056370000000697</v>
      </c>
      <c r="F41" s="6">
        <v>88.500443948661598</v>
      </c>
      <c r="G41">
        <v>89.956615149085593</v>
      </c>
      <c r="H41" s="43">
        <f t="shared" si="0"/>
        <v>3.74896466860387</v>
      </c>
      <c r="I41" s="43">
        <f t="shared" si="1"/>
        <v>0.92974438045740471</v>
      </c>
      <c r="J41">
        <f t="shared" si="8"/>
        <v>9.2211644632693324E-2</v>
      </c>
      <c r="K41">
        <f t="shared" si="9"/>
        <v>1.6453829330717351</v>
      </c>
      <c r="L41">
        <v>0</v>
      </c>
      <c r="M41">
        <v>18</v>
      </c>
      <c r="N41">
        <v>859</v>
      </c>
      <c r="O41">
        <v>39999</v>
      </c>
      <c r="P41">
        <v>1149111</v>
      </c>
      <c r="Q41">
        <v>874</v>
      </c>
      <c r="R41">
        <f>257846/2</f>
        <v>128923</v>
      </c>
    </row>
    <row r="42" spans="1:18">
      <c r="A42" s="3"/>
      <c r="B42" s="3">
        <v>10</v>
      </c>
      <c r="C42" s="6">
        <v>99.522227038960196</v>
      </c>
      <c r="D42" s="6">
        <v>104.99880553710101</v>
      </c>
      <c r="E42">
        <v>106.35307</v>
      </c>
      <c r="F42" s="6">
        <v>101.158476659724</v>
      </c>
      <c r="G42">
        <v>102.301969095283</v>
      </c>
      <c r="H42" s="43">
        <f t="shared" si="0"/>
        <v>5.5028697217525906</v>
      </c>
      <c r="I42" s="43">
        <f t="shared" si="1"/>
        <v>1.6441047085122598</v>
      </c>
      <c r="J42">
        <f t="shared" si="8"/>
        <v>1.2897903513963984</v>
      </c>
      <c r="K42">
        <f t="shared" si="9"/>
        <v>1.1303970495774338</v>
      </c>
      <c r="L42">
        <v>16</v>
      </c>
      <c r="M42">
        <v>17</v>
      </c>
      <c r="N42">
        <v>984</v>
      </c>
      <c r="O42">
        <v>42782</v>
      </c>
      <c r="P42">
        <v>1203326</v>
      </c>
      <c r="Q42">
        <v>1000</v>
      </c>
      <c r="R42">
        <f>260291/2</f>
        <v>130145.5</v>
      </c>
    </row>
    <row r="43" spans="1:18">
      <c r="A43" s="2">
        <v>10</v>
      </c>
      <c r="B43" s="2">
        <v>1</v>
      </c>
      <c r="C43" s="6">
        <v>92.777948425591106</v>
      </c>
      <c r="D43" s="6">
        <v>117.013024042685</v>
      </c>
      <c r="E43">
        <v>120.01349</v>
      </c>
      <c r="F43" s="6">
        <v>99.352393616567198</v>
      </c>
      <c r="G43">
        <v>100.59010000000001</v>
      </c>
      <c r="H43" s="43">
        <f t="shared" si="0"/>
        <v>26.12159034377731</v>
      </c>
      <c r="I43" s="43">
        <f t="shared" si="1"/>
        <v>7.0862153157534706</v>
      </c>
      <c r="J43">
        <f>100*(E43-D43)/D43</f>
        <v>2.5642153784697208</v>
      </c>
      <c r="K43">
        <f>100*(G43-F43)/F43</f>
        <v>1.2457740960016674</v>
      </c>
      <c r="L43">
        <v>0</v>
      </c>
      <c r="M43">
        <v>16</v>
      </c>
      <c r="N43">
        <v>1141</v>
      </c>
      <c r="O43">
        <v>16270</v>
      </c>
      <c r="P43">
        <v>662216</v>
      </c>
      <c r="Q43">
        <v>1156</v>
      </c>
      <c r="R43">
        <v>138283</v>
      </c>
    </row>
    <row r="44" spans="1:18">
      <c r="A44" s="2">
        <v>2</v>
      </c>
      <c r="B44" s="2">
        <v>2</v>
      </c>
      <c r="C44" s="6">
        <v>78.891470116964996</v>
      </c>
      <c r="D44" s="6">
        <v>87.571594404813098</v>
      </c>
      <c r="E44">
        <v>89.137360000000797</v>
      </c>
      <c r="F44" s="6">
        <v>82.8027319208677</v>
      </c>
      <c r="G44">
        <v>85.319020000000606</v>
      </c>
      <c r="H44" s="43">
        <f t="shared" si="0"/>
        <v>11.002614446123129</v>
      </c>
      <c r="I44" s="43">
        <f t="shared" si="1"/>
        <v>4.9577752805263264</v>
      </c>
      <c r="J44">
        <f t="shared" ref="J44:J52" si="10">100*(E44-D44)/D44</f>
        <v>1.7879834275366826</v>
      </c>
      <c r="K44">
        <f t="shared" ref="K44:K52" si="11">100*(G44-F44)/F44</f>
        <v>3.0388949987032472</v>
      </c>
      <c r="L44">
        <v>15</v>
      </c>
      <c r="M44">
        <v>15</v>
      </c>
      <c r="N44">
        <v>1174</v>
      </c>
      <c r="O44">
        <v>60050</v>
      </c>
      <c r="P44">
        <v>634137</v>
      </c>
      <c r="Q44">
        <v>1172</v>
      </c>
      <c r="R44">
        <v>171154</v>
      </c>
    </row>
    <row r="45" spans="1:18">
      <c r="A45" s="2">
        <v>0</v>
      </c>
      <c r="B45" s="2">
        <v>3</v>
      </c>
      <c r="C45" s="6">
        <v>137.813549171483</v>
      </c>
      <c r="D45" s="6">
        <v>172.06642647479299</v>
      </c>
      <c r="E45">
        <v>177.92585999999699</v>
      </c>
      <c r="F45" s="6">
        <v>141.61502997503899</v>
      </c>
      <c r="G45">
        <v>144.371499999999</v>
      </c>
      <c r="H45" s="43">
        <f t="shared" si="0"/>
        <v>24.854506330642955</v>
      </c>
      <c r="I45" s="43">
        <f t="shared" si="1"/>
        <v>2.7584231205204377</v>
      </c>
      <c r="J45">
        <f t="shared" si="10"/>
        <v>3.4053322575757563</v>
      </c>
      <c r="K45">
        <f t="shared" si="11"/>
        <v>1.9464530180489059</v>
      </c>
      <c r="L45">
        <v>0</v>
      </c>
      <c r="M45">
        <v>2</v>
      </c>
      <c r="N45">
        <v>1672</v>
      </c>
      <c r="O45">
        <v>46686</v>
      </c>
      <c r="P45">
        <v>909384</v>
      </c>
      <c r="Q45">
        <v>1686</v>
      </c>
      <c r="R45">
        <v>215451</v>
      </c>
    </row>
    <row r="46" spans="1:18">
      <c r="A46" s="2"/>
      <c r="B46" s="2">
        <v>4</v>
      </c>
      <c r="C46" s="6">
        <v>121.240159404721</v>
      </c>
      <c r="D46" s="6">
        <v>153.22671022631201</v>
      </c>
      <c r="E46">
        <v>154.24082999999899</v>
      </c>
      <c r="F46" s="6">
        <v>124.80954339714999</v>
      </c>
      <c r="G46">
        <v>125.414629999998</v>
      </c>
      <c r="H46" s="43">
        <f t="shared" si="0"/>
        <v>26.38280168769349</v>
      </c>
      <c r="I46" s="43">
        <f t="shared" si="1"/>
        <v>2.94406078807086</v>
      </c>
      <c r="J46">
        <f t="shared" si="10"/>
        <v>0.66184268538374025</v>
      </c>
      <c r="K46">
        <f t="shared" si="11"/>
        <v>0.48480796129714987</v>
      </c>
      <c r="L46">
        <v>16</v>
      </c>
      <c r="M46">
        <v>1</v>
      </c>
      <c r="N46">
        <v>1661</v>
      </c>
      <c r="O46">
        <v>24526</v>
      </c>
      <c r="P46">
        <v>914861</v>
      </c>
      <c r="Q46">
        <v>1655</v>
      </c>
      <c r="R46">
        <v>217112</v>
      </c>
    </row>
    <row r="47" spans="1:18">
      <c r="A47" s="2"/>
      <c r="B47" s="2">
        <v>5</v>
      </c>
      <c r="C47" s="6">
        <v>56.166147524777102</v>
      </c>
      <c r="D47" s="6">
        <v>68.411370790498694</v>
      </c>
      <c r="E47">
        <v>69.259960000000007</v>
      </c>
      <c r="F47" s="6">
        <v>64.282711170319999</v>
      </c>
      <c r="G47">
        <v>65.556640869996698</v>
      </c>
      <c r="H47" s="43">
        <f t="shared" si="0"/>
        <v>21.801785960697664</v>
      </c>
      <c r="I47" s="43">
        <f t="shared" si="1"/>
        <v>14.450988724057245</v>
      </c>
      <c r="J47">
        <f t="shared" si="10"/>
        <v>1.2404212920977882</v>
      </c>
      <c r="K47">
        <f t="shared" si="11"/>
        <v>1.9817609999387926</v>
      </c>
      <c r="L47">
        <v>0</v>
      </c>
      <c r="M47">
        <v>2</v>
      </c>
      <c r="N47">
        <v>719</v>
      </c>
      <c r="O47">
        <v>38696</v>
      </c>
      <c r="P47">
        <v>421348</v>
      </c>
      <c r="Q47">
        <v>719</v>
      </c>
      <c r="R47">
        <v>102963</v>
      </c>
    </row>
    <row r="48" spans="1:18">
      <c r="A48" s="2"/>
      <c r="B48" s="2">
        <v>6</v>
      </c>
      <c r="C48" s="6">
        <v>62.054298752355997</v>
      </c>
      <c r="D48" s="6">
        <v>68.740648082348798</v>
      </c>
      <c r="E48">
        <v>70.578289999999896</v>
      </c>
      <c r="F48" s="6">
        <v>72.699364993275097</v>
      </c>
      <c r="G48">
        <v>74.6420716357147</v>
      </c>
      <c r="H48" s="43">
        <f t="shared" si="0"/>
        <v>10.774997807446727</v>
      </c>
      <c r="I48" s="43">
        <f t="shared" si="1"/>
        <v>17.154438056581764</v>
      </c>
      <c r="J48">
        <f t="shared" si="10"/>
        <v>2.6732973414066006</v>
      </c>
      <c r="K48">
        <f t="shared" si="11"/>
        <v>2.6722470583055427</v>
      </c>
      <c r="L48">
        <v>0</v>
      </c>
      <c r="M48">
        <v>7</v>
      </c>
      <c r="N48">
        <v>754</v>
      </c>
      <c r="O48">
        <v>22737</v>
      </c>
      <c r="P48">
        <v>439543</v>
      </c>
      <c r="Q48">
        <v>766</v>
      </c>
      <c r="R48">
        <v>99663</v>
      </c>
    </row>
    <row r="49" spans="1:18">
      <c r="A49" s="2"/>
      <c r="B49" s="2">
        <v>7</v>
      </c>
      <c r="C49" s="6">
        <v>468.11369821586999</v>
      </c>
      <c r="D49" s="6">
        <v>510.04769632060902</v>
      </c>
      <c r="E49">
        <v>517.65538999999399</v>
      </c>
      <c r="F49" s="6">
        <v>472.11368479226297</v>
      </c>
      <c r="G49">
        <v>477.98627999999502</v>
      </c>
      <c r="H49" s="43">
        <f t="shared" si="0"/>
        <v>8.9580796854616338</v>
      </c>
      <c r="I49" s="43">
        <f t="shared" si="1"/>
        <v>0.85449039232096913</v>
      </c>
      <c r="J49">
        <f t="shared" si="10"/>
        <v>1.4915651485665906</v>
      </c>
      <c r="K49">
        <f t="shared" si="11"/>
        <v>1.2438942985344887</v>
      </c>
      <c r="L49">
        <v>15</v>
      </c>
      <c r="M49">
        <v>7</v>
      </c>
      <c r="N49">
        <v>2983</v>
      </c>
      <c r="O49">
        <v>375395</v>
      </c>
      <c r="P49">
        <v>1972072</v>
      </c>
      <c r="Q49">
        <v>2983</v>
      </c>
      <c r="R49">
        <v>332919</v>
      </c>
    </row>
    <row r="50" spans="1:18">
      <c r="A50" s="2"/>
      <c r="B50" s="2">
        <v>8</v>
      </c>
      <c r="C50" s="6">
        <v>133.201776510391</v>
      </c>
      <c r="D50" s="6">
        <v>154.53320901501601</v>
      </c>
      <c r="E50">
        <v>157.18412999999899</v>
      </c>
      <c r="F50" s="6">
        <v>135.47595560136099</v>
      </c>
      <c r="G50">
        <v>138.33560000000099</v>
      </c>
      <c r="H50" s="43">
        <f t="shared" si="0"/>
        <v>16.014375381067804</v>
      </c>
      <c r="I50" s="43">
        <f t="shared" si="1"/>
        <v>1.7073188890934852</v>
      </c>
      <c r="J50">
        <f t="shared" si="10"/>
        <v>1.7154377378686183</v>
      </c>
      <c r="K50">
        <f t="shared" si="11"/>
        <v>2.1108132332017093</v>
      </c>
      <c r="L50">
        <v>31</v>
      </c>
      <c r="M50">
        <v>33</v>
      </c>
      <c r="N50">
        <v>2203</v>
      </c>
      <c r="O50">
        <v>95473</v>
      </c>
      <c r="P50">
        <v>1518373</v>
      </c>
      <c r="Q50">
        <v>2202</v>
      </c>
      <c r="R50">
        <v>317413</v>
      </c>
    </row>
    <row r="51" spans="1:18">
      <c r="A51" s="2"/>
      <c r="B51" s="2">
        <v>9</v>
      </c>
      <c r="C51" s="6">
        <v>67.844572778489393</v>
      </c>
      <c r="D51" s="6">
        <v>71.811847299904002</v>
      </c>
      <c r="E51">
        <v>73.370479999999503</v>
      </c>
      <c r="F51" s="6">
        <v>73.625333472495896</v>
      </c>
      <c r="G51">
        <v>76.893859999998995</v>
      </c>
      <c r="H51" s="43">
        <f t="shared" si="0"/>
        <v>5.8475930482570035</v>
      </c>
      <c r="I51" s="43">
        <f t="shared" si="1"/>
        <v>8.520594142261789</v>
      </c>
      <c r="J51">
        <f t="shared" si="10"/>
        <v>2.1704395008615585</v>
      </c>
      <c r="K51">
        <f t="shared" si="11"/>
        <v>4.4394047175679239</v>
      </c>
      <c r="L51">
        <v>16</v>
      </c>
      <c r="M51">
        <v>27</v>
      </c>
      <c r="N51">
        <v>858</v>
      </c>
      <c r="O51">
        <v>41794</v>
      </c>
      <c r="P51">
        <v>1149422</v>
      </c>
      <c r="Q51">
        <v>873</v>
      </c>
      <c r="R51">
        <v>131849</v>
      </c>
    </row>
    <row r="52" spans="1:18">
      <c r="A52" s="2"/>
      <c r="B52" s="2">
        <v>10</v>
      </c>
      <c r="C52" s="6">
        <v>79.116355708202306</v>
      </c>
      <c r="D52" s="6">
        <v>85.280445034950802</v>
      </c>
      <c r="E52">
        <v>86.833029999998701</v>
      </c>
      <c r="F52" s="6">
        <v>86.994029209845195</v>
      </c>
      <c r="G52">
        <v>87.104473966428699</v>
      </c>
      <c r="H52" s="43">
        <f t="shared" si="0"/>
        <v>7.7911694384444958</v>
      </c>
      <c r="I52" s="43">
        <f t="shared" si="1"/>
        <v>9.9570732639625099</v>
      </c>
      <c r="J52">
        <f t="shared" si="10"/>
        <v>1.8205638636285226</v>
      </c>
      <c r="K52">
        <f t="shared" si="11"/>
        <v>0.12695670908297849</v>
      </c>
      <c r="L52">
        <v>15</v>
      </c>
      <c r="M52">
        <v>20</v>
      </c>
      <c r="N52">
        <v>992</v>
      </c>
      <c r="O52">
        <v>43564</v>
      </c>
      <c r="P52">
        <v>1204253</v>
      </c>
      <c r="Q52">
        <v>1000</v>
      </c>
      <c r="R52">
        <v>149840</v>
      </c>
    </row>
    <row r="53" spans="1:18">
      <c r="A53" s="3">
        <v>10</v>
      </c>
      <c r="B53" s="3">
        <v>1</v>
      </c>
      <c r="C53" s="6">
        <v>135.38610627627199</v>
      </c>
      <c r="D53" s="6">
        <v>158.037316674175</v>
      </c>
      <c r="E53">
        <v>161.81612999999899</v>
      </c>
      <c r="F53" s="6">
        <v>144.11196744002299</v>
      </c>
      <c r="G53">
        <v>145.483035747999</v>
      </c>
      <c r="H53" s="43">
        <f t="shared" si="0"/>
        <v>16.730823435959106</v>
      </c>
      <c r="I53" s="43">
        <f t="shared" si="1"/>
        <v>6.4451673836788048</v>
      </c>
      <c r="J53">
        <f>100*(E53-D53)/D53</f>
        <v>2.3910892726777666</v>
      </c>
      <c r="K53">
        <f>100*(G53-F53)/F53</f>
        <v>0.95139101375922785</v>
      </c>
      <c r="L53">
        <v>16</v>
      </c>
      <c r="M53">
        <v>30</v>
      </c>
      <c r="N53">
        <v>1153</v>
      </c>
      <c r="O53">
        <v>92191</v>
      </c>
      <c r="P53">
        <v>662160</v>
      </c>
      <c r="Q53">
        <v>1156</v>
      </c>
      <c r="R53">
        <v>138387</v>
      </c>
    </row>
    <row r="54" spans="1:18">
      <c r="A54" s="3">
        <v>2</v>
      </c>
      <c r="B54" s="3">
        <v>2</v>
      </c>
      <c r="C54" s="6">
        <v>117.80783200053</v>
      </c>
      <c r="D54" s="6">
        <v>123.829732491526</v>
      </c>
      <c r="E54">
        <v>128.63024999999899</v>
      </c>
      <c r="F54" s="6">
        <v>119.727527550929</v>
      </c>
      <c r="G54">
        <v>120.02321000000001</v>
      </c>
      <c r="H54" s="43">
        <f t="shared" si="0"/>
        <v>5.1116300068818115</v>
      </c>
      <c r="I54" s="43">
        <f t="shared" si="1"/>
        <v>1.6295143691213687</v>
      </c>
      <c r="J54">
        <f t="shared" ref="J54:J62" si="12">100*(E54-D54)/D54</f>
        <v>3.8767082928177246</v>
      </c>
      <c r="K54">
        <f t="shared" ref="K54:K62" si="13">100*(G54-F54)/F54</f>
        <v>0.24696279554025985</v>
      </c>
      <c r="L54">
        <v>16</v>
      </c>
      <c r="M54">
        <v>11</v>
      </c>
      <c r="N54">
        <v>1172</v>
      </c>
      <c r="O54">
        <v>78028</v>
      </c>
      <c r="P54">
        <v>634014</v>
      </c>
      <c r="Q54">
        <v>1171</v>
      </c>
      <c r="R54">
        <v>171414</v>
      </c>
    </row>
    <row r="55" spans="1:18">
      <c r="A55" s="3">
        <v>1</v>
      </c>
      <c r="B55" s="3">
        <v>3</v>
      </c>
      <c r="C55" s="6">
        <v>189.23690697008601</v>
      </c>
      <c r="D55" s="6">
        <v>217.76950775117501</v>
      </c>
      <c r="E55">
        <v>220.44055999999901</v>
      </c>
      <c r="F55" s="6">
        <v>189.55424916827801</v>
      </c>
      <c r="G55">
        <v>193.32867999999701</v>
      </c>
      <c r="H55" s="43">
        <f t="shared" si="0"/>
        <v>15.077714615996841</v>
      </c>
      <c r="I55" s="43">
        <f t="shared" si="1"/>
        <v>0.16769572240057742</v>
      </c>
      <c r="J55">
        <f t="shared" si="12"/>
        <v>1.2265501614100909</v>
      </c>
      <c r="K55">
        <f t="shared" si="13"/>
        <v>1.9912140446760582</v>
      </c>
      <c r="L55">
        <v>0</v>
      </c>
      <c r="M55">
        <v>1</v>
      </c>
      <c r="N55">
        <v>1671</v>
      </c>
      <c r="O55">
        <v>159514</v>
      </c>
      <c r="P55">
        <v>909834</v>
      </c>
      <c r="Q55">
        <v>1687</v>
      </c>
      <c r="R55">
        <v>216045</v>
      </c>
    </row>
    <row r="56" spans="1:18">
      <c r="A56" s="3"/>
      <c r="B56" s="3">
        <v>4</v>
      </c>
      <c r="C56" s="6">
        <v>172.56632407177099</v>
      </c>
      <c r="D56" s="6">
        <v>198.90372838060699</v>
      </c>
      <c r="E56">
        <v>203.13743000000201</v>
      </c>
      <c r="F56" s="6">
        <v>172.99609075284999</v>
      </c>
      <c r="G56">
        <v>177.33500000000001</v>
      </c>
      <c r="H56" s="43">
        <f t="shared" si="0"/>
        <v>15.262192348654406</v>
      </c>
      <c r="I56" s="43">
        <f t="shared" si="1"/>
        <v>0.24904435056532834</v>
      </c>
      <c r="J56">
        <f t="shared" si="12"/>
        <v>2.1285179789559963</v>
      </c>
      <c r="K56">
        <f t="shared" si="13"/>
        <v>2.5080967022247771</v>
      </c>
      <c r="L56">
        <v>15</v>
      </c>
      <c r="M56">
        <v>2</v>
      </c>
      <c r="N56">
        <v>1670</v>
      </c>
      <c r="O56">
        <v>146743</v>
      </c>
      <c r="P56">
        <v>915220</v>
      </c>
      <c r="Q56">
        <v>1672</v>
      </c>
      <c r="R56">
        <v>218531</v>
      </c>
    </row>
    <row r="57" spans="1:18">
      <c r="A57" s="3"/>
      <c r="B57" s="3">
        <v>5</v>
      </c>
      <c r="C57" s="6">
        <v>82.807848251740097</v>
      </c>
      <c r="D57" s="6">
        <v>84.818904013781406</v>
      </c>
      <c r="E57">
        <v>85.4328500000003</v>
      </c>
      <c r="F57" s="6">
        <v>91.226815933681195</v>
      </c>
      <c r="G57">
        <v>93.164195911427001</v>
      </c>
      <c r="H57" s="43">
        <f t="shared" si="0"/>
        <v>2.4285811121762233</v>
      </c>
      <c r="I57" s="43">
        <f t="shared" si="1"/>
        <v>10.166871691131263</v>
      </c>
      <c r="J57">
        <f t="shared" si="12"/>
        <v>0.72383154835287677</v>
      </c>
      <c r="K57">
        <f t="shared" si="13"/>
        <v>2.1236957115265489</v>
      </c>
      <c r="L57">
        <v>16</v>
      </c>
      <c r="M57">
        <v>1</v>
      </c>
      <c r="N57">
        <v>724</v>
      </c>
      <c r="O57">
        <v>45758</v>
      </c>
      <c r="P57">
        <v>421391</v>
      </c>
      <c r="Q57">
        <v>734</v>
      </c>
      <c r="R57">
        <v>105460</v>
      </c>
    </row>
    <row r="58" spans="1:18">
      <c r="A58" s="3"/>
      <c r="B58" s="3">
        <v>6</v>
      </c>
      <c r="C58" s="6">
        <v>92.619235736793698</v>
      </c>
      <c r="D58" s="6">
        <v>99.114837235930906</v>
      </c>
      <c r="E58">
        <v>101.7557</v>
      </c>
      <c r="F58" s="6">
        <v>99.699364993275196</v>
      </c>
      <c r="G58">
        <v>104.63097999999999</v>
      </c>
      <c r="H58" s="43">
        <f t="shared" si="0"/>
        <v>7.0132315900300402</v>
      </c>
      <c r="I58" s="43">
        <f t="shared" si="1"/>
        <v>7.644339969077139</v>
      </c>
      <c r="J58">
        <f t="shared" si="12"/>
        <v>2.6644474608608224</v>
      </c>
      <c r="K58">
        <f t="shared" si="13"/>
        <v>4.9464858748673466</v>
      </c>
      <c r="L58">
        <v>0</v>
      </c>
      <c r="M58">
        <v>8</v>
      </c>
      <c r="N58">
        <v>756</v>
      </c>
      <c r="O58">
        <v>54720</v>
      </c>
      <c r="P58">
        <v>439647</v>
      </c>
      <c r="Q58">
        <v>782</v>
      </c>
      <c r="R58">
        <v>104964</v>
      </c>
    </row>
    <row r="59" spans="1:18">
      <c r="A59" s="3"/>
      <c r="B59" s="3">
        <v>7</v>
      </c>
      <c r="C59" s="6">
        <v>521.11365880924996</v>
      </c>
      <c r="D59" s="6">
        <v>556.04769547695696</v>
      </c>
      <c r="E59">
        <v>561.98627999999496</v>
      </c>
      <c r="F59" s="6">
        <v>521.11365880987705</v>
      </c>
      <c r="G59">
        <v>530.98627999999496</v>
      </c>
      <c r="H59" s="43">
        <f t="shared" si="0"/>
        <v>6.7037269273524007</v>
      </c>
      <c r="I59" s="43">
        <f t="shared" si="1"/>
        <v>1.2033777780942378E-10</v>
      </c>
      <c r="J59">
        <f t="shared" si="12"/>
        <v>1.0679991251369374</v>
      </c>
      <c r="K59">
        <f t="shared" si="13"/>
        <v>1.894523588705211</v>
      </c>
      <c r="L59">
        <v>15</v>
      </c>
      <c r="M59">
        <v>0</v>
      </c>
      <c r="N59">
        <v>2993</v>
      </c>
      <c r="O59">
        <v>544977</v>
      </c>
      <c r="P59">
        <v>1973908</v>
      </c>
      <c r="Q59">
        <v>2984</v>
      </c>
      <c r="R59">
        <v>334614</v>
      </c>
    </row>
    <row r="60" spans="1:18">
      <c r="A60" s="3"/>
      <c r="B60" s="3">
        <v>8</v>
      </c>
      <c r="C60" s="6">
        <v>185.312558416081</v>
      </c>
      <c r="D60" s="6">
        <v>200.39798413102301</v>
      </c>
      <c r="E60">
        <v>206.12362000000101</v>
      </c>
      <c r="F60" s="6">
        <v>185.473368474588</v>
      </c>
      <c r="G60">
        <v>188.99805000000299</v>
      </c>
      <c r="H60" s="43">
        <f t="shared" si="0"/>
        <v>8.1405307033054957</v>
      </c>
      <c r="I60" s="43">
        <f t="shared" si="1"/>
        <v>8.6777744520654967E-2</v>
      </c>
      <c r="J60">
        <f t="shared" si="12"/>
        <v>2.8571324675773693</v>
      </c>
      <c r="K60">
        <f t="shared" si="13"/>
        <v>1.900370686316571</v>
      </c>
      <c r="L60">
        <v>16</v>
      </c>
      <c r="M60">
        <v>17</v>
      </c>
      <c r="N60">
        <v>2204</v>
      </c>
      <c r="O60">
        <v>253211</v>
      </c>
      <c r="P60">
        <v>1519845</v>
      </c>
      <c r="Q60">
        <v>2203</v>
      </c>
      <c r="R60">
        <v>315005</v>
      </c>
    </row>
    <row r="61" spans="1:18">
      <c r="A61" s="3"/>
      <c r="B61" s="3">
        <v>9</v>
      </c>
      <c r="C61" s="6">
        <v>101.177956752206</v>
      </c>
      <c r="D61" s="6">
        <v>105.92567260784899</v>
      </c>
      <c r="E61">
        <v>107.95368000000001</v>
      </c>
      <c r="F61" s="6">
        <v>104.987577692521</v>
      </c>
      <c r="G61">
        <v>105.545448027501</v>
      </c>
      <c r="H61" s="43">
        <f t="shared" si="0"/>
        <v>4.6924409308547128</v>
      </c>
      <c r="I61" s="43">
        <f t="shared" si="1"/>
        <v>3.7652677150272043</v>
      </c>
      <c r="J61">
        <f t="shared" si="12"/>
        <v>1.9145570117444195</v>
      </c>
      <c r="K61">
        <f t="shared" si="13"/>
        <v>0.53136794584768876</v>
      </c>
      <c r="L61">
        <v>15</v>
      </c>
      <c r="M61">
        <v>26</v>
      </c>
      <c r="N61">
        <v>864</v>
      </c>
      <c r="O61">
        <v>60121</v>
      </c>
      <c r="P61">
        <v>1150011</v>
      </c>
      <c r="Q61">
        <v>875</v>
      </c>
      <c r="R61">
        <v>131145</v>
      </c>
    </row>
    <row r="62" spans="1:18">
      <c r="A62" s="3"/>
      <c r="B62" s="3">
        <v>10</v>
      </c>
      <c r="C62" s="6">
        <v>116.219752266475</v>
      </c>
      <c r="D62" s="6">
        <v>122.33651084812099</v>
      </c>
      <c r="E62">
        <v>123.741749999999</v>
      </c>
      <c r="F62" s="6">
        <v>122.071071004808</v>
      </c>
      <c r="G62">
        <v>123.07839695285899</v>
      </c>
      <c r="H62" s="43">
        <f t="shared" si="0"/>
        <v>5.2630972466893216</v>
      </c>
      <c r="I62" s="43">
        <f t="shared" si="1"/>
        <v>5.0347024702967733</v>
      </c>
      <c r="J62">
        <f t="shared" si="12"/>
        <v>1.1486670186487427</v>
      </c>
      <c r="K62">
        <f t="shared" si="13"/>
        <v>0.8251962891448007</v>
      </c>
      <c r="L62">
        <v>16</v>
      </c>
      <c r="M62">
        <v>20</v>
      </c>
      <c r="N62">
        <v>1003</v>
      </c>
      <c r="O62">
        <v>76382</v>
      </c>
      <c r="P62">
        <v>1204259</v>
      </c>
      <c r="Q62">
        <v>1015</v>
      </c>
      <c r="R62">
        <v>140843</v>
      </c>
    </row>
    <row r="63" spans="1:18">
      <c r="A63" s="2">
        <v>10</v>
      </c>
      <c r="B63" s="2">
        <v>1</v>
      </c>
      <c r="C63" s="6">
        <v>111.786556672679</v>
      </c>
      <c r="D63" s="6">
        <v>147.311057103932</v>
      </c>
      <c r="E63">
        <v>150.63256000000101</v>
      </c>
      <c r="F63" s="6">
        <v>119.13652383464</v>
      </c>
      <c r="G63">
        <v>119.225259999999</v>
      </c>
      <c r="H63" s="43">
        <f t="shared" si="0"/>
        <v>31.778866340137757</v>
      </c>
      <c r="I63" s="43">
        <f t="shared" si="1"/>
        <v>6.575000948890807</v>
      </c>
      <c r="J63">
        <f>100*(E63-D63)/D63</f>
        <v>2.2547546405329197</v>
      </c>
      <c r="K63">
        <f>100*(G63-F63)/F63</f>
        <v>7.4482755164284931E-2</v>
      </c>
      <c r="L63">
        <v>0</v>
      </c>
      <c r="M63">
        <v>16</v>
      </c>
      <c r="N63">
        <v>1164</v>
      </c>
      <c r="O63">
        <v>14541</v>
      </c>
      <c r="P63">
        <v>662325</v>
      </c>
      <c r="Q63">
        <v>1156</v>
      </c>
      <c r="R63">
        <v>137884</v>
      </c>
    </row>
    <row r="64" spans="1:18">
      <c r="A64" s="2">
        <v>3</v>
      </c>
      <c r="B64" s="2">
        <v>2</v>
      </c>
      <c r="C64" s="6">
        <v>88.061194348909297</v>
      </c>
      <c r="D64" s="6">
        <v>99.281138086246301</v>
      </c>
      <c r="E64">
        <v>101.237639999998</v>
      </c>
      <c r="F64" s="6">
        <v>90.007604918773694</v>
      </c>
      <c r="G64">
        <v>90.684909999998894</v>
      </c>
      <c r="H64" s="43">
        <f t="shared" si="0"/>
        <v>12.741076044099749</v>
      </c>
      <c r="I64" s="43">
        <f t="shared" si="1"/>
        <v>2.2102931765295839</v>
      </c>
      <c r="J64">
        <f t="shared" ref="J64:J72" si="14">100*(E64-D64)/D64</f>
        <v>1.9706682975894834</v>
      </c>
      <c r="K64">
        <f t="shared" ref="K64:K72" si="15">100*(G64-F64)/F64</f>
        <v>0.75249761599192144</v>
      </c>
      <c r="L64">
        <v>16</v>
      </c>
      <c r="M64">
        <v>10</v>
      </c>
      <c r="N64">
        <v>1170</v>
      </c>
      <c r="O64">
        <v>16736</v>
      </c>
      <c r="P64">
        <v>634374</v>
      </c>
      <c r="Q64">
        <v>1173</v>
      </c>
      <c r="R64">
        <v>170986</v>
      </c>
    </row>
    <row r="65" spans="1:18">
      <c r="A65" s="2">
        <v>0</v>
      </c>
      <c r="B65" s="2">
        <v>3</v>
      </c>
      <c r="C65" s="6">
        <v>175.318806030426</v>
      </c>
      <c r="D65" s="6">
        <v>227.514775417409</v>
      </c>
      <c r="E65">
        <v>231.73623000000001</v>
      </c>
      <c r="F65" s="6">
        <v>180.486705538178</v>
      </c>
      <c r="G65">
        <v>182.90290999999999</v>
      </c>
      <c r="H65" s="43">
        <f t="shared" si="0"/>
        <v>29.772031060903164</v>
      </c>
      <c r="I65" s="43">
        <f t="shared" si="1"/>
        <v>2.9477154361039428</v>
      </c>
      <c r="J65">
        <f t="shared" si="14"/>
        <v>1.8554639252972185</v>
      </c>
      <c r="K65">
        <f t="shared" si="15"/>
        <v>1.3387160315311399</v>
      </c>
      <c r="L65">
        <v>0</v>
      </c>
      <c r="M65">
        <v>11</v>
      </c>
      <c r="N65">
        <v>1671</v>
      </c>
      <c r="O65">
        <v>28288</v>
      </c>
      <c r="P65">
        <v>910109</v>
      </c>
      <c r="Q65">
        <v>1688</v>
      </c>
      <c r="R65">
        <v>214752</v>
      </c>
    </row>
    <row r="66" spans="1:18">
      <c r="A66" s="2"/>
      <c r="B66" s="2">
        <v>4</v>
      </c>
      <c r="C66" s="6">
        <v>149.94384600414099</v>
      </c>
      <c r="D66" s="6">
        <v>199.06206857520701</v>
      </c>
      <c r="E66">
        <v>200.86244999999701</v>
      </c>
      <c r="F66" s="6">
        <v>154.74605683824899</v>
      </c>
      <c r="G66">
        <v>154.89913000000001</v>
      </c>
      <c r="H66" s="43">
        <f t="shared" si="0"/>
        <v>32.757744902521388</v>
      </c>
      <c r="I66" s="43">
        <f t="shared" si="1"/>
        <v>3.2026728419220172</v>
      </c>
      <c r="J66">
        <f t="shared" si="14"/>
        <v>0.90443218925448243</v>
      </c>
      <c r="K66">
        <f t="shared" si="15"/>
        <v>9.8918941702680369E-2</v>
      </c>
      <c r="L66">
        <v>15</v>
      </c>
      <c r="M66">
        <v>15</v>
      </c>
      <c r="N66">
        <v>1654</v>
      </c>
      <c r="O66">
        <v>21051</v>
      </c>
      <c r="P66">
        <v>917358</v>
      </c>
      <c r="Q66">
        <v>1703</v>
      </c>
      <c r="R66">
        <v>229441</v>
      </c>
    </row>
    <row r="67" spans="1:18">
      <c r="A67" s="2"/>
      <c r="B67" s="2">
        <v>5</v>
      </c>
      <c r="C67" s="6">
        <v>60.726858911526499</v>
      </c>
      <c r="D67" s="6">
        <v>63.093724708182997</v>
      </c>
      <c r="E67">
        <v>64.586640000000699</v>
      </c>
      <c r="F67" s="6">
        <v>72.573198382288695</v>
      </c>
      <c r="G67">
        <v>73.778530088000906</v>
      </c>
      <c r="H67" s="43">
        <f t="shared" si="0"/>
        <v>3.8975600567531505</v>
      </c>
      <c r="I67" s="43">
        <f t="shared" si="1"/>
        <v>19.507578167382629</v>
      </c>
      <c r="J67">
        <f t="shared" si="14"/>
        <v>2.3661866512440617</v>
      </c>
      <c r="K67">
        <f t="shared" si="15"/>
        <v>1.660849642264588</v>
      </c>
      <c r="L67">
        <v>0</v>
      </c>
      <c r="M67">
        <v>15</v>
      </c>
      <c r="N67">
        <v>718</v>
      </c>
      <c r="O67">
        <v>17285</v>
      </c>
      <c r="P67">
        <v>432538</v>
      </c>
      <c r="Q67">
        <v>1016</v>
      </c>
      <c r="R67">
        <v>128996</v>
      </c>
    </row>
    <row r="68" spans="1:18">
      <c r="A68" s="2"/>
      <c r="B68" s="2">
        <v>6</v>
      </c>
      <c r="C68" s="6">
        <v>68.463560762805997</v>
      </c>
      <c r="D68" s="6">
        <v>78.132574386909099</v>
      </c>
      <c r="E68">
        <v>78.892810000000495</v>
      </c>
      <c r="F68" s="6">
        <v>80.926501512308803</v>
      </c>
      <c r="G68">
        <v>82.644942898572097</v>
      </c>
      <c r="H68" s="43">
        <f t="shared" ref="H68:H122" si="16">100*(D68-C68)/C68</f>
        <v>14.122861148869662</v>
      </c>
      <c r="I68" s="43">
        <f t="shared" ref="I68:I122" si="17">100*(F68-C68)/C68</f>
        <v>18.203757751778394</v>
      </c>
      <c r="J68">
        <f t="shared" si="14"/>
        <v>0.97300724960980101</v>
      </c>
      <c r="K68">
        <f t="shared" si="15"/>
        <v>2.1234593787573051</v>
      </c>
      <c r="L68">
        <v>0</v>
      </c>
      <c r="M68">
        <v>1</v>
      </c>
      <c r="N68">
        <v>766</v>
      </c>
      <c r="O68">
        <v>42165</v>
      </c>
      <c r="P68">
        <v>485206</v>
      </c>
      <c r="Q68">
        <v>782</v>
      </c>
      <c r="R68">
        <v>137439</v>
      </c>
    </row>
    <row r="69" spans="1:18">
      <c r="A69" s="2"/>
      <c r="B69" s="2">
        <v>7</v>
      </c>
      <c r="C69" s="6">
        <v>672.15160147291601</v>
      </c>
      <c r="D69" s="6">
        <v>735.06359371109204</v>
      </c>
      <c r="E69">
        <v>748.96064000000797</v>
      </c>
      <c r="F69" s="6">
        <v>678.151578193967</v>
      </c>
      <c r="G69">
        <v>681.96064000000695</v>
      </c>
      <c r="H69" s="43">
        <f t="shared" si="16"/>
        <v>9.3597920618375596</v>
      </c>
      <c r="I69" s="43">
        <f t="shared" si="17"/>
        <v>0.89265229866342144</v>
      </c>
      <c r="J69">
        <f t="shared" si="14"/>
        <v>1.8905910193095481</v>
      </c>
      <c r="K69">
        <f t="shared" si="15"/>
        <v>0.56168295238420429</v>
      </c>
      <c r="L69">
        <v>16</v>
      </c>
      <c r="M69">
        <v>0</v>
      </c>
      <c r="N69">
        <v>2970</v>
      </c>
      <c r="O69">
        <v>29224</v>
      </c>
      <c r="P69">
        <v>2315564</v>
      </c>
      <c r="Q69">
        <v>3062</v>
      </c>
      <c r="R69">
        <v>437954</v>
      </c>
    </row>
    <row r="70" spans="1:18">
      <c r="A70" s="2"/>
      <c r="B70" s="2">
        <v>8</v>
      </c>
      <c r="C70" s="6">
        <v>157.18739042292799</v>
      </c>
      <c r="D70" s="6">
        <v>192.40597422446399</v>
      </c>
      <c r="E70">
        <v>201.48516999999799</v>
      </c>
      <c r="F70" s="6">
        <v>161.967939927251</v>
      </c>
      <c r="G70">
        <v>164.27985999999899</v>
      </c>
      <c r="H70" s="43">
        <f t="shared" si="16"/>
        <v>22.405476486871475</v>
      </c>
      <c r="I70" s="43">
        <f t="shared" si="17"/>
        <v>3.0413059797356969</v>
      </c>
      <c r="J70">
        <f t="shared" si="14"/>
        <v>4.7187702004211491</v>
      </c>
      <c r="K70">
        <f t="shared" si="15"/>
        <v>1.427393639621773</v>
      </c>
      <c r="L70">
        <v>31</v>
      </c>
      <c r="M70">
        <v>17</v>
      </c>
      <c r="N70">
        <v>2203</v>
      </c>
      <c r="O70">
        <v>30433</v>
      </c>
      <c r="P70">
        <v>1548063</v>
      </c>
      <c r="Q70">
        <v>2218</v>
      </c>
      <c r="R70">
        <v>406480</v>
      </c>
    </row>
    <row r="71" spans="1:18">
      <c r="A71" s="2"/>
      <c r="B71" s="2">
        <v>9</v>
      </c>
      <c r="C71" s="6">
        <v>72.851407948487093</v>
      </c>
      <c r="D71" s="6">
        <v>78.243827252025596</v>
      </c>
      <c r="E71">
        <v>80.421769999999995</v>
      </c>
      <c r="F71" s="6">
        <v>81.500443948661598</v>
      </c>
      <c r="G71">
        <v>83.030895120000096</v>
      </c>
      <c r="H71" s="43">
        <f t="shared" si="16"/>
        <v>7.4019424680871762</v>
      </c>
      <c r="I71" s="43">
        <f t="shared" si="17"/>
        <v>11.872160392960696</v>
      </c>
      <c r="J71">
        <f t="shared" si="14"/>
        <v>2.7835329948254999</v>
      </c>
      <c r="K71">
        <f t="shared" si="15"/>
        <v>1.877843968926787</v>
      </c>
      <c r="L71">
        <v>16</v>
      </c>
      <c r="M71">
        <v>17</v>
      </c>
      <c r="N71">
        <v>864</v>
      </c>
      <c r="O71">
        <v>12615</v>
      </c>
      <c r="P71">
        <v>1167821</v>
      </c>
      <c r="Q71">
        <v>890</v>
      </c>
      <c r="R71">
        <v>173076</v>
      </c>
    </row>
    <row r="72" spans="1:18">
      <c r="A72" s="2"/>
      <c r="B72" s="2">
        <v>10</v>
      </c>
      <c r="C72" s="6">
        <v>84.695518613953894</v>
      </c>
      <c r="D72" s="6">
        <v>92.469313271118097</v>
      </c>
      <c r="E72">
        <v>92.649849999995993</v>
      </c>
      <c r="F72" s="6">
        <v>94.471490664857598</v>
      </c>
      <c r="G72">
        <v>94.731511949140199</v>
      </c>
      <c r="H72" s="43">
        <f t="shared" si="16"/>
        <v>9.1785194593323407</v>
      </c>
      <c r="I72" s="43">
        <f t="shared" si="17"/>
        <v>11.542490335838238</v>
      </c>
      <c r="J72">
        <f t="shared" si="14"/>
        <v>0.19523961246318206</v>
      </c>
      <c r="K72">
        <f t="shared" si="15"/>
        <v>0.27523783360743165</v>
      </c>
      <c r="L72">
        <v>0</v>
      </c>
      <c r="M72">
        <v>17</v>
      </c>
      <c r="N72">
        <v>984</v>
      </c>
      <c r="O72">
        <v>15181</v>
      </c>
      <c r="P72">
        <v>1209842</v>
      </c>
      <c r="Q72">
        <v>1000</v>
      </c>
      <c r="R72">
        <v>186316</v>
      </c>
    </row>
    <row r="73" spans="1:18">
      <c r="A73" s="3">
        <v>10</v>
      </c>
      <c r="B73" s="3">
        <v>1</v>
      </c>
      <c r="C73" s="6">
        <v>155.903277986304</v>
      </c>
      <c r="D73" s="6">
        <v>190.28883734203501</v>
      </c>
      <c r="E73">
        <v>193.284249999997</v>
      </c>
      <c r="F73" s="6">
        <v>164.13652383464</v>
      </c>
      <c r="G73">
        <v>164.91945000000001</v>
      </c>
      <c r="H73" s="43">
        <f t="shared" si="16"/>
        <v>22.055700046763448</v>
      </c>
      <c r="I73" s="43">
        <f t="shared" si="17"/>
        <v>5.2809959833296656</v>
      </c>
      <c r="J73">
        <f>100*(E73-D73)/D73</f>
        <v>1.574139975734826</v>
      </c>
      <c r="K73">
        <f>100*(G73-F73)/F73</f>
        <v>0.47699692126340631</v>
      </c>
      <c r="L73">
        <v>0</v>
      </c>
      <c r="M73">
        <v>16</v>
      </c>
      <c r="N73">
        <v>1142</v>
      </c>
      <c r="O73">
        <v>14148</v>
      </c>
      <c r="P73">
        <v>668327</v>
      </c>
      <c r="Q73">
        <v>1172</v>
      </c>
      <c r="R73">
        <v>192311</v>
      </c>
    </row>
    <row r="74" spans="1:18">
      <c r="A74" s="3">
        <v>3</v>
      </c>
      <c r="B74" s="3">
        <v>2</v>
      </c>
      <c r="C74" s="6">
        <v>129.82235545459201</v>
      </c>
      <c r="D74" s="6">
        <v>139.363880781631</v>
      </c>
      <c r="E74">
        <v>143.27370999999999</v>
      </c>
      <c r="F74" s="6">
        <v>134.01350612485399</v>
      </c>
      <c r="G74">
        <v>134.10487000000299</v>
      </c>
      <c r="H74" s="43">
        <f t="shared" si="16"/>
        <v>7.349678176480416</v>
      </c>
      <c r="I74" s="43">
        <f t="shared" si="17"/>
        <v>3.2283736153038105</v>
      </c>
      <c r="J74">
        <f t="shared" ref="J74:J82" si="18">100*(E74-D74)/D74</f>
        <v>2.8054824510055814</v>
      </c>
      <c r="K74">
        <f t="shared" ref="K74:K81" si="19">100*(G74-F74)/F74</f>
        <v>6.8175124874264859E-2</v>
      </c>
      <c r="L74">
        <v>16</v>
      </c>
      <c r="M74">
        <v>16</v>
      </c>
      <c r="N74">
        <v>1171</v>
      </c>
      <c r="O74">
        <v>16679</v>
      </c>
      <c r="P74">
        <v>640069</v>
      </c>
      <c r="Q74">
        <v>1188</v>
      </c>
      <c r="R74">
        <v>268573</v>
      </c>
    </row>
    <row r="75" spans="1:18">
      <c r="A75" s="3">
        <v>1</v>
      </c>
      <c r="B75" s="3">
        <v>3</v>
      </c>
      <c r="C75" s="6">
        <v>228.528303505465</v>
      </c>
      <c r="D75" s="6">
        <v>275.38914063618802</v>
      </c>
      <c r="E75">
        <v>279.07584999999801</v>
      </c>
      <c r="F75" s="6">
        <v>233.486705538178</v>
      </c>
      <c r="G75">
        <v>239.58853999999999</v>
      </c>
      <c r="H75" s="43">
        <f t="shared" si="16"/>
        <v>20.505485058922858</v>
      </c>
      <c r="I75" s="43">
        <f t="shared" si="17"/>
        <v>2.1697102532397792</v>
      </c>
      <c r="J75">
        <f t="shared" si="18"/>
        <v>1.3387272117169087</v>
      </c>
      <c r="K75">
        <f t="shared" si="19"/>
        <v>2.6133541298454217</v>
      </c>
      <c r="L75">
        <v>0</v>
      </c>
      <c r="M75">
        <v>1</v>
      </c>
      <c r="N75">
        <v>1671</v>
      </c>
      <c r="O75">
        <v>21288</v>
      </c>
      <c r="P75">
        <v>915062</v>
      </c>
      <c r="Q75">
        <v>1687</v>
      </c>
      <c r="R75">
        <v>331426</v>
      </c>
    </row>
    <row r="76" spans="1:18">
      <c r="A76" s="3"/>
      <c r="B76" s="3">
        <v>4</v>
      </c>
      <c r="C76" s="6">
        <v>203.149219674406</v>
      </c>
      <c r="D76" s="6">
        <v>246.940116832238</v>
      </c>
      <c r="E76">
        <v>254.031039999999</v>
      </c>
      <c r="F76" s="6">
        <v>207.74605683824899</v>
      </c>
      <c r="G76">
        <v>213.689699999997</v>
      </c>
      <c r="H76" s="43">
        <f t="shared" si="16"/>
        <v>21.556025284279766</v>
      </c>
      <c r="I76" s="43">
        <f t="shared" si="17"/>
        <v>2.2627884917355305</v>
      </c>
      <c r="J76">
        <f t="shared" si="18"/>
        <v>2.8715152720925867</v>
      </c>
      <c r="K76">
        <f t="shared" si="19"/>
        <v>2.8610137069295773</v>
      </c>
      <c r="L76">
        <v>0</v>
      </c>
      <c r="M76">
        <v>1</v>
      </c>
      <c r="N76">
        <v>1660</v>
      </c>
      <c r="O76">
        <v>20997</v>
      </c>
      <c r="P76">
        <v>917044</v>
      </c>
      <c r="Q76">
        <v>1672</v>
      </c>
      <c r="R76">
        <v>265506</v>
      </c>
    </row>
    <row r="77" spans="1:18">
      <c r="A77" s="3"/>
      <c r="B77" s="3">
        <v>5</v>
      </c>
      <c r="C77" s="6">
        <v>89.371239975959796</v>
      </c>
      <c r="D77" s="6">
        <v>91.661272069360905</v>
      </c>
      <c r="E77">
        <v>94.303299999999496</v>
      </c>
      <c r="F77" s="6">
        <v>99.573198382288695</v>
      </c>
      <c r="G77">
        <v>101.69771868799999</v>
      </c>
      <c r="H77" s="43">
        <f t="shared" si="16"/>
        <v>2.5623814708368271</v>
      </c>
      <c r="I77" s="43">
        <f t="shared" si="17"/>
        <v>11.415258878665162</v>
      </c>
      <c r="J77">
        <f t="shared" si="18"/>
        <v>2.8823819165845141</v>
      </c>
      <c r="K77">
        <f t="shared" si="19"/>
        <v>2.1336266588070081</v>
      </c>
      <c r="L77">
        <v>16</v>
      </c>
      <c r="M77">
        <v>1</v>
      </c>
      <c r="N77">
        <v>703</v>
      </c>
      <c r="O77">
        <v>15500</v>
      </c>
      <c r="P77">
        <v>421959</v>
      </c>
      <c r="Q77">
        <v>735</v>
      </c>
      <c r="R77">
        <v>103496</v>
      </c>
    </row>
    <row r="78" spans="1:18">
      <c r="A78" s="3"/>
      <c r="B78" s="3">
        <v>6</v>
      </c>
      <c r="C78" s="6">
        <v>101.968652574741</v>
      </c>
      <c r="D78" s="6">
        <v>111.29901055022199</v>
      </c>
      <c r="E78">
        <v>114.03779</v>
      </c>
      <c r="F78" s="6">
        <v>114.93248578327901</v>
      </c>
      <c r="G78">
        <v>117.781696722858</v>
      </c>
      <c r="H78" s="43">
        <f t="shared" si="16"/>
        <v>9.150221896520625</v>
      </c>
      <c r="I78" s="43">
        <f t="shared" si="17"/>
        <v>12.713547625860578</v>
      </c>
      <c r="J78">
        <f t="shared" si="18"/>
        <v>2.4607401595382332</v>
      </c>
      <c r="K78">
        <f t="shared" si="19"/>
        <v>2.4790301194316582</v>
      </c>
      <c r="L78">
        <v>0</v>
      </c>
      <c r="M78">
        <v>1</v>
      </c>
      <c r="N78">
        <v>765</v>
      </c>
      <c r="O78">
        <v>54355</v>
      </c>
      <c r="P78">
        <v>440467</v>
      </c>
      <c r="Q78">
        <v>782</v>
      </c>
      <c r="R78">
        <v>100998</v>
      </c>
    </row>
    <row r="79" spans="1:18">
      <c r="A79" s="3"/>
      <c r="B79" s="3">
        <v>7</v>
      </c>
      <c r="C79" s="6">
        <v>726.15158859523297</v>
      </c>
      <c r="D79" s="6">
        <v>783.063593450334</v>
      </c>
      <c r="E79">
        <v>785.96064000000797</v>
      </c>
      <c r="F79" s="6">
        <v>731.15157819396802</v>
      </c>
      <c r="G79">
        <v>735.96064000000695</v>
      </c>
      <c r="H79" s="43">
        <f t="shared" si="16"/>
        <v>7.837482661877722</v>
      </c>
      <c r="I79" s="43">
        <f t="shared" si="17"/>
        <v>0.6885600303385303</v>
      </c>
      <c r="J79">
        <f t="shared" si="18"/>
        <v>0.36996312609924947</v>
      </c>
      <c r="K79">
        <f t="shared" si="19"/>
        <v>0.65773800528720527</v>
      </c>
      <c r="L79">
        <v>16</v>
      </c>
      <c r="M79">
        <v>16</v>
      </c>
      <c r="N79">
        <v>2984</v>
      </c>
      <c r="O79">
        <v>32256</v>
      </c>
      <c r="P79">
        <v>1976019</v>
      </c>
      <c r="Q79">
        <v>3000</v>
      </c>
      <c r="R79">
        <v>334693</v>
      </c>
    </row>
    <row r="80" spans="1:18">
      <c r="A80" s="3"/>
      <c r="B80" s="3">
        <v>8</v>
      </c>
      <c r="C80" s="6">
        <v>210.842524217483</v>
      </c>
      <c r="D80" s="6">
        <v>240.36667210194801</v>
      </c>
      <c r="E80">
        <v>243.85751999999999</v>
      </c>
      <c r="F80" s="6">
        <v>214.967939927251</v>
      </c>
      <c r="G80">
        <v>215.214249999999</v>
      </c>
      <c r="H80" s="43">
        <f t="shared" si="16"/>
        <v>14.002937971853818</v>
      </c>
      <c r="I80" s="43">
        <f t="shared" si="17"/>
        <v>1.95663361794732</v>
      </c>
      <c r="J80">
        <f t="shared" si="18"/>
        <v>1.4523011312364427</v>
      </c>
      <c r="K80">
        <f t="shared" si="19"/>
        <v>0.11457991030260525</v>
      </c>
      <c r="L80">
        <v>16</v>
      </c>
      <c r="M80">
        <v>32</v>
      </c>
      <c r="N80">
        <v>2203</v>
      </c>
      <c r="O80">
        <v>30471</v>
      </c>
      <c r="P80">
        <v>1521982</v>
      </c>
      <c r="Q80">
        <v>2234</v>
      </c>
      <c r="R80">
        <v>316418</v>
      </c>
    </row>
    <row r="81" spans="1:18">
      <c r="A81" s="3"/>
      <c r="B81" s="3">
        <v>9</v>
      </c>
      <c r="C81" s="6">
        <v>109.882366316466</v>
      </c>
      <c r="D81" s="6">
        <v>114.30480835031</v>
      </c>
      <c r="E81">
        <v>115.95549</v>
      </c>
      <c r="F81" s="6">
        <v>117.500443948661</v>
      </c>
      <c r="G81">
        <v>120.90018999999999</v>
      </c>
      <c r="H81" s="43">
        <f t="shared" si="16"/>
        <v>4.0247058578144985</v>
      </c>
      <c r="I81" s="43">
        <f t="shared" si="17"/>
        <v>6.932939185396318</v>
      </c>
      <c r="J81">
        <f t="shared" si="18"/>
        <v>1.4441051724011078</v>
      </c>
      <c r="K81">
        <f t="shared" si="19"/>
        <v>2.8933899627004229</v>
      </c>
      <c r="L81">
        <v>16</v>
      </c>
      <c r="M81">
        <v>20</v>
      </c>
      <c r="N81">
        <v>877</v>
      </c>
      <c r="O81">
        <v>13311</v>
      </c>
      <c r="P81">
        <v>1152923</v>
      </c>
      <c r="Q81">
        <v>891</v>
      </c>
      <c r="R81">
        <v>134935</v>
      </c>
    </row>
    <row r="82" spans="1:18">
      <c r="A82" s="3"/>
      <c r="B82" s="3">
        <v>10</v>
      </c>
      <c r="C82" s="6">
        <v>123.17241126825</v>
      </c>
      <c r="D82" s="6">
        <v>140.7151493687</v>
      </c>
      <c r="E82">
        <v>144.750200000001</v>
      </c>
      <c r="F82" s="6">
        <v>134.21045619127199</v>
      </c>
      <c r="G82">
        <v>135.81866210399599</v>
      </c>
      <c r="H82" s="43">
        <f t="shared" si="16"/>
        <v>14.24242484158623</v>
      </c>
      <c r="I82" s="43">
        <f t="shared" si="17"/>
        <v>8.9614588278075278</v>
      </c>
      <c r="J82">
        <f t="shared" si="18"/>
        <v>2.8675310721011407</v>
      </c>
      <c r="K82">
        <f>100*(G82-F82)/F82</f>
        <v>1.1982716983183821</v>
      </c>
      <c r="L82">
        <v>0</v>
      </c>
      <c r="M82">
        <v>17</v>
      </c>
      <c r="N82">
        <v>995</v>
      </c>
      <c r="O82">
        <v>13513</v>
      </c>
      <c r="P82">
        <v>1210141</v>
      </c>
      <c r="Q82">
        <v>1015</v>
      </c>
      <c r="R82">
        <v>145542</v>
      </c>
    </row>
    <row r="83" spans="1:18">
      <c r="A83" s="2">
        <v>20</v>
      </c>
      <c r="B83" s="2">
        <v>1</v>
      </c>
      <c r="C83" s="6">
        <v>140.243311446962</v>
      </c>
      <c r="D83" s="6">
        <v>167.64729312773599</v>
      </c>
      <c r="E83">
        <v>173.06351000000001</v>
      </c>
      <c r="F83" s="6">
        <v>148.11196744002299</v>
      </c>
      <c r="G83">
        <v>152.32718999999801</v>
      </c>
      <c r="H83" s="43">
        <f t="shared" si="16"/>
        <v>19.54031275932741</v>
      </c>
      <c r="I83" s="43">
        <f t="shared" si="17"/>
        <v>5.61071748226425</v>
      </c>
      <c r="J83">
        <f>100*(E83-D83)/D83</f>
        <v>3.2307213383619753</v>
      </c>
      <c r="K83">
        <f>100*(G83-F83)/F83</f>
        <v>2.8459702702159744</v>
      </c>
      <c r="L83">
        <v>0</v>
      </c>
      <c r="M83">
        <v>20</v>
      </c>
      <c r="N83">
        <v>1156</v>
      </c>
      <c r="O83">
        <v>13781</v>
      </c>
      <c r="P83">
        <v>767022</v>
      </c>
      <c r="Q83">
        <v>1626</v>
      </c>
      <c r="R83">
        <v>138194</v>
      </c>
    </row>
    <row r="84" spans="1:18">
      <c r="A84" s="2">
        <v>2</v>
      </c>
      <c r="B84" s="2">
        <v>2</v>
      </c>
      <c r="C84" s="6">
        <v>121.567547253255</v>
      </c>
      <c r="D84" s="6">
        <v>131.67387858287199</v>
      </c>
      <c r="E84">
        <v>136.328100000001</v>
      </c>
      <c r="F84" s="6">
        <v>123.760130115633</v>
      </c>
      <c r="G84">
        <v>123.77767999999899</v>
      </c>
      <c r="H84" s="43">
        <f t="shared" si="16"/>
        <v>8.3133464135482029</v>
      </c>
      <c r="I84" s="43">
        <f t="shared" si="17"/>
        <v>1.8035922513187799</v>
      </c>
      <c r="J84">
        <f t="shared" ref="J84:J92" si="20">100*(E84-D84)/D84</f>
        <v>3.5346581016824583</v>
      </c>
      <c r="K84">
        <f t="shared" ref="K84:K92" si="21">100*(G84-F84)/F84</f>
        <v>1.4180563926034586E-2</v>
      </c>
      <c r="L84">
        <v>16</v>
      </c>
      <c r="M84">
        <v>11</v>
      </c>
      <c r="N84">
        <v>1162</v>
      </c>
      <c r="O84">
        <v>24081</v>
      </c>
      <c r="P84">
        <v>808585</v>
      </c>
      <c r="Q84">
        <v>1529</v>
      </c>
      <c r="R84">
        <v>174098</v>
      </c>
    </row>
    <row r="85" spans="1:18">
      <c r="A85" s="2">
        <v>0</v>
      </c>
      <c r="B85" s="2">
        <v>3</v>
      </c>
      <c r="C85" s="6">
        <v>194.19697131602001</v>
      </c>
      <c r="D85" s="6">
        <v>227.750961681852</v>
      </c>
      <c r="E85">
        <v>236.48348999999999</v>
      </c>
      <c r="F85" s="6">
        <v>194.55424916827801</v>
      </c>
      <c r="G85">
        <v>200.241919999999</v>
      </c>
      <c r="H85" s="43">
        <f t="shared" si="16"/>
        <v>17.27832835828784</v>
      </c>
      <c r="I85" s="43">
        <f t="shared" si="17"/>
        <v>0.18397704651973668</v>
      </c>
      <c r="J85">
        <f t="shared" si="20"/>
        <v>3.8342443226854761</v>
      </c>
      <c r="K85">
        <f t="shared" si="21"/>
        <v>2.9234369622025023</v>
      </c>
      <c r="L85">
        <v>15</v>
      </c>
      <c r="M85">
        <v>11</v>
      </c>
      <c r="N85">
        <v>1669</v>
      </c>
      <c r="O85">
        <v>25077</v>
      </c>
      <c r="P85">
        <v>1114995</v>
      </c>
      <c r="Q85">
        <v>1704</v>
      </c>
      <c r="R85">
        <v>215410</v>
      </c>
    </row>
    <row r="86" spans="1:18">
      <c r="A86" s="2"/>
      <c r="B86" s="2">
        <v>4</v>
      </c>
      <c r="C86" s="6">
        <v>177.497706447024</v>
      </c>
      <c r="D86" s="6">
        <v>208.87240555517599</v>
      </c>
      <c r="E86">
        <v>211.27665000000201</v>
      </c>
      <c r="F86" s="6">
        <v>177.99609075284999</v>
      </c>
      <c r="G86">
        <v>180.34443000000201</v>
      </c>
      <c r="H86" s="43">
        <f t="shared" si="16"/>
        <v>17.676115222095042</v>
      </c>
      <c r="I86" s="43">
        <f t="shared" si="17"/>
        <v>0.28078351872943297</v>
      </c>
      <c r="J86">
        <f t="shared" si="20"/>
        <v>1.151058914860303</v>
      </c>
      <c r="K86">
        <f t="shared" si="21"/>
        <v>1.3193206868867211</v>
      </c>
      <c r="L86">
        <v>0</v>
      </c>
      <c r="M86">
        <v>14</v>
      </c>
      <c r="N86">
        <v>1670</v>
      </c>
      <c r="O86">
        <v>20726</v>
      </c>
      <c r="P86">
        <v>916481</v>
      </c>
      <c r="Q86">
        <v>1687</v>
      </c>
      <c r="R86">
        <v>224124</v>
      </c>
    </row>
    <row r="87" spans="1:18">
      <c r="A87" s="2"/>
      <c r="B87" s="2">
        <v>5</v>
      </c>
      <c r="C87" s="6">
        <v>85.793231554251193</v>
      </c>
      <c r="D87" s="6">
        <v>90.948061608465494</v>
      </c>
      <c r="E87">
        <v>91.885749999999703</v>
      </c>
      <c r="F87" s="6">
        <v>94.282711170319999</v>
      </c>
      <c r="G87">
        <v>95.513668056995996</v>
      </c>
      <c r="H87" s="43">
        <f t="shared" si="16"/>
        <v>6.0084344193919934</v>
      </c>
      <c r="I87" s="43">
        <f t="shared" si="17"/>
        <v>9.8952789891129118</v>
      </c>
      <c r="J87">
        <f t="shared" si="20"/>
        <v>1.0310152574454963</v>
      </c>
      <c r="K87">
        <f t="shared" si="21"/>
        <v>1.3056019193723611</v>
      </c>
      <c r="L87">
        <v>16</v>
      </c>
      <c r="M87">
        <v>3</v>
      </c>
      <c r="N87">
        <v>714</v>
      </c>
      <c r="O87">
        <v>13103</v>
      </c>
      <c r="P87">
        <v>431754</v>
      </c>
      <c r="Q87">
        <v>751</v>
      </c>
      <c r="R87">
        <v>116047</v>
      </c>
    </row>
    <row r="88" spans="1:18">
      <c r="A88" s="2"/>
      <c r="B88" s="2">
        <v>6</v>
      </c>
      <c r="C88" s="6">
        <v>96.160755442679502</v>
      </c>
      <c r="D88" s="6">
        <v>106.149454623612</v>
      </c>
      <c r="E88">
        <v>107.06001999999999</v>
      </c>
      <c r="F88" s="6">
        <v>102.699364993275</v>
      </c>
      <c r="G88">
        <v>103.697389999999</v>
      </c>
      <c r="H88" s="43">
        <f t="shared" si="16"/>
        <v>10.387500737644128</v>
      </c>
      <c r="I88" s="43">
        <f t="shared" si="17"/>
        <v>6.7996653317611431</v>
      </c>
      <c r="J88">
        <f t="shared" si="20"/>
        <v>0.85781446510177894</v>
      </c>
      <c r="K88">
        <f t="shared" si="21"/>
        <v>0.97179277280765997</v>
      </c>
      <c r="L88">
        <v>0</v>
      </c>
      <c r="M88">
        <v>7</v>
      </c>
      <c r="N88">
        <v>764</v>
      </c>
      <c r="O88">
        <v>134699</v>
      </c>
      <c r="P88">
        <v>451640</v>
      </c>
      <c r="Q88">
        <v>797</v>
      </c>
      <c r="R88">
        <v>111451</v>
      </c>
    </row>
    <row r="89" spans="1:18">
      <c r="A89" s="2"/>
      <c r="B89" s="2">
        <v>7</v>
      </c>
      <c r="C89" s="6">
        <v>526.11365880934795</v>
      </c>
      <c r="D89" s="6">
        <v>566.047695476954</v>
      </c>
      <c r="E89">
        <v>578.49198999999703</v>
      </c>
      <c r="F89" s="6">
        <v>526.11365880987705</v>
      </c>
      <c r="G89">
        <v>535.98627999999496</v>
      </c>
      <c r="H89" s="43">
        <f t="shared" si="16"/>
        <v>7.5903820398772943</v>
      </c>
      <c r="I89" s="43">
        <f t="shared" si="17"/>
        <v>1.005673458381233E-10</v>
      </c>
      <c r="J89">
        <f t="shared" si="20"/>
        <v>2.1984533498643457</v>
      </c>
      <c r="K89">
        <f t="shared" si="21"/>
        <v>1.8765186998662591</v>
      </c>
      <c r="L89">
        <v>31</v>
      </c>
      <c r="M89">
        <v>7</v>
      </c>
      <c r="N89">
        <v>2991</v>
      </c>
      <c r="O89">
        <v>52783</v>
      </c>
      <c r="P89">
        <v>2021072</v>
      </c>
      <c r="Q89">
        <v>3030</v>
      </c>
      <c r="R89">
        <v>350259</v>
      </c>
    </row>
    <row r="90" spans="1:18">
      <c r="A90" s="2"/>
      <c r="B90" s="2">
        <v>8</v>
      </c>
      <c r="C90" s="6">
        <v>190.279527233788</v>
      </c>
      <c r="D90" s="6">
        <v>210.38579549103099</v>
      </c>
      <c r="E90">
        <v>210.74620999999999</v>
      </c>
      <c r="F90" s="6">
        <v>190.473368474588</v>
      </c>
      <c r="G90">
        <v>192.16705999999999</v>
      </c>
      <c r="H90" s="43">
        <f t="shared" si="16"/>
        <v>10.566700763629346</v>
      </c>
      <c r="I90" s="43">
        <f t="shared" si="17"/>
        <v>0.10187183225541313</v>
      </c>
      <c r="J90">
        <f t="shared" si="20"/>
        <v>0.1713112371145635</v>
      </c>
      <c r="K90">
        <f t="shared" si="21"/>
        <v>0.88920122480952302</v>
      </c>
      <c r="L90">
        <v>16</v>
      </c>
      <c r="M90">
        <v>32</v>
      </c>
      <c r="N90">
        <v>2227</v>
      </c>
      <c r="O90">
        <v>25870</v>
      </c>
      <c r="P90">
        <v>1699477</v>
      </c>
      <c r="Q90">
        <v>2233</v>
      </c>
      <c r="R90">
        <v>329048</v>
      </c>
    </row>
    <row r="91" spans="1:18">
      <c r="A91" s="2"/>
      <c r="B91" s="2">
        <v>9</v>
      </c>
      <c r="C91" s="6">
        <v>104.538635987167</v>
      </c>
      <c r="D91" s="6">
        <v>110.795426560572</v>
      </c>
      <c r="E91">
        <v>111.588309999996</v>
      </c>
      <c r="F91" s="6">
        <v>108.040761854507</v>
      </c>
      <c r="G91">
        <v>110.724159999999</v>
      </c>
      <c r="H91" s="43">
        <f t="shared" si="16"/>
        <v>5.9851465578459173</v>
      </c>
      <c r="I91" s="43">
        <f t="shared" si="17"/>
        <v>3.3500780206945824</v>
      </c>
      <c r="J91">
        <f t="shared" si="20"/>
        <v>0.71562831069613908</v>
      </c>
      <c r="K91">
        <f t="shared" si="21"/>
        <v>2.4836905066493351</v>
      </c>
      <c r="L91">
        <v>16</v>
      </c>
      <c r="M91">
        <v>26</v>
      </c>
      <c r="N91">
        <v>861</v>
      </c>
      <c r="O91">
        <v>12555</v>
      </c>
      <c r="P91">
        <v>1261398</v>
      </c>
      <c r="Q91">
        <v>906</v>
      </c>
      <c r="R91">
        <v>141774</v>
      </c>
    </row>
    <row r="92" spans="1:18">
      <c r="A92" s="2"/>
      <c r="B92" s="2">
        <v>10</v>
      </c>
      <c r="C92" s="6">
        <v>121.53268873475</v>
      </c>
      <c r="D92" s="6">
        <v>130.89261291616501</v>
      </c>
      <c r="E92">
        <v>131.74803999999801</v>
      </c>
      <c r="F92" s="6">
        <v>128.65856329451401</v>
      </c>
      <c r="G92">
        <v>131.14607000000001</v>
      </c>
      <c r="H92" s="43">
        <f t="shared" si="16"/>
        <v>7.7015692476313289</v>
      </c>
      <c r="I92" s="43">
        <f t="shared" si="17"/>
        <v>5.8633398421033238</v>
      </c>
      <c r="J92">
        <f t="shared" si="20"/>
        <v>0.65353350718187331</v>
      </c>
      <c r="K92">
        <f t="shared" si="21"/>
        <v>1.9334171327498924</v>
      </c>
      <c r="L92">
        <v>15</v>
      </c>
      <c r="M92">
        <v>19</v>
      </c>
      <c r="N92">
        <v>996</v>
      </c>
      <c r="O92">
        <v>26892</v>
      </c>
      <c r="P92">
        <v>1267626</v>
      </c>
      <c r="Q92">
        <v>1077</v>
      </c>
      <c r="R92">
        <v>152229</v>
      </c>
    </row>
    <row r="93" spans="1:18">
      <c r="A93" s="3">
        <v>20</v>
      </c>
      <c r="B93" s="3">
        <v>1</v>
      </c>
      <c r="C93" s="6">
        <v>180.44574577284899</v>
      </c>
      <c r="D93" s="6">
        <v>205.63619422222101</v>
      </c>
      <c r="E93">
        <v>206.630400000001</v>
      </c>
      <c r="F93" s="6">
        <v>184.11196744002299</v>
      </c>
      <c r="G93">
        <v>187.897109999999</v>
      </c>
      <c r="H93" s="43">
        <f t="shared" si="16"/>
        <v>13.960123216804776</v>
      </c>
      <c r="I93" s="43">
        <f t="shared" si="17"/>
        <v>2.0317584387881107</v>
      </c>
      <c r="J93">
        <f>100*(E93-D93)/D93</f>
        <v>0.48347800908317057</v>
      </c>
      <c r="K93">
        <f>100*(G93-F93)/F93</f>
        <v>2.0558916471353617</v>
      </c>
      <c r="L93">
        <v>0</v>
      </c>
      <c r="M93">
        <v>20</v>
      </c>
      <c r="N93">
        <v>1179</v>
      </c>
      <c r="O93">
        <v>13312</v>
      </c>
      <c r="P93">
        <v>700161</v>
      </c>
      <c r="Q93">
        <v>1277</v>
      </c>
      <c r="R93">
        <v>141537</v>
      </c>
    </row>
    <row r="94" spans="1:18">
      <c r="A94" s="3">
        <v>2</v>
      </c>
      <c r="B94" s="3">
        <v>2</v>
      </c>
      <c r="C94" s="6">
        <v>153.86525794620701</v>
      </c>
      <c r="D94" s="6">
        <v>162.208929423955</v>
      </c>
      <c r="E94">
        <v>166.23774</v>
      </c>
      <c r="F94" s="6">
        <v>157.955773062227</v>
      </c>
      <c r="G94">
        <v>160.80706999999899</v>
      </c>
      <c r="H94" s="43">
        <f t="shared" si="16"/>
        <v>5.4227130861893649</v>
      </c>
      <c r="I94" s="43">
        <f t="shared" si="17"/>
        <v>2.6585047012042677</v>
      </c>
      <c r="J94">
        <f t="shared" ref="J94:J102" si="22">100*(E94-D94)/D94</f>
        <v>2.4837168892935368</v>
      </c>
      <c r="K94">
        <f t="shared" ref="K94:K102" si="23">100*(G94-F94)/F94</f>
        <v>1.8051236004199207</v>
      </c>
      <c r="L94">
        <v>16</v>
      </c>
      <c r="M94">
        <v>16</v>
      </c>
      <c r="N94">
        <v>1177</v>
      </c>
      <c r="O94">
        <v>22468</v>
      </c>
      <c r="P94">
        <v>686454</v>
      </c>
      <c r="Q94">
        <v>1300</v>
      </c>
      <c r="R94">
        <v>181194</v>
      </c>
    </row>
    <row r="95" spans="1:18">
      <c r="A95" s="3">
        <v>1</v>
      </c>
      <c r="B95" s="3">
        <v>3</v>
      </c>
      <c r="C95" s="6">
        <v>238.51148441784099</v>
      </c>
      <c r="D95" s="6">
        <v>267.58067381611397</v>
      </c>
      <c r="E95">
        <v>271.44491999999798</v>
      </c>
      <c r="F95" s="6">
        <v>239.55424916827801</v>
      </c>
      <c r="G95">
        <v>240.16272000000001</v>
      </c>
      <c r="H95" s="43">
        <f t="shared" si="16"/>
        <v>12.187752497212067</v>
      </c>
      <c r="I95" s="43">
        <f t="shared" si="17"/>
        <v>0.4371968725037273</v>
      </c>
      <c r="J95">
        <f t="shared" si="22"/>
        <v>1.4441424818817754</v>
      </c>
      <c r="K95">
        <f t="shared" si="23"/>
        <v>0.25400126853712107</v>
      </c>
      <c r="L95">
        <v>15</v>
      </c>
      <c r="M95">
        <v>1</v>
      </c>
      <c r="N95">
        <v>1693</v>
      </c>
      <c r="O95">
        <v>20660</v>
      </c>
      <c r="P95">
        <v>1015640</v>
      </c>
      <c r="Q95">
        <v>2273</v>
      </c>
      <c r="R95">
        <v>227534</v>
      </c>
    </row>
    <row r="96" spans="1:18">
      <c r="A96" s="3"/>
      <c r="B96" s="3">
        <v>4</v>
      </c>
      <c r="C96" s="6">
        <v>221.41011432916801</v>
      </c>
      <c r="D96" s="6">
        <v>248.568837665644</v>
      </c>
      <c r="E96">
        <v>254.49888999999601</v>
      </c>
      <c r="F96" s="6">
        <v>222.99609075284999</v>
      </c>
      <c r="G96">
        <v>228.292949999999</v>
      </c>
      <c r="H96" s="43">
        <f t="shared" si="16"/>
        <v>12.266252342970841</v>
      </c>
      <c r="I96" s="43">
        <f t="shared" si="17"/>
        <v>0.71630712467097613</v>
      </c>
      <c r="J96">
        <f t="shared" si="22"/>
        <v>2.3856781043200077</v>
      </c>
      <c r="K96">
        <f t="shared" si="23"/>
        <v>2.3753148448775239</v>
      </c>
      <c r="L96">
        <v>0</v>
      </c>
      <c r="M96">
        <v>16</v>
      </c>
      <c r="N96">
        <v>1681</v>
      </c>
      <c r="O96">
        <v>20761</v>
      </c>
      <c r="P96">
        <v>1071804</v>
      </c>
      <c r="Q96">
        <v>1828</v>
      </c>
      <c r="R96">
        <v>230228</v>
      </c>
    </row>
    <row r="97" spans="1:18">
      <c r="A97" s="3"/>
      <c r="B97" s="3">
        <v>5</v>
      </c>
      <c r="C97" s="6">
        <v>109.573868506856</v>
      </c>
      <c r="D97" s="6">
        <v>114.288809334257</v>
      </c>
      <c r="E97">
        <v>117.19790999999999</v>
      </c>
      <c r="F97" s="6">
        <v>116.34809108526299</v>
      </c>
      <c r="G97">
        <v>118.172793604001</v>
      </c>
      <c r="H97" s="43">
        <f t="shared" si="16"/>
        <v>4.3029792519427037</v>
      </c>
      <c r="I97" s="43">
        <f t="shared" si="17"/>
        <v>6.1823340461719027</v>
      </c>
      <c r="J97">
        <f t="shared" si="22"/>
        <v>2.5453941489886724</v>
      </c>
      <c r="K97">
        <f t="shared" si="23"/>
        <v>1.5683132415131904</v>
      </c>
      <c r="L97">
        <v>0</v>
      </c>
      <c r="M97">
        <v>16</v>
      </c>
      <c r="N97">
        <v>723</v>
      </c>
      <c r="O97">
        <v>12219</v>
      </c>
      <c r="P97">
        <v>443837</v>
      </c>
      <c r="Q97">
        <v>781</v>
      </c>
      <c r="R97">
        <v>113179</v>
      </c>
    </row>
    <row r="98" spans="1:18">
      <c r="A98" s="3"/>
      <c r="B98" s="3">
        <v>6</v>
      </c>
      <c r="C98" s="6">
        <v>123.50321467185999</v>
      </c>
      <c r="D98" s="6">
        <v>133.00940774051401</v>
      </c>
      <c r="E98">
        <v>135.41826</v>
      </c>
      <c r="F98" s="6">
        <v>129.699364993275</v>
      </c>
      <c r="G98">
        <v>130.67173999999901</v>
      </c>
      <c r="H98" s="43">
        <f t="shared" si="16"/>
        <v>7.6971219687773713</v>
      </c>
      <c r="I98" s="43">
        <f t="shared" si="17"/>
        <v>5.0169951752897877</v>
      </c>
      <c r="J98">
        <f t="shared" si="22"/>
        <v>1.8110390087484558</v>
      </c>
      <c r="K98">
        <f t="shared" si="23"/>
        <v>0.74971454700215834</v>
      </c>
      <c r="L98">
        <v>0</v>
      </c>
      <c r="M98">
        <v>8</v>
      </c>
      <c r="N98">
        <v>766</v>
      </c>
      <c r="O98">
        <v>128858</v>
      </c>
      <c r="P98">
        <v>458367</v>
      </c>
      <c r="Q98">
        <v>829</v>
      </c>
      <c r="R98">
        <v>108387</v>
      </c>
    </row>
    <row r="99" spans="1:18">
      <c r="A99" s="3"/>
      <c r="B99" s="3">
        <v>7</v>
      </c>
      <c r="C99" s="6">
        <v>571.11365880405504</v>
      </c>
      <c r="D99" s="6">
        <v>606.04769547684498</v>
      </c>
      <c r="E99">
        <v>612.09695000000204</v>
      </c>
      <c r="F99" s="6">
        <v>571.11365880987705</v>
      </c>
      <c r="G99">
        <v>571.98627999999496</v>
      </c>
      <c r="H99" s="43">
        <f t="shared" si="16"/>
        <v>6.1168273835270952</v>
      </c>
      <c r="I99" s="43">
        <f t="shared" si="17"/>
        <v>1.0194147096312348E-9</v>
      </c>
      <c r="J99">
        <f t="shared" si="22"/>
        <v>0.99814825933748341</v>
      </c>
      <c r="K99">
        <f t="shared" si="23"/>
        <v>0.15279291199869652</v>
      </c>
      <c r="L99">
        <v>31</v>
      </c>
      <c r="M99">
        <v>8</v>
      </c>
      <c r="N99">
        <v>2996</v>
      </c>
      <c r="O99">
        <v>32261</v>
      </c>
      <c r="P99">
        <v>2032671</v>
      </c>
      <c r="Q99">
        <v>3047</v>
      </c>
      <c r="R99">
        <v>344199</v>
      </c>
    </row>
    <row r="100" spans="1:18">
      <c r="A100" s="3"/>
      <c r="B100" s="3">
        <v>8</v>
      </c>
      <c r="C100" s="6">
        <v>234.6732513977</v>
      </c>
      <c r="D100" s="6">
        <v>250.24132868131699</v>
      </c>
      <c r="E100">
        <v>252.01103999999799</v>
      </c>
      <c r="F100" s="6">
        <v>235.473368474588</v>
      </c>
      <c r="G100">
        <v>238.16093999999899</v>
      </c>
      <c r="H100" s="43">
        <f t="shared" si="16"/>
        <v>6.6339376946006574</v>
      </c>
      <c r="I100" s="43">
        <f t="shared" si="17"/>
        <v>0.34094941461054901</v>
      </c>
      <c r="J100">
        <f t="shared" si="22"/>
        <v>0.70720185510792921</v>
      </c>
      <c r="K100">
        <f t="shared" si="23"/>
        <v>1.1413484008069588</v>
      </c>
      <c r="L100">
        <v>16</v>
      </c>
      <c r="M100">
        <v>32</v>
      </c>
      <c r="N100">
        <v>2196</v>
      </c>
      <c r="O100">
        <v>30345</v>
      </c>
      <c r="P100">
        <v>1552533</v>
      </c>
      <c r="Q100">
        <v>2297</v>
      </c>
      <c r="R100">
        <v>327109</v>
      </c>
    </row>
    <row r="101" spans="1:18">
      <c r="A101" s="3"/>
      <c r="B101" s="3">
        <v>9</v>
      </c>
      <c r="C101" s="6">
        <v>131.420609779019</v>
      </c>
      <c r="D101" s="6">
        <v>136.79477510541</v>
      </c>
      <c r="E101">
        <v>140.90600000000001</v>
      </c>
      <c r="F101" s="6">
        <v>134.987577692521</v>
      </c>
      <c r="G101">
        <v>135.60211883799801</v>
      </c>
      <c r="H101" s="43">
        <f t="shared" si="16"/>
        <v>4.0892865551510829</v>
      </c>
      <c r="I101" s="43">
        <f t="shared" si="17"/>
        <v>2.7141617433519594</v>
      </c>
      <c r="J101">
        <f t="shared" si="22"/>
        <v>3.0053961428146807</v>
      </c>
      <c r="K101">
        <f t="shared" si="23"/>
        <v>0.45525755479280244</v>
      </c>
      <c r="L101">
        <v>16</v>
      </c>
      <c r="M101">
        <v>26</v>
      </c>
      <c r="N101">
        <v>859</v>
      </c>
      <c r="O101">
        <v>12760</v>
      </c>
      <c r="P101">
        <v>1165376</v>
      </c>
      <c r="Q101">
        <v>921</v>
      </c>
      <c r="R101">
        <v>142240</v>
      </c>
    </row>
    <row r="102" spans="1:18">
      <c r="A102" s="3"/>
      <c r="B102" s="3">
        <v>10</v>
      </c>
      <c r="C102" s="6">
        <v>156.224417747318</v>
      </c>
      <c r="D102" s="6">
        <v>165.51082181333399</v>
      </c>
      <c r="E102">
        <v>170.18681999999899</v>
      </c>
      <c r="F102" s="6">
        <v>162.37107100480799</v>
      </c>
      <c r="G102">
        <v>163.676801077855</v>
      </c>
      <c r="H102" s="43">
        <f t="shared" si="16"/>
        <v>5.9442718365806906</v>
      </c>
      <c r="I102" s="43">
        <f t="shared" si="17"/>
        <v>3.934502266753054</v>
      </c>
      <c r="J102">
        <f t="shared" si="22"/>
        <v>2.825191812495905</v>
      </c>
      <c r="K102">
        <f t="shared" si="23"/>
        <v>0.80416423009758431</v>
      </c>
      <c r="L102">
        <v>15</v>
      </c>
      <c r="M102">
        <v>17</v>
      </c>
      <c r="N102">
        <v>1013</v>
      </c>
      <c r="O102">
        <v>26801</v>
      </c>
      <c r="P102">
        <v>1215648</v>
      </c>
      <c r="Q102">
        <v>1031</v>
      </c>
      <c r="R102">
        <v>152710</v>
      </c>
    </row>
    <row r="103" spans="1:18">
      <c r="A103" s="2">
        <v>20</v>
      </c>
      <c r="B103" s="2">
        <v>1</v>
      </c>
      <c r="C103" s="6">
        <v>161.30761266209501</v>
      </c>
      <c r="D103" s="6">
        <v>200.83550770296301</v>
      </c>
      <c r="E103">
        <v>201.24206000000001</v>
      </c>
      <c r="F103" s="6">
        <v>169.13652383464</v>
      </c>
      <c r="G103">
        <v>170.814850000001</v>
      </c>
      <c r="H103" s="43">
        <f t="shared" si="16"/>
        <v>24.504668061556711</v>
      </c>
      <c r="I103" s="43">
        <f t="shared" si="17"/>
        <v>4.8534046492553875</v>
      </c>
      <c r="J103">
        <f>100*(E103-D103)/D103</f>
        <v>0.20243048736097446</v>
      </c>
      <c r="K103">
        <f>100*(G103-F103)/F103</f>
        <v>0.9922907999468239</v>
      </c>
      <c r="L103">
        <v>16</v>
      </c>
      <c r="M103">
        <v>16</v>
      </c>
      <c r="N103">
        <v>1141</v>
      </c>
      <c r="O103">
        <v>13604</v>
      </c>
      <c r="P103">
        <v>665234</v>
      </c>
      <c r="Q103">
        <v>1185</v>
      </c>
      <c r="R103">
        <v>138126</v>
      </c>
    </row>
    <row r="104" spans="1:18">
      <c r="A104" s="2">
        <v>3</v>
      </c>
      <c r="B104" s="2">
        <v>2</v>
      </c>
      <c r="C104" s="6">
        <v>134.38872463883001</v>
      </c>
      <c r="D104" s="6">
        <v>149.150087924226</v>
      </c>
      <c r="E104">
        <v>151.273159999998</v>
      </c>
      <c r="F104" s="6">
        <v>138.01350612485399</v>
      </c>
      <c r="G104">
        <v>140.31397999999999</v>
      </c>
      <c r="H104" s="43">
        <f t="shared" si="16"/>
        <v>10.984078705313397</v>
      </c>
      <c r="I104" s="43">
        <f t="shared" si="17"/>
        <v>2.6972363163394735</v>
      </c>
      <c r="J104">
        <f t="shared" ref="J104:J112" si="24">100*(E104-D104)/D104</f>
        <v>1.4234467477153638</v>
      </c>
      <c r="K104">
        <f t="shared" ref="K104:K112" si="25">100*(G104-F104)/F104</f>
        <v>1.6668469193622775</v>
      </c>
      <c r="L104">
        <v>0</v>
      </c>
      <c r="M104">
        <v>15</v>
      </c>
      <c r="N104">
        <v>1156</v>
      </c>
      <c r="O104">
        <v>16608</v>
      </c>
      <c r="P104">
        <v>636356</v>
      </c>
      <c r="Q104">
        <v>1203</v>
      </c>
      <c r="R104">
        <v>171373</v>
      </c>
    </row>
    <row r="105" spans="1:18">
      <c r="A105" s="2">
        <v>0</v>
      </c>
      <c r="B105" s="2">
        <v>3</v>
      </c>
      <c r="C105" s="6">
        <v>234.40843268888901</v>
      </c>
      <c r="D105" s="6">
        <v>287.32701285831502</v>
      </c>
      <c r="E105">
        <v>290.883769999999</v>
      </c>
      <c r="F105" s="6">
        <v>240.07233112916299</v>
      </c>
      <c r="G105">
        <v>245.04713000000001</v>
      </c>
      <c r="H105" s="43">
        <f t="shared" si="16"/>
        <v>22.575373915690342</v>
      </c>
      <c r="I105" s="43">
        <f t="shared" si="17"/>
        <v>2.4162519988311204</v>
      </c>
      <c r="J105">
        <f t="shared" si="24"/>
        <v>1.237877742959683</v>
      </c>
      <c r="K105">
        <f t="shared" si="25"/>
        <v>2.0722083413104753</v>
      </c>
      <c r="L105">
        <v>15</v>
      </c>
      <c r="M105">
        <v>2</v>
      </c>
      <c r="N105">
        <v>1688</v>
      </c>
      <c r="O105">
        <v>20727</v>
      </c>
      <c r="P105">
        <v>911916</v>
      </c>
      <c r="Q105">
        <v>1735</v>
      </c>
      <c r="R105">
        <v>287437</v>
      </c>
    </row>
    <row r="106" spans="1:18">
      <c r="A106" s="2"/>
      <c r="B106" s="2">
        <v>4</v>
      </c>
      <c r="C106" s="6">
        <v>209.01802532609099</v>
      </c>
      <c r="D106" s="6">
        <v>258.878206627552</v>
      </c>
      <c r="E106">
        <v>261.40130999999701</v>
      </c>
      <c r="F106" s="6">
        <v>214.66145331251599</v>
      </c>
      <c r="G106">
        <v>219.02356999999901</v>
      </c>
      <c r="H106" s="43">
        <f t="shared" si="16"/>
        <v>23.854488733052413</v>
      </c>
      <c r="I106" s="43">
        <f t="shared" si="17"/>
        <v>2.6999719175514314</v>
      </c>
      <c r="J106">
        <f t="shared" si="24"/>
        <v>0.97462950061107123</v>
      </c>
      <c r="K106">
        <f t="shared" si="25"/>
        <v>2.0320912861483396</v>
      </c>
      <c r="L106">
        <v>16</v>
      </c>
      <c r="M106">
        <v>1</v>
      </c>
      <c r="N106">
        <v>1658</v>
      </c>
      <c r="O106">
        <v>20774</v>
      </c>
      <c r="P106">
        <v>917787</v>
      </c>
      <c r="Q106">
        <v>1703</v>
      </c>
      <c r="R106">
        <v>219590</v>
      </c>
    </row>
    <row r="107" spans="1:18">
      <c r="A107" s="2"/>
      <c r="B107" s="2">
        <v>5</v>
      </c>
      <c r="C107" s="6">
        <v>92.806643193089002</v>
      </c>
      <c r="D107" s="6">
        <v>98.501000159055707</v>
      </c>
      <c r="E107">
        <v>99.0641600000003</v>
      </c>
      <c r="F107" s="6">
        <v>102.573198382288</v>
      </c>
      <c r="G107">
        <v>104.354846187427</v>
      </c>
      <c r="H107" s="43">
        <f t="shared" si="16"/>
        <v>6.1357212911141517</v>
      </c>
      <c r="I107" s="43">
        <f t="shared" si="17"/>
        <v>10.523551820400588</v>
      </c>
      <c r="J107">
        <f t="shared" si="24"/>
        <v>0.57173007384211683</v>
      </c>
      <c r="K107">
        <f t="shared" si="25"/>
        <v>1.7369525697140114</v>
      </c>
      <c r="L107">
        <v>0</v>
      </c>
      <c r="M107">
        <v>16</v>
      </c>
      <c r="N107">
        <v>715</v>
      </c>
      <c r="O107">
        <v>14769</v>
      </c>
      <c r="P107">
        <v>423831</v>
      </c>
      <c r="Q107">
        <v>782</v>
      </c>
      <c r="R107">
        <v>111190</v>
      </c>
    </row>
    <row r="108" spans="1:18">
      <c r="A108" s="2"/>
      <c r="B108" s="2">
        <v>6</v>
      </c>
      <c r="C108" s="6">
        <v>105.701103519673</v>
      </c>
      <c r="D108" s="6">
        <v>119.16952983192</v>
      </c>
      <c r="E108">
        <v>119.65349000000001</v>
      </c>
      <c r="F108" s="6">
        <v>117.93248578327901</v>
      </c>
      <c r="G108">
        <v>121.631118254285</v>
      </c>
      <c r="H108" s="43">
        <f t="shared" si="16"/>
        <v>12.741992149344281</v>
      </c>
      <c r="I108" s="43">
        <f t="shared" si="17"/>
        <v>11.571669411501947</v>
      </c>
      <c r="J108">
        <f t="shared" si="24"/>
        <v>0.40611066332358092</v>
      </c>
      <c r="K108">
        <f t="shared" si="25"/>
        <v>3.1362287044494757</v>
      </c>
      <c r="L108">
        <v>16</v>
      </c>
      <c r="M108">
        <v>9</v>
      </c>
      <c r="N108">
        <v>762</v>
      </c>
      <c r="O108">
        <v>52274</v>
      </c>
      <c r="P108">
        <v>442037</v>
      </c>
      <c r="Q108">
        <v>798</v>
      </c>
      <c r="R108">
        <v>107917</v>
      </c>
    </row>
    <row r="109" spans="1:18">
      <c r="A109" s="2"/>
      <c r="B109" s="2">
        <v>7</v>
      </c>
      <c r="C109" s="6">
        <v>732.15158983636798</v>
      </c>
      <c r="D109" s="6">
        <v>795.06359328343603</v>
      </c>
      <c r="E109">
        <v>808.96064000000797</v>
      </c>
      <c r="F109" s="6">
        <v>738.151578193967</v>
      </c>
      <c r="G109">
        <v>741.96064000000604</v>
      </c>
      <c r="H109" s="43">
        <f t="shared" si="16"/>
        <v>8.5927565166017814</v>
      </c>
      <c r="I109" s="43">
        <f t="shared" si="17"/>
        <v>0.81950083027750964</v>
      </c>
      <c r="J109">
        <f t="shared" si="24"/>
        <v>1.7479163722212734</v>
      </c>
      <c r="K109">
        <f t="shared" si="25"/>
        <v>0.51602704899157148</v>
      </c>
      <c r="L109">
        <v>15</v>
      </c>
      <c r="M109">
        <v>7</v>
      </c>
      <c r="N109">
        <v>3017</v>
      </c>
      <c r="O109">
        <v>29051</v>
      </c>
      <c r="P109">
        <v>1977927</v>
      </c>
      <c r="Q109">
        <v>3031</v>
      </c>
      <c r="R109">
        <v>344814</v>
      </c>
    </row>
    <row r="110" spans="1:18">
      <c r="A110" s="2"/>
      <c r="B110" s="2">
        <v>8</v>
      </c>
      <c r="C110" s="6">
        <v>216.778410225312</v>
      </c>
      <c r="D110" s="6">
        <v>252.343984478832</v>
      </c>
      <c r="E110">
        <v>257.30224000000101</v>
      </c>
      <c r="F110" s="6">
        <v>221.967939927251</v>
      </c>
      <c r="G110">
        <v>226.91097999999801</v>
      </c>
      <c r="H110" s="43">
        <f t="shared" si="16"/>
        <v>16.406418986353099</v>
      </c>
      <c r="I110" s="43">
        <f t="shared" si="17"/>
        <v>2.3939329089761183</v>
      </c>
      <c r="J110">
        <f t="shared" si="24"/>
        <v>1.9648796191473838</v>
      </c>
      <c r="K110">
        <f t="shared" si="25"/>
        <v>2.2269162268961318</v>
      </c>
      <c r="L110">
        <v>16</v>
      </c>
      <c r="M110">
        <v>34</v>
      </c>
      <c r="N110">
        <v>2249</v>
      </c>
      <c r="O110">
        <v>30292</v>
      </c>
      <c r="P110">
        <v>1524543</v>
      </c>
      <c r="Q110">
        <v>2234</v>
      </c>
      <c r="R110">
        <v>323838</v>
      </c>
    </row>
    <row r="111" spans="1:18">
      <c r="A111" s="2"/>
      <c r="B111" s="2">
        <v>9</v>
      </c>
      <c r="C111" s="6">
        <v>113.906688086288</v>
      </c>
      <c r="D111" s="6">
        <v>122.936913479889</v>
      </c>
      <c r="E111">
        <v>123.81949000000201</v>
      </c>
      <c r="F111" s="6">
        <v>121.500443948661</v>
      </c>
      <c r="G111">
        <v>122.55324</v>
      </c>
      <c r="H111" s="43">
        <f t="shared" si="16"/>
        <v>7.9277394025891725</v>
      </c>
      <c r="I111" s="43">
        <f t="shared" si="17"/>
        <v>6.6666461732435636</v>
      </c>
      <c r="J111">
        <f t="shared" si="24"/>
        <v>0.7179101013117466</v>
      </c>
      <c r="K111">
        <f t="shared" si="25"/>
        <v>0.86649564159934389</v>
      </c>
      <c r="L111">
        <v>16</v>
      </c>
      <c r="M111">
        <v>18</v>
      </c>
      <c r="N111">
        <v>875</v>
      </c>
      <c r="O111">
        <v>12661</v>
      </c>
      <c r="P111">
        <v>1152199</v>
      </c>
      <c r="Q111">
        <v>890</v>
      </c>
      <c r="R111">
        <v>138124</v>
      </c>
    </row>
    <row r="112" spans="1:18">
      <c r="A112" s="2"/>
      <c r="B112" s="2">
        <v>10</v>
      </c>
      <c r="C112" s="6">
        <v>129.28898274852801</v>
      </c>
      <c r="D112" s="6">
        <v>140.090707383682</v>
      </c>
      <c r="E112">
        <v>141.77672999999999</v>
      </c>
      <c r="F112" s="6">
        <v>138.21045619127199</v>
      </c>
      <c r="G112">
        <v>140.215499999999</v>
      </c>
      <c r="H112" s="43">
        <f t="shared" si="16"/>
        <v>8.3547139172436307</v>
      </c>
      <c r="I112" s="43">
        <f t="shared" si="17"/>
        <v>6.9004127444459664</v>
      </c>
      <c r="J112">
        <f t="shared" si="24"/>
        <v>1.2035220949383081</v>
      </c>
      <c r="K112">
        <f t="shared" si="25"/>
        <v>1.4507178863169314</v>
      </c>
      <c r="L112">
        <v>15</v>
      </c>
      <c r="M112">
        <v>17</v>
      </c>
      <c r="N112">
        <v>1000</v>
      </c>
      <c r="O112">
        <v>13358</v>
      </c>
      <c r="P112">
        <v>1209990</v>
      </c>
      <c r="Q112">
        <v>1047</v>
      </c>
      <c r="R112">
        <v>147930</v>
      </c>
    </row>
    <row r="113" spans="1:18">
      <c r="A113" s="3">
        <v>20</v>
      </c>
      <c r="B113" s="3">
        <v>1</v>
      </c>
      <c r="C113" s="6">
        <v>203.69227027615301</v>
      </c>
      <c r="D113" s="6">
        <v>240.97727410639899</v>
      </c>
      <c r="E113">
        <v>242.32125000000099</v>
      </c>
      <c r="F113" s="6">
        <v>214.13652383464</v>
      </c>
      <c r="G113">
        <v>218.655479999997</v>
      </c>
      <c r="H113" s="43">
        <f t="shared" si="16"/>
        <v>18.30457472917227</v>
      </c>
      <c r="I113" s="43">
        <f t="shared" si="17"/>
        <v>5.1274668127206482</v>
      </c>
      <c r="J113">
        <f>100*(E113-D113)/D113</f>
        <v>0.55771893784829907</v>
      </c>
      <c r="K113">
        <f>100*(G113-F113)/F113</f>
        <v>2.1103154587708794</v>
      </c>
      <c r="L113">
        <v>16</v>
      </c>
      <c r="M113">
        <v>15</v>
      </c>
      <c r="N113">
        <v>1170</v>
      </c>
      <c r="O113">
        <v>14216</v>
      </c>
      <c r="P113">
        <v>664560</v>
      </c>
      <c r="Q113">
        <v>1203</v>
      </c>
      <c r="R113">
        <v>138045</v>
      </c>
    </row>
    <row r="114" spans="1:18">
      <c r="A114" s="3">
        <v>3</v>
      </c>
      <c r="B114" s="3">
        <v>2</v>
      </c>
      <c r="C114" s="6">
        <v>172.528360359338</v>
      </c>
      <c r="D114" s="6">
        <v>184.40064595303701</v>
      </c>
      <c r="E114">
        <v>190.265650000004</v>
      </c>
      <c r="F114" s="6">
        <v>174.01350612485399</v>
      </c>
      <c r="G114">
        <v>178.130599999997</v>
      </c>
      <c r="H114" s="43">
        <f t="shared" si="16"/>
        <v>6.8813530534757898</v>
      </c>
      <c r="I114" s="43">
        <f t="shared" si="17"/>
        <v>0.86081254260039808</v>
      </c>
      <c r="J114">
        <f t="shared" ref="J114:J122" si="26">100*(E114-D114)/D114</f>
        <v>3.1805767364072475</v>
      </c>
      <c r="K114">
        <f t="shared" ref="K114:K122" si="27">100*(G114-F114)/F114</f>
        <v>2.3659622559349009</v>
      </c>
      <c r="L114">
        <v>0</v>
      </c>
      <c r="M114">
        <v>15</v>
      </c>
      <c r="N114">
        <v>1168</v>
      </c>
      <c r="O114">
        <v>16682</v>
      </c>
      <c r="P114">
        <v>635911</v>
      </c>
      <c r="Q114">
        <v>1219</v>
      </c>
      <c r="R114">
        <v>172266</v>
      </c>
    </row>
    <row r="115" spans="1:18">
      <c r="A115" s="3">
        <v>1</v>
      </c>
      <c r="B115" s="3">
        <v>3</v>
      </c>
      <c r="C115" s="6">
        <v>284.74861750481398</v>
      </c>
      <c r="D115" s="6">
        <v>331.03755272045902</v>
      </c>
      <c r="E115">
        <v>336.92306000000201</v>
      </c>
      <c r="F115" s="6">
        <v>285.07233112916299</v>
      </c>
      <c r="G115">
        <v>293.70531</v>
      </c>
      <c r="H115" s="43">
        <f t="shared" si="16"/>
        <v>16.256070221258398</v>
      </c>
      <c r="I115" s="43">
        <f t="shared" si="17"/>
        <v>0.11368400211584472</v>
      </c>
      <c r="J115">
        <f t="shared" si="26"/>
        <v>1.7778971694226313</v>
      </c>
      <c r="K115">
        <f t="shared" si="27"/>
        <v>3.0283468187326479</v>
      </c>
      <c r="L115">
        <v>15</v>
      </c>
      <c r="M115">
        <v>11</v>
      </c>
      <c r="N115">
        <v>1686</v>
      </c>
      <c r="O115">
        <v>22859</v>
      </c>
      <c r="P115">
        <v>911897</v>
      </c>
      <c r="Q115">
        <v>1719</v>
      </c>
      <c r="R115">
        <v>216172</v>
      </c>
    </row>
    <row r="116" spans="1:18">
      <c r="A116" s="3"/>
      <c r="B116" s="3">
        <v>4</v>
      </c>
      <c r="C116" s="6">
        <v>259.24537089814999</v>
      </c>
      <c r="D116" s="6">
        <v>302.55833346482399</v>
      </c>
      <c r="E116">
        <v>309.76293999999501</v>
      </c>
      <c r="F116" s="6">
        <v>259.66145331251602</v>
      </c>
      <c r="G116">
        <v>267.65570999999898</v>
      </c>
      <c r="H116" s="43">
        <f t="shared" si="16"/>
        <v>16.707323419746004</v>
      </c>
      <c r="I116" s="43">
        <f t="shared" si="17"/>
        <v>0.16049752901065201</v>
      </c>
      <c r="J116">
        <f t="shared" si="26"/>
        <v>2.3812289196154781</v>
      </c>
      <c r="K116">
        <f t="shared" si="27"/>
        <v>3.0787229238301523</v>
      </c>
      <c r="L116">
        <v>16</v>
      </c>
      <c r="M116">
        <v>15</v>
      </c>
      <c r="N116">
        <v>1672</v>
      </c>
      <c r="O116">
        <v>21013</v>
      </c>
      <c r="P116">
        <v>917800</v>
      </c>
      <c r="Q116">
        <v>1703</v>
      </c>
      <c r="R116">
        <v>219877</v>
      </c>
    </row>
    <row r="117" spans="1:18">
      <c r="A117" s="3"/>
      <c r="B117" s="3">
        <v>5</v>
      </c>
      <c r="C117" s="6">
        <v>119.373396886062</v>
      </c>
      <c r="D117" s="6">
        <v>124.588549578022</v>
      </c>
      <c r="E117">
        <v>126.85693999999999</v>
      </c>
      <c r="F117" s="6">
        <v>129.57319838228801</v>
      </c>
      <c r="G117">
        <v>131.27811376914201</v>
      </c>
      <c r="H117" s="43">
        <f t="shared" si="16"/>
        <v>4.3687729661724317</v>
      </c>
      <c r="I117" s="43">
        <f t="shared" si="17"/>
        <v>8.5444510772876754</v>
      </c>
      <c r="J117">
        <f t="shared" si="26"/>
        <v>1.820705377549521</v>
      </c>
      <c r="K117">
        <f t="shared" si="27"/>
        <v>1.3157932413027866</v>
      </c>
      <c r="L117">
        <v>0</v>
      </c>
      <c r="M117">
        <v>15</v>
      </c>
      <c r="N117">
        <v>706</v>
      </c>
      <c r="O117">
        <v>15589</v>
      </c>
      <c r="P117">
        <v>422980</v>
      </c>
      <c r="Q117">
        <v>750</v>
      </c>
      <c r="R117">
        <v>115880</v>
      </c>
    </row>
    <row r="118" spans="1:18">
      <c r="A118" s="3"/>
      <c r="B118" s="3">
        <v>6</v>
      </c>
      <c r="C118" s="6">
        <v>136.105262721977</v>
      </c>
      <c r="D118" s="6">
        <v>148.832209496171</v>
      </c>
      <c r="E118">
        <v>153.77292999999901</v>
      </c>
      <c r="F118" s="6">
        <v>144.93248578327899</v>
      </c>
      <c r="G118">
        <v>145.89596999999901</v>
      </c>
      <c r="H118" s="43">
        <f t="shared" si="16"/>
        <v>9.3508116583202305</v>
      </c>
      <c r="I118" s="43">
        <f t="shared" si="17"/>
        <v>6.4855854099730239</v>
      </c>
      <c r="J118">
        <f t="shared" si="26"/>
        <v>3.3196581039503505</v>
      </c>
      <c r="K118">
        <f t="shared" si="27"/>
        <v>0.6647814059856394</v>
      </c>
      <c r="L118">
        <v>0</v>
      </c>
      <c r="M118">
        <v>3</v>
      </c>
      <c r="N118">
        <v>766</v>
      </c>
      <c r="O118">
        <v>54718</v>
      </c>
      <c r="P118">
        <v>442273</v>
      </c>
      <c r="Q118">
        <v>797</v>
      </c>
      <c r="R118">
        <v>127795</v>
      </c>
    </row>
    <row r="119" spans="1:18">
      <c r="A119" s="3"/>
      <c r="B119" s="3">
        <v>7</v>
      </c>
      <c r="C119" s="6">
        <v>784.15154355041602</v>
      </c>
      <c r="D119" s="6">
        <v>839.06359244022599</v>
      </c>
      <c r="E119">
        <v>855.99079999999003</v>
      </c>
      <c r="F119" s="6">
        <v>784.15154355078596</v>
      </c>
      <c r="G119">
        <v>803.96064000000695</v>
      </c>
      <c r="H119" s="43">
        <f t="shared" si="16"/>
        <v>7.0027342726616038</v>
      </c>
      <c r="I119" s="43">
        <f t="shared" si="17"/>
        <v>4.7176718963169898E-11</v>
      </c>
      <c r="J119">
        <f t="shared" si="26"/>
        <v>2.0173926877860473</v>
      </c>
      <c r="K119">
        <f t="shared" si="27"/>
        <v>2.526182166207525</v>
      </c>
      <c r="L119">
        <v>15</v>
      </c>
      <c r="M119">
        <v>15</v>
      </c>
      <c r="N119">
        <v>2984</v>
      </c>
      <c r="O119">
        <v>29616</v>
      </c>
      <c r="P119">
        <v>1977548</v>
      </c>
      <c r="Q119">
        <v>3015</v>
      </c>
      <c r="R119">
        <v>361922</v>
      </c>
    </row>
    <row r="120" spans="1:18">
      <c r="A120" s="3"/>
      <c r="B120" s="3">
        <v>8</v>
      </c>
      <c r="C120" s="6">
        <v>267.814156433633</v>
      </c>
      <c r="D120" s="6">
        <v>296.20416906727201</v>
      </c>
      <c r="E120">
        <v>297.11958000000402</v>
      </c>
      <c r="F120" s="6">
        <v>267.964490424887</v>
      </c>
      <c r="G120">
        <v>268.25654999999301</v>
      </c>
      <c r="H120" s="43">
        <f t="shared" si="16"/>
        <v>10.600639268549767</v>
      </c>
      <c r="I120" s="43">
        <f t="shared" si="17"/>
        <v>5.613369855273339E-2</v>
      </c>
      <c r="J120">
        <f t="shared" si="26"/>
        <v>0.30904728168228901</v>
      </c>
      <c r="K120">
        <f t="shared" si="27"/>
        <v>0.10899189465101018</v>
      </c>
      <c r="L120">
        <v>16</v>
      </c>
      <c r="M120">
        <v>16</v>
      </c>
      <c r="N120">
        <v>2202</v>
      </c>
      <c r="O120">
        <v>30906</v>
      </c>
      <c r="P120">
        <v>1522830</v>
      </c>
      <c r="Q120">
        <v>2249</v>
      </c>
      <c r="R120">
        <v>353971</v>
      </c>
    </row>
    <row r="121" spans="1:18">
      <c r="A121" s="3"/>
      <c r="B121" s="3">
        <v>9</v>
      </c>
      <c r="C121" s="6">
        <v>146.11241345333201</v>
      </c>
      <c r="D121" s="6">
        <v>153.32685792624201</v>
      </c>
      <c r="E121">
        <v>154.91884000000101</v>
      </c>
      <c r="F121" s="6">
        <v>150.721015124676</v>
      </c>
      <c r="G121">
        <v>151.962909999998</v>
      </c>
      <c r="H121" s="43">
        <f t="shared" si="16"/>
        <v>4.9375985943961433</v>
      </c>
      <c r="I121" s="43">
        <f t="shared" si="17"/>
        <v>3.1541479347447559</v>
      </c>
      <c r="J121">
        <f t="shared" si="26"/>
        <v>1.038293026603873</v>
      </c>
      <c r="K121">
        <f t="shared" si="27"/>
        <v>0.8239692880881353</v>
      </c>
      <c r="L121">
        <v>15</v>
      </c>
      <c r="M121">
        <v>17</v>
      </c>
      <c r="N121">
        <v>874</v>
      </c>
      <c r="O121">
        <v>13163</v>
      </c>
      <c r="P121">
        <v>1155342</v>
      </c>
      <c r="Q121">
        <v>906</v>
      </c>
      <c r="R121">
        <v>157423</v>
      </c>
    </row>
    <row r="122" spans="1:18">
      <c r="A122" s="3"/>
      <c r="B122" s="3">
        <v>10</v>
      </c>
      <c r="C122" s="6">
        <v>166.697570523862</v>
      </c>
      <c r="D122" s="6">
        <v>176.57589656613001</v>
      </c>
      <c r="E122">
        <v>180.02626000000501</v>
      </c>
      <c r="F122" s="6">
        <v>174.21045619127199</v>
      </c>
      <c r="G122">
        <v>176.02595999999801</v>
      </c>
      <c r="H122" s="43">
        <f t="shared" si="16"/>
        <v>5.9258968269450438</v>
      </c>
      <c r="I122" s="43">
        <f t="shared" si="17"/>
        <v>4.5068957176760733</v>
      </c>
      <c r="J122">
        <f t="shared" si="26"/>
        <v>1.9540398780208321</v>
      </c>
      <c r="K122">
        <f t="shared" si="27"/>
        <v>1.0421325151302705</v>
      </c>
      <c r="L122">
        <v>16</v>
      </c>
      <c r="M122">
        <v>17</v>
      </c>
      <c r="N122">
        <v>984</v>
      </c>
      <c r="O122">
        <v>13481</v>
      </c>
      <c r="P122">
        <v>1207889</v>
      </c>
      <c r="Q122">
        <v>1046</v>
      </c>
      <c r="R122">
        <v>167794</v>
      </c>
    </row>
    <row r="123" spans="1:18">
      <c r="P123">
        <f>AVERAGE(P3:P122)</f>
        <v>1000691.375</v>
      </c>
      <c r="Q123">
        <f t="shared" ref="Q123:R123" si="28">AVERAGE(Q3:Q122)</f>
        <v>1453.4166666666667</v>
      </c>
      <c r="R123">
        <f t="shared" si="28"/>
        <v>199733.24583333332</v>
      </c>
    </row>
    <row r="124" spans="1:18">
      <c r="H124" s="43">
        <f>AVERAGE(H3:H122)</f>
        <v>12.33881554497359</v>
      </c>
      <c r="I124" s="43">
        <f>AVERAGE(I3:I122)</f>
        <v>5.4317074329317068</v>
      </c>
      <c r="J124" s="43">
        <f t="shared" ref="J124:K124" si="29">AVERAGE(J3:J122)</f>
        <v>1.9482099038240321</v>
      </c>
      <c r="K124" s="43">
        <f t="shared" si="29"/>
        <v>1.4361327136909006</v>
      </c>
      <c r="P124">
        <f>P123/1000</f>
        <v>1000.691375</v>
      </c>
      <c r="Q124">
        <f t="shared" ref="Q124:S124" si="30">Q123/1000</f>
        <v>1.4534166666666668</v>
      </c>
      <c r="R124">
        <f t="shared" si="30"/>
        <v>199.73324583333331</v>
      </c>
    </row>
  </sheetData>
  <mergeCells count="4">
    <mergeCell ref="C1:G1"/>
    <mergeCell ref="L1:R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45E8-A2EC-45ED-8B69-AC1ECBA15D30}">
  <dimension ref="A1:DR71"/>
  <sheetViews>
    <sheetView topLeftCell="A4" zoomScale="70" zoomScaleNormal="70" workbookViewId="0">
      <selection activeCell="R75" sqref="R75"/>
    </sheetView>
  </sheetViews>
  <sheetFormatPr defaultRowHeight="14.35"/>
  <cols>
    <col min="10" max="12" width="9" bestFit="1" customWidth="1"/>
    <col min="13" max="13" width="9.29296875" bestFit="1" customWidth="1"/>
    <col min="14" max="15" width="9" bestFit="1" customWidth="1"/>
    <col min="16" max="17" width="9" customWidth="1"/>
    <col min="33" max="34" width="9" customWidth="1"/>
  </cols>
  <sheetData>
    <row r="1" spans="1:122">
      <c r="A1" t="s">
        <v>29</v>
      </c>
      <c r="BA1" t="s">
        <v>32</v>
      </c>
      <c r="CK1" t="s">
        <v>31</v>
      </c>
    </row>
    <row r="2" spans="1:122">
      <c r="A2">
        <v>5</v>
      </c>
      <c r="B2" s="7" t="s">
        <v>0</v>
      </c>
      <c r="C2" s="7" t="s">
        <v>1</v>
      </c>
      <c r="D2" s="1" t="s">
        <v>2</v>
      </c>
      <c r="E2" s="7" t="s">
        <v>3</v>
      </c>
      <c r="F2" s="1" t="s">
        <v>4</v>
      </c>
      <c r="G2" s="5" t="s">
        <v>17</v>
      </c>
      <c r="H2" s="5" t="s">
        <v>18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37</v>
      </c>
      <c r="Q2" s="4" t="s">
        <v>38</v>
      </c>
      <c r="R2">
        <v>10</v>
      </c>
      <c r="S2" s="7" t="s">
        <v>0</v>
      </c>
      <c r="T2" s="7" t="s">
        <v>1</v>
      </c>
      <c r="U2" s="1" t="s">
        <v>2</v>
      </c>
      <c r="V2" s="7" t="s">
        <v>3</v>
      </c>
      <c r="W2" s="1" t="s">
        <v>4</v>
      </c>
      <c r="X2" s="5" t="s">
        <v>17</v>
      </c>
      <c r="Y2" s="5" t="s">
        <v>18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37</v>
      </c>
      <c r="AH2" s="4" t="s">
        <v>38</v>
      </c>
      <c r="AI2">
        <v>20</v>
      </c>
      <c r="AJ2" s="7" t="s">
        <v>0</v>
      </c>
      <c r="AK2" s="7" t="s">
        <v>1</v>
      </c>
      <c r="AL2" s="1" t="s">
        <v>2</v>
      </c>
      <c r="AM2" s="7" t="s">
        <v>3</v>
      </c>
      <c r="AN2" s="1" t="s">
        <v>4</v>
      </c>
      <c r="AO2" s="5" t="s">
        <v>17</v>
      </c>
      <c r="AP2" s="5" t="s">
        <v>18</v>
      </c>
      <c r="AQ2" s="4" t="s">
        <v>10</v>
      </c>
      <c r="AR2" s="4" t="s">
        <v>11</v>
      </c>
      <c r="AS2" s="4" t="s">
        <v>12</v>
      </c>
      <c r="AT2" s="4" t="s">
        <v>13</v>
      </c>
      <c r="AU2" s="4" t="s">
        <v>14</v>
      </c>
      <c r="AV2" s="4" t="s">
        <v>15</v>
      </c>
      <c r="AW2" s="4" t="s">
        <v>16</v>
      </c>
      <c r="AX2" s="4" t="s">
        <v>37</v>
      </c>
      <c r="AY2" s="4" t="s">
        <v>38</v>
      </c>
      <c r="BA2">
        <v>2</v>
      </c>
      <c r="BB2" s="7" t="s">
        <v>0</v>
      </c>
      <c r="BC2" s="7" t="s">
        <v>1</v>
      </c>
      <c r="BD2" s="1" t="s">
        <v>2</v>
      </c>
      <c r="BE2" s="7" t="s">
        <v>3</v>
      </c>
      <c r="BF2" s="1" t="s">
        <v>4</v>
      </c>
      <c r="BG2" s="5" t="s">
        <v>17</v>
      </c>
      <c r="BH2" s="5" t="s">
        <v>18</v>
      </c>
      <c r="BI2" s="4" t="s">
        <v>10</v>
      </c>
      <c r="BJ2" s="4" t="s">
        <v>11</v>
      </c>
      <c r="BK2" s="4" t="s">
        <v>12</v>
      </c>
      <c r="BL2" s="4" t="s">
        <v>13</v>
      </c>
      <c r="BM2" s="4" t="s">
        <v>14</v>
      </c>
      <c r="BN2" s="4" t="s">
        <v>15</v>
      </c>
      <c r="BO2" s="4" t="s">
        <v>16</v>
      </c>
      <c r="BP2" s="4" t="s">
        <v>37</v>
      </c>
      <c r="BQ2" s="4" t="s">
        <v>38</v>
      </c>
      <c r="BR2">
        <v>3</v>
      </c>
      <c r="BS2" s="7" t="s">
        <v>0</v>
      </c>
      <c r="BT2" s="7" t="s">
        <v>1</v>
      </c>
      <c r="BU2" s="1" t="s">
        <v>2</v>
      </c>
      <c r="BV2" s="7" t="s">
        <v>3</v>
      </c>
      <c r="BW2" s="1" t="s">
        <v>4</v>
      </c>
      <c r="BX2" s="5" t="s">
        <v>17</v>
      </c>
      <c r="BY2" s="5" t="s">
        <v>18</v>
      </c>
      <c r="BZ2" s="4" t="s">
        <v>10</v>
      </c>
      <c r="CA2" s="4" t="s">
        <v>11</v>
      </c>
      <c r="CB2" s="4" t="s">
        <v>12</v>
      </c>
      <c r="CC2" s="4" t="s">
        <v>13</v>
      </c>
      <c r="CD2" s="4" t="s">
        <v>14</v>
      </c>
      <c r="CE2" s="4" t="s">
        <v>15</v>
      </c>
      <c r="CF2" s="4" t="s">
        <v>16</v>
      </c>
      <c r="CG2" s="4" t="s">
        <v>37</v>
      </c>
      <c r="CH2" s="4" t="s">
        <v>38</v>
      </c>
      <c r="CK2">
        <v>0</v>
      </c>
      <c r="CL2" s="7" t="s">
        <v>0</v>
      </c>
      <c r="CM2" s="7" t="s">
        <v>1</v>
      </c>
      <c r="CN2" s="1" t="s">
        <v>2</v>
      </c>
      <c r="CO2" s="7" t="s">
        <v>3</v>
      </c>
      <c r="CP2" s="1" t="s">
        <v>4</v>
      </c>
      <c r="CQ2" s="5" t="s">
        <v>17</v>
      </c>
      <c r="CR2" s="5" t="s">
        <v>18</v>
      </c>
      <c r="CS2" s="4" t="s">
        <v>10</v>
      </c>
      <c r="CT2" s="4" t="s">
        <v>11</v>
      </c>
      <c r="CU2" s="4" t="s">
        <v>12</v>
      </c>
      <c r="CV2" s="4" t="s">
        <v>13</v>
      </c>
      <c r="CW2" s="4" t="s">
        <v>14</v>
      </c>
      <c r="CX2" s="4" t="s">
        <v>15</v>
      </c>
      <c r="CY2" s="4" t="s">
        <v>16</v>
      </c>
      <c r="CZ2" s="4" t="s">
        <v>37</v>
      </c>
      <c r="DA2" s="4" t="s">
        <v>38</v>
      </c>
      <c r="DB2">
        <v>1</v>
      </c>
      <c r="DC2" s="7" t="s">
        <v>0</v>
      </c>
      <c r="DD2" s="7" t="s">
        <v>1</v>
      </c>
      <c r="DE2" s="1" t="s">
        <v>2</v>
      </c>
      <c r="DF2" s="7" t="s">
        <v>3</v>
      </c>
      <c r="DG2" s="1" t="s">
        <v>4</v>
      </c>
      <c r="DH2" s="5" t="s">
        <v>17</v>
      </c>
      <c r="DI2" s="5" t="s">
        <v>18</v>
      </c>
      <c r="DJ2" s="4" t="s">
        <v>10</v>
      </c>
      <c r="DK2" s="4" t="s">
        <v>11</v>
      </c>
      <c r="DL2" s="4" t="s">
        <v>12</v>
      </c>
      <c r="DM2" s="4" t="s">
        <v>13</v>
      </c>
      <c r="DN2" s="4" t="s">
        <v>14</v>
      </c>
      <c r="DO2" s="4" t="s">
        <v>15</v>
      </c>
      <c r="DP2" s="4" t="s">
        <v>16</v>
      </c>
      <c r="DQ2" s="4" t="s">
        <v>37</v>
      </c>
      <c r="DR2" s="4" t="s">
        <v>38</v>
      </c>
    </row>
    <row r="3" spans="1:122">
      <c r="B3" s="6">
        <v>67.580409555514805</v>
      </c>
      <c r="C3" s="6">
        <v>90.045627065081007</v>
      </c>
      <c r="D3">
        <v>91.008860000000098</v>
      </c>
      <c r="E3" s="6">
        <v>74.352393616567198</v>
      </c>
      <c r="F3">
        <v>75.113499999999405</v>
      </c>
      <c r="G3">
        <f xml:space="preserve"> 100*(D3-C3)/C3</f>
        <v>1.0697165051923163</v>
      </c>
      <c r="H3">
        <f>100*(F3-E3)/E3</f>
        <v>1.0236474529081159</v>
      </c>
      <c r="I3">
        <v>31</v>
      </c>
      <c r="J3">
        <v>47</v>
      </c>
      <c r="K3">
        <v>1253</v>
      </c>
      <c r="L3">
        <v>13002</v>
      </c>
      <c r="M3">
        <v>663215</v>
      </c>
      <c r="N3">
        <v>1203</v>
      </c>
      <c r="O3">
        <v>137615</v>
      </c>
      <c r="P3">
        <v>33.2422038536358</v>
      </c>
      <c r="Q3">
        <v>10.020631874817893</v>
      </c>
      <c r="S3" s="6">
        <v>92.777948425591106</v>
      </c>
      <c r="T3" s="6">
        <v>117.013024042685</v>
      </c>
      <c r="U3">
        <v>120.01349</v>
      </c>
      <c r="V3" s="6">
        <v>99.352393616567198</v>
      </c>
      <c r="W3">
        <v>100.59010000000001</v>
      </c>
      <c r="X3">
        <f>100*(U3-T3)/T3</f>
        <v>2.5642153784697208</v>
      </c>
      <c r="Y3">
        <f>100*(W3-V3)/V3</f>
        <v>1.2457740960016674</v>
      </c>
      <c r="Z3">
        <v>0</v>
      </c>
      <c r="AA3">
        <v>16</v>
      </c>
      <c r="AB3">
        <v>1141</v>
      </c>
      <c r="AC3">
        <v>16270</v>
      </c>
      <c r="AD3">
        <v>662216</v>
      </c>
      <c r="AE3">
        <v>1156</v>
      </c>
      <c r="AF3">
        <v>138283</v>
      </c>
      <c r="AG3">
        <v>26.12159034377731</v>
      </c>
      <c r="AH3">
        <v>7.0862153157534706</v>
      </c>
      <c r="AJ3" s="6">
        <v>140.243311446962</v>
      </c>
      <c r="AK3" s="6">
        <v>167.64729312773599</v>
      </c>
      <c r="AL3">
        <v>173.06351000000001</v>
      </c>
      <c r="AM3" s="6">
        <v>148.11196744002299</v>
      </c>
      <c r="AN3">
        <v>152.32718999999801</v>
      </c>
      <c r="AO3">
        <f>100*(AL3-AK3)/AK3</f>
        <v>3.2307213383619753</v>
      </c>
      <c r="AP3">
        <f>100*(AN3-AM3)/AM3</f>
        <v>2.8459702702159744</v>
      </c>
      <c r="AQ3">
        <v>0</v>
      </c>
      <c r="AR3">
        <v>20</v>
      </c>
      <c r="AS3">
        <v>1156</v>
      </c>
      <c r="AT3">
        <v>13781</v>
      </c>
      <c r="AU3">
        <v>767022</v>
      </c>
      <c r="AV3">
        <v>1626</v>
      </c>
      <c r="AW3">
        <v>138194</v>
      </c>
      <c r="AX3">
        <v>19.54031275932741</v>
      </c>
      <c r="AY3">
        <v>5.61071748226425</v>
      </c>
      <c r="BB3" s="6">
        <v>67.580409555514805</v>
      </c>
      <c r="BC3" s="6">
        <v>90.045627065081007</v>
      </c>
      <c r="BD3">
        <v>91.008860000000098</v>
      </c>
      <c r="BE3" s="6">
        <v>74.352393616567198</v>
      </c>
      <c r="BF3">
        <v>75.113499999999405</v>
      </c>
      <c r="BG3">
        <v>1.0697165051923163</v>
      </c>
      <c r="BH3">
        <v>1.0236474529081159</v>
      </c>
      <c r="BI3">
        <v>31</v>
      </c>
      <c r="BJ3">
        <v>47</v>
      </c>
      <c r="BK3">
        <v>1253</v>
      </c>
      <c r="BL3">
        <v>13002</v>
      </c>
      <c r="BM3">
        <v>663215</v>
      </c>
      <c r="BN3">
        <v>1203</v>
      </c>
      <c r="BO3">
        <v>137615</v>
      </c>
      <c r="BP3" s="43">
        <v>33.2422038536358</v>
      </c>
      <c r="BQ3" s="43">
        <v>10.020631874817893</v>
      </c>
      <c r="BS3" s="6">
        <v>85.876292140015906</v>
      </c>
      <c r="BT3" s="6">
        <v>109.828425431943</v>
      </c>
      <c r="BU3">
        <v>112.82938999999899</v>
      </c>
      <c r="BV3" s="6">
        <v>94.136523834640201</v>
      </c>
      <c r="BW3">
        <v>94.755659999999494</v>
      </c>
      <c r="BX3">
        <v>2.7324115375901372</v>
      </c>
      <c r="BY3">
        <v>0.65770026355218436</v>
      </c>
      <c r="BZ3">
        <v>0</v>
      </c>
      <c r="CA3">
        <v>0</v>
      </c>
      <c r="CB3">
        <v>1158</v>
      </c>
      <c r="CC3">
        <v>18005</v>
      </c>
      <c r="CD3">
        <v>697659</v>
      </c>
      <c r="CE3">
        <v>1174</v>
      </c>
      <c r="CF3">
        <v>138143</v>
      </c>
      <c r="CG3">
        <v>27.891438597365905</v>
      </c>
      <c r="CH3">
        <v>9.6187568056111523</v>
      </c>
      <c r="CL3" s="6">
        <v>67.580409555514805</v>
      </c>
      <c r="CM3" s="6">
        <v>90.045627065081007</v>
      </c>
      <c r="CN3">
        <v>91.008860000000098</v>
      </c>
      <c r="CO3" s="6">
        <v>74.352393616567198</v>
      </c>
      <c r="CP3">
        <v>75.113499999999405</v>
      </c>
      <c r="CQ3">
        <v>1.0697165051923163</v>
      </c>
      <c r="CR3">
        <v>1.0236474529081159</v>
      </c>
      <c r="CS3">
        <v>31</v>
      </c>
      <c r="CT3">
        <v>47</v>
      </c>
      <c r="CU3">
        <v>1253</v>
      </c>
      <c r="CV3">
        <v>13002</v>
      </c>
      <c r="CW3">
        <v>663215</v>
      </c>
      <c r="CX3">
        <v>1203</v>
      </c>
      <c r="CY3">
        <v>137615</v>
      </c>
      <c r="CZ3">
        <v>33.2422038536358</v>
      </c>
      <c r="DA3">
        <v>10.020631874817893</v>
      </c>
      <c r="DC3" s="6">
        <v>111.462572008984</v>
      </c>
      <c r="DD3" s="6">
        <v>132.84353830158801</v>
      </c>
      <c r="DE3">
        <v>133.47945000000001</v>
      </c>
      <c r="DF3" s="6">
        <v>118.112534853561</v>
      </c>
      <c r="DG3">
        <v>119.45920717099899</v>
      </c>
      <c r="DH3">
        <v>0.47869223188584736</v>
      </c>
      <c r="DI3">
        <v>1.1401603725697969</v>
      </c>
      <c r="DJ3">
        <v>16</v>
      </c>
      <c r="DK3">
        <v>15</v>
      </c>
      <c r="DL3">
        <v>1156</v>
      </c>
      <c r="DM3">
        <v>14120</v>
      </c>
      <c r="DN3">
        <v>662643</v>
      </c>
      <c r="DO3">
        <v>1142</v>
      </c>
      <c r="DP3">
        <v>137914</v>
      </c>
      <c r="DQ3">
        <v>19.18219354464626</v>
      </c>
      <c r="DR3">
        <v>5.9660949184278742</v>
      </c>
    </row>
    <row r="4" spans="1:122">
      <c r="B4" s="6">
        <v>54.995393162813002</v>
      </c>
      <c r="C4" s="6">
        <v>63.127128071711397</v>
      </c>
      <c r="D4">
        <v>65.813940000000002</v>
      </c>
      <c r="E4" s="6">
        <v>57.8027319208677</v>
      </c>
      <c r="F4">
        <v>58.726919999999801</v>
      </c>
      <c r="G4">
        <f t="shared" ref="G4:G13" si="0" xml:space="preserve"> 100*(D4-C4)/C4</f>
        <v>4.2561922431136594</v>
      </c>
      <c r="H4">
        <f t="shared" ref="H4:H12" si="1">100*(F4-E4)/E4</f>
        <v>1.5988657428810114</v>
      </c>
      <c r="I4">
        <v>16</v>
      </c>
      <c r="J4">
        <v>1</v>
      </c>
      <c r="K4">
        <v>1203</v>
      </c>
      <c r="L4">
        <v>48471</v>
      </c>
      <c r="M4">
        <v>633809</v>
      </c>
      <c r="N4">
        <v>1171</v>
      </c>
      <c r="O4">
        <v>171717</v>
      </c>
      <c r="P4">
        <v>14.786211064669583</v>
      </c>
      <c r="Q4">
        <v>5.1046798588085647</v>
      </c>
      <c r="S4" s="6">
        <v>78.891470116964996</v>
      </c>
      <c r="T4" s="6">
        <v>87.571594404813098</v>
      </c>
      <c r="U4">
        <v>89.137360000000797</v>
      </c>
      <c r="V4" s="6">
        <v>82.8027319208677</v>
      </c>
      <c r="W4">
        <v>85.319020000000606</v>
      </c>
      <c r="X4">
        <f t="shared" ref="X4:X12" si="2">100*(U4-T4)/T4</f>
        <v>1.7879834275366826</v>
      </c>
      <c r="Y4">
        <f t="shared" ref="Y4:Y12" si="3">100*(W4-V4)/V4</f>
        <v>3.0388949987032472</v>
      </c>
      <c r="Z4">
        <v>15</v>
      </c>
      <c r="AA4">
        <v>15</v>
      </c>
      <c r="AB4">
        <v>1174</v>
      </c>
      <c r="AC4">
        <v>60050</v>
      </c>
      <c r="AD4">
        <v>634137</v>
      </c>
      <c r="AE4">
        <v>1172</v>
      </c>
      <c r="AF4">
        <v>171154</v>
      </c>
      <c r="AG4">
        <v>11.002614446123129</v>
      </c>
      <c r="AH4">
        <v>4.9577752805263264</v>
      </c>
      <c r="AJ4" s="6">
        <v>121.567547253255</v>
      </c>
      <c r="AK4" s="6">
        <v>131.67387858287199</v>
      </c>
      <c r="AL4">
        <v>136.328100000001</v>
      </c>
      <c r="AM4" s="6">
        <v>123.760130115633</v>
      </c>
      <c r="AN4">
        <v>123.77767999999899</v>
      </c>
      <c r="AO4">
        <f t="shared" ref="AO4:AO12" si="4">100*(AL4-AK4)/AK4</f>
        <v>3.5346581016824583</v>
      </c>
      <c r="AP4">
        <f t="shared" ref="AP4:AP12" si="5">100*(AN4-AM4)/AM4</f>
        <v>1.4180563926034586E-2</v>
      </c>
      <c r="AQ4">
        <v>16</v>
      </c>
      <c r="AR4">
        <v>11</v>
      </c>
      <c r="AS4">
        <v>1162</v>
      </c>
      <c r="AT4">
        <v>24081</v>
      </c>
      <c r="AU4">
        <v>808585</v>
      </c>
      <c r="AV4">
        <v>1529</v>
      </c>
      <c r="AW4">
        <v>174098</v>
      </c>
      <c r="AX4">
        <v>8.3133464135482029</v>
      </c>
      <c r="AY4">
        <v>1.8035922513187799</v>
      </c>
      <c r="BB4" s="6">
        <v>54.995393162813002</v>
      </c>
      <c r="BC4" s="6">
        <v>63.127128071711397</v>
      </c>
      <c r="BD4">
        <v>65.813940000000002</v>
      </c>
      <c r="BE4" s="6">
        <v>57.8027319208677</v>
      </c>
      <c r="BF4">
        <v>58.726919999999801</v>
      </c>
      <c r="BG4">
        <v>4.2561922431136594</v>
      </c>
      <c r="BH4">
        <v>1.5988657428810114</v>
      </c>
      <c r="BI4">
        <v>16</v>
      </c>
      <c r="BJ4">
        <v>1</v>
      </c>
      <c r="BK4">
        <v>1203</v>
      </c>
      <c r="BL4">
        <v>48471</v>
      </c>
      <c r="BM4">
        <v>633809</v>
      </c>
      <c r="BN4">
        <v>1171</v>
      </c>
      <c r="BO4">
        <v>171717</v>
      </c>
      <c r="BP4" s="43">
        <v>14.786211064669583</v>
      </c>
      <c r="BQ4" s="43">
        <v>5.1046798588085647</v>
      </c>
      <c r="BS4" s="6">
        <v>63.080145409208598</v>
      </c>
      <c r="BT4" s="6">
        <v>65.204469999999105</v>
      </c>
      <c r="BU4" s="8">
        <v>73.366654287429498</v>
      </c>
      <c r="BV4" s="6">
        <v>65.737604918773599</v>
      </c>
      <c r="BW4">
        <v>65.9601100000001</v>
      </c>
      <c r="BX4">
        <v>12.517829356531085</v>
      </c>
      <c r="BY4">
        <v>0.33847457859383795</v>
      </c>
      <c r="BZ4">
        <v>15</v>
      </c>
      <c r="CA4">
        <v>12</v>
      </c>
      <c r="CB4">
        <v>1167</v>
      </c>
      <c r="CC4">
        <v>48874</v>
      </c>
      <c r="CD4">
        <v>664257</v>
      </c>
      <c r="CE4">
        <v>1220</v>
      </c>
      <c r="CF4">
        <v>170558</v>
      </c>
      <c r="CG4">
        <v>3.3676596288891774</v>
      </c>
      <c r="CH4">
        <v>4.2128303483223402</v>
      </c>
      <c r="CL4" s="6">
        <v>54.995393162813002</v>
      </c>
      <c r="CM4" s="6">
        <v>63.127128071711397</v>
      </c>
      <c r="CN4">
        <v>65.813940000000002</v>
      </c>
      <c r="CO4" s="6">
        <v>57.8027319208677</v>
      </c>
      <c r="CP4">
        <v>58.726919999999801</v>
      </c>
      <c r="CQ4">
        <v>4.2561922431136594</v>
      </c>
      <c r="CR4">
        <v>1.5988657428810114</v>
      </c>
      <c r="CS4">
        <v>16</v>
      </c>
      <c r="CT4">
        <v>1</v>
      </c>
      <c r="CU4">
        <v>1203</v>
      </c>
      <c r="CV4">
        <v>48471</v>
      </c>
      <c r="CW4">
        <v>633809</v>
      </c>
      <c r="CX4">
        <v>1171</v>
      </c>
      <c r="CY4">
        <v>171717</v>
      </c>
      <c r="CZ4">
        <v>14.786211064669583</v>
      </c>
      <c r="DA4">
        <v>5.1046798588085647</v>
      </c>
      <c r="DC4" s="6">
        <v>96.148843652670905</v>
      </c>
      <c r="DD4" s="6">
        <v>97.987640988929002</v>
      </c>
      <c r="DE4">
        <v>99.140879999999996</v>
      </c>
      <c r="DF4" s="6">
        <v>99.727527550929096</v>
      </c>
      <c r="DG4">
        <v>100.009932341999</v>
      </c>
      <c r="DH4">
        <v>1.1769229256180289</v>
      </c>
      <c r="DI4">
        <v>0.28317636865677709</v>
      </c>
      <c r="DJ4">
        <v>0</v>
      </c>
      <c r="DK4">
        <v>1</v>
      </c>
      <c r="DL4">
        <v>1177</v>
      </c>
      <c r="DM4">
        <v>57674</v>
      </c>
      <c r="DN4">
        <v>634023</v>
      </c>
      <c r="DO4">
        <v>1141</v>
      </c>
      <c r="DP4">
        <v>172363</v>
      </c>
      <c r="DQ4">
        <v>1.9124487267892554</v>
      </c>
      <c r="DR4">
        <v>3.7220248963012668</v>
      </c>
    </row>
    <row r="5" spans="1:122">
      <c r="B5" s="6">
        <v>108.09298216580299</v>
      </c>
      <c r="C5" s="6">
        <v>138.13263483336999</v>
      </c>
      <c r="D5">
        <v>142.47682999999901</v>
      </c>
      <c r="E5" s="6">
        <v>108.688240000001</v>
      </c>
      <c r="F5">
        <v>110.61502997503899</v>
      </c>
      <c r="G5">
        <f t="shared" si="0"/>
        <v>3.1449448364388637</v>
      </c>
      <c r="H5">
        <f t="shared" si="1"/>
        <v>1.7727676656075886</v>
      </c>
      <c r="I5">
        <v>46</v>
      </c>
      <c r="J5">
        <v>34</v>
      </c>
      <c r="K5">
        <v>1687</v>
      </c>
      <c r="L5">
        <v>38972</v>
      </c>
      <c r="M5">
        <v>909911</v>
      </c>
      <c r="N5">
        <v>1656</v>
      </c>
      <c r="O5">
        <v>215274</v>
      </c>
      <c r="P5">
        <v>27.790567033750079</v>
      </c>
      <c r="Q5">
        <v>0.5506905464824231</v>
      </c>
      <c r="S5" s="6">
        <v>137.813549171483</v>
      </c>
      <c r="T5" s="6">
        <v>172.06642647479299</v>
      </c>
      <c r="U5">
        <v>177.92585999999699</v>
      </c>
      <c r="V5" s="6">
        <v>141.61502997503899</v>
      </c>
      <c r="W5">
        <v>144.371499999999</v>
      </c>
      <c r="X5">
        <f t="shared" si="2"/>
        <v>3.4053322575757563</v>
      </c>
      <c r="Y5">
        <f t="shared" si="3"/>
        <v>1.9464530180489059</v>
      </c>
      <c r="Z5">
        <v>0</v>
      </c>
      <c r="AA5">
        <v>2</v>
      </c>
      <c r="AB5">
        <v>1672</v>
      </c>
      <c r="AC5">
        <v>46686</v>
      </c>
      <c r="AD5">
        <v>909384</v>
      </c>
      <c r="AE5">
        <v>1686</v>
      </c>
      <c r="AF5">
        <v>215451</v>
      </c>
      <c r="AG5">
        <v>24.854506330642955</v>
      </c>
      <c r="AH5">
        <v>2.7584231205204377</v>
      </c>
      <c r="AJ5" s="6">
        <v>194.19697131602001</v>
      </c>
      <c r="AK5" s="6">
        <v>227.750961681852</v>
      </c>
      <c r="AL5">
        <v>236.48348999999999</v>
      </c>
      <c r="AM5" s="6">
        <v>194.55424916827801</v>
      </c>
      <c r="AN5">
        <v>200.241919999999</v>
      </c>
      <c r="AO5">
        <f t="shared" si="4"/>
        <v>3.8342443226854761</v>
      </c>
      <c r="AP5">
        <f t="shared" si="5"/>
        <v>2.9234369622025023</v>
      </c>
      <c r="AQ5">
        <v>15</v>
      </c>
      <c r="AR5">
        <v>11</v>
      </c>
      <c r="AS5">
        <v>1669</v>
      </c>
      <c r="AT5">
        <v>25077</v>
      </c>
      <c r="AU5">
        <v>1114995</v>
      </c>
      <c r="AV5">
        <v>1704</v>
      </c>
      <c r="AW5">
        <v>215410</v>
      </c>
      <c r="AX5">
        <v>17.27832835828784</v>
      </c>
      <c r="AY5">
        <v>0.18397704651973668</v>
      </c>
      <c r="BB5" s="6">
        <v>108.09298216580299</v>
      </c>
      <c r="BC5" s="6">
        <v>138.13263483336999</v>
      </c>
      <c r="BD5">
        <v>142.47682999999901</v>
      </c>
      <c r="BE5" s="6">
        <v>108.688240000001</v>
      </c>
      <c r="BF5">
        <v>110.61502997503899</v>
      </c>
      <c r="BG5">
        <v>3.1449448364388637</v>
      </c>
      <c r="BH5">
        <v>1.7727676656075886</v>
      </c>
      <c r="BI5">
        <v>46</v>
      </c>
      <c r="BJ5">
        <v>34</v>
      </c>
      <c r="BK5">
        <v>1687</v>
      </c>
      <c r="BL5">
        <v>38972</v>
      </c>
      <c r="BM5">
        <v>909911</v>
      </c>
      <c r="BN5">
        <v>1656</v>
      </c>
      <c r="BO5">
        <v>215274</v>
      </c>
      <c r="BP5" s="43">
        <v>27.790567033750079</v>
      </c>
      <c r="BQ5" s="43">
        <v>0.5506905464824231</v>
      </c>
      <c r="BS5" s="6">
        <v>145.44826289517101</v>
      </c>
      <c r="BT5" s="6">
        <v>145.54837667038601</v>
      </c>
      <c r="BU5">
        <v>157.809529999999</v>
      </c>
      <c r="BV5" s="6">
        <v>146.486705538178</v>
      </c>
      <c r="BW5">
        <v>149.12572999999799</v>
      </c>
      <c r="BX5">
        <v>8.4241086091808732</v>
      </c>
      <c r="BY5">
        <v>1.8015453703627677</v>
      </c>
      <c r="BZ5">
        <v>16</v>
      </c>
      <c r="CA5">
        <v>12</v>
      </c>
      <c r="CB5">
        <v>1758</v>
      </c>
      <c r="CC5">
        <v>44552</v>
      </c>
      <c r="CD5">
        <v>938775</v>
      </c>
      <c r="CE5">
        <v>1687</v>
      </c>
      <c r="CF5">
        <v>214372</v>
      </c>
      <c r="CG5">
        <v>6.8831193458218212E-2</v>
      </c>
      <c r="CH5">
        <v>0.7139601548596185</v>
      </c>
      <c r="CL5" s="6">
        <v>108.09298216580299</v>
      </c>
      <c r="CM5" s="6">
        <v>138.13263483336999</v>
      </c>
      <c r="CN5">
        <v>142.47682999999901</v>
      </c>
      <c r="CO5" s="6">
        <v>108.688240000001</v>
      </c>
      <c r="CP5">
        <v>110.61502997503899</v>
      </c>
      <c r="CQ5">
        <v>3.1449448364388637</v>
      </c>
      <c r="CR5">
        <v>1.7727676656075886</v>
      </c>
      <c r="CS5">
        <v>46</v>
      </c>
      <c r="CT5">
        <v>34</v>
      </c>
      <c r="CU5">
        <v>1687</v>
      </c>
      <c r="CV5">
        <v>38972</v>
      </c>
      <c r="CW5">
        <v>909911</v>
      </c>
      <c r="CX5">
        <v>1656</v>
      </c>
      <c r="CY5">
        <v>215274</v>
      </c>
      <c r="CZ5">
        <v>27.790567033750079</v>
      </c>
      <c r="DA5">
        <v>0.5506905464824231</v>
      </c>
      <c r="DC5" s="6">
        <v>161.265721788164</v>
      </c>
      <c r="DD5" s="6">
        <v>189.985095441315</v>
      </c>
      <c r="DE5">
        <v>190.57401000000101</v>
      </c>
      <c r="DF5" s="6">
        <v>164.55424916827801</v>
      </c>
      <c r="DG5">
        <v>165.46288000000001</v>
      </c>
      <c r="DH5">
        <v>0.30997934723143861</v>
      </c>
      <c r="DI5">
        <v>0.55217707006326822</v>
      </c>
      <c r="DJ5">
        <v>15</v>
      </c>
      <c r="DK5">
        <v>2</v>
      </c>
      <c r="DL5">
        <v>1687</v>
      </c>
      <c r="DM5">
        <v>47359</v>
      </c>
      <c r="DN5">
        <v>909885</v>
      </c>
      <c r="DO5">
        <v>1672</v>
      </c>
      <c r="DP5">
        <v>215613</v>
      </c>
      <c r="DQ5">
        <v>17.808727939640075</v>
      </c>
      <c r="DR5">
        <v>2.03919800416964</v>
      </c>
    </row>
    <row r="6" spans="1:122">
      <c r="B6" s="6">
        <v>91.557219146846407</v>
      </c>
      <c r="C6" s="6">
        <v>123.291732361727</v>
      </c>
      <c r="D6">
        <v>125.47705999999999</v>
      </c>
      <c r="E6" s="6">
        <v>94.809543397150193</v>
      </c>
      <c r="F6">
        <v>95.766019999999401</v>
      </c>
      <c r="G6">
        <f t="shared" si="0"/>
        <v>1.7724851426869703</v>
      </c>
      <c r="H6">
        <f t="shared" si="1"/>
        <v>1.0088400055283435</v>
      </c>
      <c r="I6">
        <v>0</v>
      </c>
      <c r="J6">
        <v>18</v>
      </c>
      <c r="K6">
        <v>1669</v>
      </c>
      <c r="L6">
        <v>19490</v>
      </c>
      <c r="M6">
        <v>915072</v>
      </c>
      <c r="N6">
        <v>1640</v>
      </c>
      <c r="O6">
        <v>216356</v>
      </c>
      <c r="P6">
        <v>34.660853082466801</v>
      </c>
      <c r="Q6">
        <v>3.5522313593726151</v>
      </c>
      <c r="S6" s="6">
        <v>121.240159404721</v>
      </c>
      <c r="T6" s="6">
        <v>153.22671022631201</v>
      </c>
      <c r="U6">
        <v>154.24082999999899</v>
      </c>
      <c r="V6" s="6">
        <v>124.80954339714999</v>
      </c>
      <c r="W6">
        <v>125.414629999998</v>
      </c>
      <c r="X6">
        <f t="shared" si="2"/>
        <v>0.66184268538374025</v>
      </c>
      <c r="Y6">
        <f t="shared" si="3"/>
        <v>0.48480796129714987</v>
      </c>
      <c r="Z6">
        <v>16</v>
      </c>
      <c r="AA6">
        <v>1</v>
      </c>
      <c r="AB6">
        <v>1661</v>
      </c>
      <c r="AC6">
        <v>24526</v>
      </c>
      <c r="AD6">
        <v>914861</v>
      </c>
      <c r="AE6">
        <v>1655</v>
      </c>
      <c r="AF6">
        <v>217112</v>
      </c>
      <c r="AG6">
        <v>26.38280168769349</v>
      </c>
      <c r="AH6">
        <v>2.94406078807086</v>
      </c>
      <c r="AJ6" s="6">
        <v>177.497706447024</v>
      </c>
      <c r="AK6" s="6">
        <v>208.87240555517599</v>
      </c>
      <c r="AL6">
        <v>211.27665000000201</v>
      </c>
      <c r="AM6" s="6">
        <v>177.99609075284999</v>
      </c>
      <c r="AN6">
        <v>180.34443000000201</v>
      </c>
      <c r="AO6">
        <f t="shared" si="4"/>
        <v>1.151058914860303</v>
      </c>
      <c r="AP6">
        <f t="shared" si="5"/>
        <v>1.3193206868867211</v>
      </c>
      <c r="AQ6">
        <v>0</v>
      </c>
      <c r="AR6">
        <v>14</v>
      </c>
      <c r="AS6">
        <v>1670</v>
      </c>
      <c r="AT6">
        <v>20726</v>
      </c>
      <c r="AU6">
        <v>916481</v>
      </c>
      <c r="AV6">
        <v>1687</v>
      </c>
      <c r="AW6">
        <v>224124</v>
      </c>
      <c r="AX6">
        <v>17.676115222095042</v>
      </c>
      <c r="AY6">
        <v>0.28078351872943297</v>
      </c>
      <c r="BB6" s="6">
        <v>91.557219146846407</v>
      </c>
      <c r="BC6" s="6">
        <v>123.291732361727</v>
      </c>
      <c r="BD6">
        <v>125.47705999999999</v>
      </c>
      <c r="BE6" s="6">
        <v>94.809543397150193</v>
      </c>
      <c r="BF6">
        <v>95.766019999999401</v>
      </c>
      <c r="BG6">
        <v>1.7724851426869703</v>
      </c>
      <c r="BH6">
        <v>1.0088400055283435</v>
      </c>
      <c r="BI6">
        <v>0</v>
      </c>
      <c r="BJ6">
        <v>18</v>
      </c>
      <c r="BK6">
        <v>1669</v>
      </c>
      <c r="BL6">
        <v>19490</v>
      </c>
      <c r="BM6">
        <v>915072</v>
      </c>
      <c r="BN6">
        <v>1640</v>
      </c>
      <c r="BO6">
        <v>216356</v>
      </c>
      <c r="BP6" s="43">
        <v>34.660853082466801</v>
      </c>
      <c r="BQ6" s="43">
        <v>3.5522313593726151</v>
      </c>
      <c r="BS6" s="6">
        <v>120.108384951864</v>
      </c>
      <c r="BT6" s="6">
        <v>169.09300438389499</v>
      </c>
      <c r="BU6">
        <v>170.24633999999901</v>
      </c>
      <c r="BV6" s="6">
        <v>120.746056838249</v>
      </c>
      <c r="BW6">
        <v>124.0823</v>
      </c>
      <c r="BX6">
        <v>0.68207175116811858</v>
      </c>
      <c r="BY6">
        <v>2.7630245236249986</v>
      </c>
      <c r="BZ6">
        <v>0</v>
      </c>
      <c r="CA6">
        <v>2</v>
      </c>
      <c r="CB6">
        <v>1682</v>
      </c>
      <c r="CC6">
        <v>24128</v>
      </c>
      <c r="CD6">
        <v>926798</v>
      </c>
      <c r="CE6">
        <v>1657</v>
      </c>
      <c r="CF6">
        <v>215862</v>
      </c>
      <c r="CG6">
        <v>40.783680050033666</v>
      </c>
      <c r="CH6">
        <v>0.53091371317711744</v>
      </c>
      <c r="CL6" s="6">
        <v>91.557219146846407</v>
      </c>
      <c r="CM6" s="6">
        <v>123.291732361727</v>
      </c>
      <c r="CN6">
        <v>125.47705999999999</v>
      </c>
      <c r="CO6" s="6">
        <v>94.809543397150193</v>
      </c>
      <c r="CP6">
        <v>95.766019999999401</v>
      </c>
      <c r="CQ6">
        <v>1.7724851426869703</v>
      </c>
      <c r="CR6">
        <v>1.0088400055283435</v>
      </c>
      <c r="CS6">
        <v>0</v>
      </c>
      <c r="CT6">
        <v>18</v>
      </c>
      <c r="CU6">
        <v>1669</v>
      </c>
      <c r="CV6">
        <v>19490</v>
      </c>
      <c r="CW6">
        <v>915072</v>
      </c>
      <c r="CX6">
        <v>1640</v>
      </c>
      <c r="CY6">
        <v>216356</v>
      </c>
      <c r="CZ6">
        <v>34.660853082466801</v>
      </c>
      <c r="DA6">
        <v>3.5522313593726151</v>
      </c>
      <c r="DC6" s="6">
        <v>144.657992122107</v>
      </c>
      <c r="DD6" s="6">
        <v>171.14354105438599</v>
      </c>
      <c r="DE6">
        <v>174.772629999998</v>
      </c>
      <c r="DF6" s="6">
        <v>145.80954339715001</v>
      </c>
      <c r="DG6">
        <v>147.62552999999801</v>
      </c>
      <c r="DH6">
        <v>2.1204942490109864</v>
      </c>
      <c r="DI6">
        <v>1.2454511279153315</v>
      </c>
      <c r="DJ6">
        <v>16</v>
      </c>
      <c r="DK6">
        <v>1</v>
      </c>
      <c r="DL6">
        <v>1659</v>
      </c>
      <c r="DM6">
        <v>25819</v>
      </c>
      <c r="DN6">
        <v>918004</v>
      </c>
      <c r="DO6">
        <v>1655</v>
      </c>
      <c r="DP6">
        <v>217561</v>
      </c>
      <c r="DQ6">
        <v>18.309080987327903</v>
      </c>
      <c r="DR6">
        <v>0.79605091854929855</v>
      </c>
    </row>
    <row r="7" spans="1:122">
      <c r="B7" s="6">
        <v>39.368345107991097</v>
      </c>
      <c r="C7" s="6">
        <v>40.404993665416796</v>
      </c>
      <c r="D7">
        <v>40.74785</v>
      </c>
      <c r="E7" s="6">
        <v>49.282711170319999</v>
      </c>
      <c r="F7">
        <v>50.1347985670048</v>
      </c>
      <c r="G7">
        <f t="shared" si="0"/>
        <v>0.84854940808135493</v>
      </c>
      <c r="H7">
        <f t="shared" si="1"/>
        <v>1.7289783302302619</v>
      </c>
      <c r="I7">
        <v>0</v>
      </c>
      <c r="J7">
        <v>2</v>
      </c>
      <c r="K7">
        <v>719</v>
      </c>
      <c r="L7">
        <v>30636</v>
      </c>
      <c r="M7">
        <v>424980</v>
      </c>
      <c r="N7">
        <v>750</v>
      </c>
      <c r="O7">
        <v>103338</v>
      </c>
      <c r="P7">
        <v>2.6332032870116198</v>
      </c>
      <c r="Q7">
        <v>25.183598739375142</v>
      </c>
      <c r="S7" s="6">
        <v>56.166147524777102</v>
      </c>
      <c r="T7" s="6">
        <v>68.411370790498694</v>
      </c>
      <c r="U7">
        <v>69.259960000000007</v>
      </c>
      <c r="V7" s="6">
        <v>64.282711170319999</v>
      </c>
      <c r="W7">
        <v>65.556640869996698</v>
      </c>
      <c r="X7">
        <f t="shared" si="2"/>
        <v>1.2404212920977882</v>
      </c>
      <c r="Y7">
        <f t="shared" si="3"/>
        <v>1.9817609999387926</v>
      </c>
      <c r="Z7">
        <v>0</v>
      </c>
      <c r="AA7">
        <v>2</v>
      </c>
      <c r="AB7">
        <v>719</v>
      </c>
      <c r="AC7">
        <v>38696</v>
      </c>
      <c r="AD7">
        <v>421348</v>
      </c>
      <c r="AE7">
        <v>719</v>
      </c>
      <c r="AF7">
        <v>102963</v>
      </c>
      <c r="AG7">
        <v>21.801785960697664</v>
      </c>
      <c r="AH7">
        <v>14.450988724057245</v>
      </c>
      <c r="AJ7" s="6">
        <v>85.793231554251193</v>
      </c>
      <c r="AK7" s="6">
        <v>90.948061608465494</v>
      </c>
      <c r="AL7">
        <v>91.885749999999703</v>
      </c>
      <c r="AM7" s="6">
        <v>94.282711170319999</v>
      </c>
      <c r="AN7">
        <v>95.513668056995996</v>
      </c>
      <c r="AO7">
        <f t="shared" si="4"/>
        <v>1.0310152574454963</v>
      </c>
      <c r="AP7">
        <f t="shared" si="5"/>
        <v>1.3056019193723611</v>
      </c>
      <c r="AQ7">
        <v>16</v>
      </c>
      <c r="AR7">
        <v>3</v>
      </c>
      <c r="AS7">
        <v>714</v>
      </c>
      <c r="AT7">
        <v>13103</v>
      </c>
      <c r="AU7">
        <v>431754</v>
      </c>
      <c r="AV7">
        <v>751</v>
      </c>
      <c r="AW7">
        <v>116047</v>
      </c>
      <c r="AX7">
        <v>6.0084344193919934</v>
      </c>
      <c r="AY7">
        <v>9.8952789891129118</v>
      </c>
      <c r="BB7" s="6">
        <v>39.368345107991097</v>
      </c>
      <c r="BC7" s="6">
        <v>40.404993665416796</v>
      </c>
      <c r="BD7">
        <v>40.74785</v>
      </c>
      <c r="BE7" s="6">
        <v>49.282711170319999</v>
      </c>
      <c r="BF7">
        <v>50.1347985670048</v>
      </c>
      <c r="BG7">
        <v>0.84854940808135493</v>
      </c>
      <c r="BH7">
        <v>1.7289783302302619</v>
      </c>
      <c r="BI7">
        <v>0</v>
      </c>
      <c r="BJ7">
        <v>2</v>
      </c>
      <c r="BK7">
        <v>719</v>
      </c>
      <c r="BL7">
        <v>30636</v>
      </c>
      <c r="BM7">
        <v>424980</v>
      </c>
      <c r="BN7">
        <v>750</v>
      </c>
      <c r="BO7">
        <v>103338</v>
      </c>
      <c r="BP7" s="43">
        <v>2.6332032870116198</v>
      </c>
      <c r="BQ7" s="43">
        <v>25.183598739375142</v>
      </c>
      <c r="BS7" s="6">
        <v>42.973370513775599</v>
      </c>
      <c r="BT7" s="6">
        <v>44.263255067528803</v>
      </c>
      <c r="BU7">
        <v>44.338630000000201</v>
      </c>
      <c r="BV7" s="6">
        <v>55.480962956016903</v>
      </c>
      <c r="BW7">
        <v>56.437236974285099</v>
      </c>
      <c r="BX7">
        <v>0.1702878208039707</v>
      </c>
      <c r="BY7">
        <v>1.7236074633857605</v>
      </c>
      <c r="BZ7">
        <v>0</v>
      </c>
      <c r="CA7">
        <v>1</v>
      </c>
      <c r="CB7">
        <v>723</v>
      </c>
      <c r="CC7">
        <v>31634</v>
      </c>
      <c r="CD7">
        <v>423074</v>
      </c>
      <c r="CE7">
        <v>704</v>
      </c>
      <c r="CF7">
        <v>102455</v>
      </c>
      <c r="CG7">
        <v>3.0015903763930196</v>
      </c>
      <c r="CH7">
        <v>29.105449008780571</v>
      </c>
      <c r="CL7" s="6">
        <v>39.368345107991097</v>
      </c>
      <c r="CM7" s="6">
        <v>40.404993665416796</v>
      </c>
      <c r="CN7">
        <v>40.74785</v>
      </c>
      <c r="CO7" s="6">
        <v>49.282711170319999</v>
      </c>
      <c r="CP7">
        <v>50.1347985670048</v>
      </c>
      <c r="CQ7">
        <v>0.84854940808135493</v>
      </c>
      <c r="CR7">
        <v>1.7289783302302619</v>
      </c>
      <c r="CS7">
        <v>0</v>
      </c>
      <c r="CT7">
        <v>2</v>
      </c>
      <c r="CU7">
        <v>719</v>
      </c>
      <c r="CV7">
        <v>30636</v>
      </c>
      <c r="CW7">
        <v>424980</v>
      </c>
      <c r="CX7">
        <v>750</v>
      </c>
      <c r="CY7">
        <v>103338</v>
      </c>
      <c r="CZ7">
        <v>2.6332032870116198</v>
      </c>
      <c r="DA7">
        <v>25.183598739375142</v>
      </c>
      <c r="DC7" s="6">
        <v>67.636380413014507</v>
      </c>
      <c r="DD7" s="6">
        <v>68.694525191246896</v>
      </c>
      <c r="DE7">
        <v>68.984329999999701</v>
      </c>
      <c r="DF7" s="6">
        <v>76.226815933681195</v>
      </c>
      <c r="DG7">
        <v>79.014178607003402</v>
      </c>
      <c r="DH7">
        <v>0.42187468061826339</v>
      </c>
      <c r="DI7">
        <v>3.6566694268684476</v>
      </c>
      <c r="DJ7">
        <v>0</v>
      </c>
      <c r="DK7">
        <v>1</v>
      </c>
      <c r="DL7">
        <v>719</v>
      </c>
      <c r="DM7">
        <v>38109</v>
      </c>
      <c r="DN7">
        <v>421928</v>
      </c>
      <c r="DO7">
        <v>703</v>
      </c>
      <c r="DP7">
        <v>107757</v>
      </c>
      <c r="DQ7">
        <v>1.564460977614323</v>
      </c>
      <c r="DR7">
        <v>12.700909581810985</v>
      </c>
    </row>
    <row r="8" spans="1:122">
      <c r="B8" s="6">
        <v>42.1732180912365</v>
      </c>
      <c r="C8" s="6">
        <v>44.7821842519378</v>
      </c>
      <c r="D8">
        <v>45.0483499999998</v>
      </c>
      <c r="E8" s="6">
        <v>52.792863529812202</v>
      </c>
      <c r="F8">
        <v>53.413685828571701</v>
      </c>
      <c r="G8">
        <f t="shared" si="0"/>
        <v>0.59435633278759359</v>
      </c>
      <c r="H8">
        <f t="shared" si="1"/>
        <v>1.1759587513356236</v>
      </c>
      <c r="I8">
        <v>0</v>
      </c>
      <c r="J8">
        <v>0</v>
      </c>
      <c r="K8">
        <v>750</v>
      </c>
      <c r="L8">
        <v>19736</v>
      </c>
      <c r="M8">
        <v>455931</v>
      </c>
      <c r="N8">
        <v>781</v>
      </c>
      <c r="O8">
        <v>99521</v>
      </c>
      <c r="P8">
        <v>6.1863103618441615</v>
      </c>
      <c r="Q8">
        <v>25.181017525391173</v>
      </c>
      <c r="S8" s="6">
        <v>62.054298752355997</v>
      </c>
      <c r="T8" s="6">
        <v>68.740648082348798</v>
      </c>
      <c r="U8">
        <v>70.578289999999896</v>
      </c>
      <c r="V8" s="6">
        <v>72.699364993275097</v>
      </c>
      <c r="W8">
        <v>74.6420716357147</v>
      </c>
      <c r="X8">
        <f t="shared" si="2"/>
        <v>2.6732973414066006</v>
      </c>
      <c r="Y8">
        <f t="shared" si="3"/>
        <v>2.6722470583055427</v>
      </c>
      <c r="Z8">
        <v>0</v>
      </c>
      <c r="AA8">
        <v>7</v>
      </c>
      <c r="AB8">
        <v>754</v>
      </c>
      <c r="AC8">
        <v>22737</v>
      </c>
      <c r="AD8">
        <v>439543</v>
      </c>
      <c r="AE8">
        <v>766</v>
      </c>
      <c r="AF8">
        <v>99663</v>
      </c>
      <c r="AG8">
        <v>10.774997807446727</v>
      </c>
      <c r="AH8">
        <v>17.154438056581764</v>
      </c>
      <c r="AJ8" s="6">
        <v>96.160755442679502</v>
      </c>
      <c r="AK8" s="6">
        <v>106.149454623612</v>
      </c>
      <c r="AL8">
        <v>107.06001999999999</v>
      </c>
      <c r="AM8" s="6">
        <v>102.699364993275</v>
      </c>
      <c r="AN8">
        <v>103.697389999999</v>
      </c>
      <c r="AO8">
        <f t="shared" si="4"/>
        <v>0.85781446510177894</v>
      </c>
      <c r="AP8">
        <f t="shared" si="5"/>
        <v>0.97179277280765997</v>
      </c>
      <c r="AQ8">
        <v>0</v>
      </c>
      <c r="AR8">
        <v>7</v>
      </c>
      <c r="AS8">
        <v>764</v>
      </c>
      <c r="AT8">
        <v>134699</v>
      </c>
      <c r="AU8">
        <v>451640</v>
      </c>
      <c r="AV8">
        <v>797</v>
      </c>
      <c r="AW8">
        <v>111451</v>
      </c>
      <c r="AX8">
        <v>10.387500737644128</v>
      </c>
      <c r="AY8">
        <v>6.7996653317611431</v>
      </c>
      <c r="BB8" s="6">
        <v>42.1732180912365</v>
      </c>
      <c r="BC8" s="6">
        <v>44.7821842519378</v>
      </c>
      <c r="BD8">
        <v>45.0483499999998</v>
      </c>
      <c r="BE8" s="6">
        <v>52.792863529812202</v>
      </c>
      <c r="BF8">
        <v>53.413685828571701</v>
      </c>
      <c r="BG8">
        <v>0.59435633278759359</v>
      </c>
      <c r="BH8">
        <v>1.1759587513356236</v>
      </c>
      <c r="BI8">
        <v>0</v>
      </c>
      <c r="BJ8">
        <v>0</v>
      </c>
      <c r="BK8">
        <v>750</v>
      </c>
      <c r="BL8">
        <v>19736</v>
      </c>
      <c r="BM8">
        <v>455931</v>
      </c>
      <c r="BN8">
        <v>781</v>
      </c>
      <c r="BO8">
        <v>99521</v>
      </c>
      <c r="BP8" s="43">
        <v>6.1863103618441615</v>
      </c>
      <c r="BQ8" s="43">
        <v>25.181017525391173</v>
      </c>
      <c r="BS8" s="6">
        <v>47.541221772094403</v>
      </c>
      <c r="BT8" s="6">
        <v>56.256728931279802</v>
      </c>
      <c r="BU8">
        <v>59.972970000000103</v>
      </c>
      <c r="BV8" s="6">
        <v>60.926501512308803</v>
      </c>
      <c r="BW8">
        <v>61.016095242236297</v>
      </c>
      <c r="BX8">
        <v>6.6058605598271836</v>
      </c>
      <c r="BY8">
        <v>0.14705214923491547</v>
      </c>
      <c r="BZ8">
        <v>15</v>
      </c>
      <c r="CA8">
        <v>1</v>
      </c>
      <c r="CB8">
        <v>753</v>
      </c>
      <c r="CC8">
        <v>18726</v>
      </c>
      <c r="CD8">
        <v>443762</v>
      </c>
      <c r="CE8">
        <v>751</v>
      </c>
      <c r="CF8">
        <v>100878</v>
      </c>
      <c r="CG8">
        <v>18.332526666997019</v>
      </c>
      <c r="CH8">
        <v>28.155102543181275</v>
      </c>
      <c r="CL8" s="6">
        <v>42.1732180912365</v>
      </c>
      <c r="CM8" s="6">
        <v>44.7821842519378</v>
      </c>
      <c r="CN8">
        <v>45.0483499999998</v>
      </c>
      <c r="CO8" s="6">
        <v>52.792863529812202</v>
      </c>
      <c r="CP8">
        <v>53.413685828571701</v>
      </c>
      <c r="CQ8">
        <v>0.59435633278759359</v>
      </c>
      <c r="CR8">
        <v>1.1759587513356236</v>
      </c>
      <c r="CS8">
        <v>0</v>
      </c>
      <c r="CT8">
        <v>0</v>
      </c>
      <c r="CU8">
        <v>750</v>
      </c>
      <c r="CV8">
        <v>19736</v>
      </c>
      <c r="CW8">
        <v>455931</v>
      </c>
      <c r="CX8">
        <v>781</v>
      </c>
      <c r="CY8">
        <v>99521</v>
      </c>
      <c r="CZ8">
        <v>6.1863103618441615</v>
      </c>
      <c r="DA8">
        <v>25.181017525391173</v>
      </c>
      <c r="DC8" s="6">
        <v>75.4327803014056</v>
      </c>
      <c r="DD8" s="6">
        <v>76.685072750973902</v>
      </c>
      <c r="DE8">
        <v>80.9911099999985</v>
      </c>
      <c r="DF8" s="6">
        <v>84.699364993275196</v>
      </c>
      <c r="DG8">
        <v>86.463097166571401</v>
      </c>
      <c r="DH8">
        <v>5.615222225853481</v>
      </c>
      <c r="DI8">
        <v>2.0823440334366596</v>
      </c>
      <c r="DJ8">
        <v>0</v>
      </c>
      <c r="DK8">
        <v>0</v>
      </c>
      <c r="DL8">
        <v>781</v>
      </c>
      <c r="DM8">
        <v>24373</v>
      </c>
      <c r="DN8">
        <v>439656</v>
      </c>
      <c r="DO8">
        <v>751</v>
      </c>
      <c r="DP8">
        <v>107926</v>
      </c>
      <c r="DQ8">
        <v>1.6601435669804769</v>
      </c>
      <c r="DR8">
        <v>12.284559384982558</v>
      </c>
    </row>
    <row r="9" spans="1:122">
      <c r="B9" s="6">
        <v>438.11370088031703</v>
      </c>
      <c r="C9" s="6">
        <v>480.04769643654299</v>
      </c>
      <c r="D9">
        <v>487.98627999999599</v>
      </c>
      <c r="E9" s="6">
        <v>439.11368479226297</v>
      </c>
      <c r="F9">
        <v>440.98627999999502</v>
      </c>
      <c r="G9">
        <f t="shared" si="0"/>
        <v>1.6537072508382273</v>
      </c>
      <c r="H9">
        <f t="shared" si="1"/>
        <v>0.42644883832712688</v>
      </c>
      <c r="I9">
        <v>31</v>
      </c>
      <c r="J9">
        <v>18</v>
      </c>
      <c r="K9">
        <v>2983</v>
      </c>
      <c r="L9">
        <v>396190</v>
      </c>
      <c r="M9">
        <v>1975785</v>
      </c>
      <c r="N9">
        <v>2969</v>
      </c>
      <c r="O9">
        <v>331234</v>
      </c>
      <c r="P9">
        <v>9.5714869158317892</v>
      </c>
      <c r="Q9">
        <v>0.22824757818270561</v>
      </c>
      <c r="S9" s="6">
        <v>468.11369821586999</v>
      </c>
      <c r="T9" s="6">
        <v>510.04769632060902</v>
      </c>
      <c r="U9">
        <v>517.65538999999399</v>
      </c>
      <c r="V9" s="6">
        <v>472.11368479226297</v>
      </c>
      <c r="W9">
        <v>477.98627999999502</v>
      </c>
      <c r="X9">
        <f t="shared" si="2"/>
        <v>1.4915651485665906</v>
      </c>
      <c r="Y9">
        <f t="shared" si="3"/>
        <v>1.2438942985344887</v>
      </c>
      <c r="Z9">
        <v>15</v>
      </c>
      <c r="AA9">
        <v>7</v>
      </c>
      <c r="AB9">
        <v>2983</v>
      </c>
      <c r="AC9">
        <v>375395</v>
      </c>
      <c r="AD9">
        <v>1972072</v>
      </c>
      <c r="AE9">
        <v>2983</v>
      </c>
      <c r="AF9">
        <v>332919</v>
      </c>
      <c r="AG9">
        <v>8.9580796854616338</v>
      </c>
      <c r="AH9">
        <v>0.85449039232096913</v>
      </c>
      <c r="AJ9" s="6">
        <v>526.11365880934795</v>
      </c>
      <c r="AK9" s="6">
        <v>566.047695476954</v>
      </c>
      <c r="AL9">
        <v>578.49198999999703</v>
      </c>
      <c r="AM9" s="6">
        <v>526.11365880987705</v>
      </c>
      <c r="AN9">
        <v>535.98627999999496</v>
      </c>
      <c r="AO9">
        <f t="shared" si="4"/>
        <v>2.1984533498643457</v>
      </c>
      <c r="AP9">
        <f t="shared" si="5"/>
        <v>1.8765186998662591</v>
      </c>
      <c r="AQ9">
        <v>31</v>
      </c>
      <c r="AR9">
        <v>7</v>
      </c>
      <c r="AS9">
        <v>2991</v>
      </c>
      <c r="AT9">
        <v>52783</v>
      </c>
      <c r="AU9">
        <v>2021072</v>
      </c>
      <c r="AV9">
        <v>3030</v>
      </c>
      <c r="AW9">
        <v>350259</v>
      </c>
      <c r="AX9">
        <v>7.5903820398772943</v>
      </c>
      <c r="AY9">
        <v>1.005673458381233E-10</v>
      </c>
      <c r="BB9" s="6">
        <v>438.11370088031703</v>
      </c>
      <c r="BC9" s="6">
        <v>480.04769643654299</v>
      </c>
      <c r="BD9">
        <v>487.98627999999599</v>
      </c>
      <c r="BE9" s="6">
        <v>439.11368479226297</v>
      </c>
      <c r="BF9">
        <v>440.98627999999502</v>
      </c>
      <c r="BG9">
        <v>1.6537072508382273</v>
      </c>
      <c r="BH9">
        <v>0.42644883832712688</v>
      </c>
      <c r="BI9">
        <v>31</v>
      </c>
      <c r="BJ9">
        <v>18</v>
      </c>
      <c r="BK9">
        <v>2983</v>
      </c>
      <c r="BL9">
        <v>396190</v>
      </c>
      <c r="BM9">
        <v>1975785</v>
      </c>
      <c r="BN9">
        <v>2969</v>
      </c>
      <c r="BO9">
        <v>331234</v>
      </c>
      <c r="BP9" s="43">
        <v>9.5714869158317892</v>
      </c>
      <c r="BQ9" s="43">
        <v>0.22824757818270561</v>
      </c>
      <c r="BS9" s="6">
        <v>642.15160239468105</v>
      </c>
      <c r="BT9" s="6">
        <v>650.06359375467696</v>
      </c>
      <c r="BU9">
        <v>655.76099999999803</v>
      </c>
      <c r="BV9" s="6">
        <v>648.151578193967</v>
      </c>
      <c r="BW9">
        <v>650.06064000000697</v>
      </c>
      <c r="BX9">
        <v>0.87643829004692442</v>
      </c>
      <c r="BY9">
        <v>0.29453940563709663</v>
      </c>
      <c r="BZ9">
        <v>16</v>
      </c>
      <c r="CA9">
        <v>0</v>
      </c>
      <c r="CB9">
        <v>2986</v>
      </c>
      <c r="CC9">
        <v>423492</v>
      </c>
      <c r="CD9">
        <v>1973484</v>
      </c>
      <c r="CE9">
        <v>2968</v>
      </c>
      <c r="CF9">
        <v>339516</v>
      </c>
      <c r="CG9">
        <v>1.2321064574924192</v>
      </c>
      <c r="CH9">
        <v>0.93435503032479028</v>
      </c>
      <c r="CL9" s="6">
        <v>438.11370088031703</v>
      </c>
      <c r="CM9" s="6">
        <v>480.04769643654299</v>
      </c>
      <c r="CN9">
        <v>487.98627999999599</v>
      </c>
      <c r="CO9" s="6">
        <v>439.11368479226297</v>
      </c>
      <c r="CP9">
        <v>440.98627999999502</v>
      </c>
      <c r="CQ9">
        <v>1.6537072508382273</v>
      </c>
      <c r="CR9">
        <v>0.42644883832712688</v>
      </c>
      <c r="CS9">
        <v>31</v>
      </c>
      <c r="CT9">
        <v>18</v>
      </c>
      <c r="CU9">
        <v>2983</v>
      </c>
      <c r="CV9">
        <v>396190</v>
      </c>
      <c r="CW9">
        <v>1975785</v>
      </c>
      <c r="CX9">
        <v>2969</v>
      </c>
      <c r="CY9">
        <v>331234</v>
      </c>
      <c r="CZ9">
        <v>9.5714869158317892</v>
      </c>
      <c r="DA9">
        <v>0.22824757818270561</v>
      </c>
      <c r="DC9" s="6">
        <v>492.11368491857797</v>
      </c>
      <c r="DD9" s="6">
        <v>528.04769610936398</v>
      </c>
      <c r="DE9">
        <v>530.94078999999704</v>
      </c>
      <c r="DF9" s="6">
        <v>495.11368479226297</v>
      </c>
      <c r="DG9">
        <v>495.98627999999502</v>
      </c>
      <c r="DH9">
        <v>0.54788495659563774</v>
      </c>
      <c r="DI9">
        <v>0.1762413834507858</v>
      </c>
      <c r="DJ9">
        <v>31</v>
      </c>
      <c r="DK9">
        <v>17</v>
      </c>
      <c r="DL9">
        <v>2984</v>
      </c>
      <c r="DM9">
        <v>394871</v>
      </c>
      <c r="DN9">
        <v>1981041</v>
      </c>
      <c r="DO9">
        <v>2968</v>
      </c>
      <c r="DP9">
        <v>335192</v>
      </c>
      <c r="DQ9">
        <v>7.3019735666833618</v>
      </c>
      <c r="DR9">
        <v>0.60961520998574947</v>
      </c>
    </row>
    <row r="10" spans="1:122">
      <c r="B10" s="6">
        <v>103.34578112293801</v>
      </c>
      <c r="C10" s="6">
        <v>124.553572712665</v>
      </c>
      <c r="D10">
        <v>126.37929</v>
      </c>
      <c r="E10" s="6">
        <v>105.47595560136099</v>
      </c>
      <c r="F10">
        <v>105.997050999999</v>
      </c>
      <c r="G10">
        <f t="shared" si="0"/>
        <v>1.4658088464044123</v>
      </c>
      <c r="H10">
        <f t="shared" si="1"/>
        <v>0.49404188439633967</v>
      </c>
      <c r="I10">
        <v>16</v>
      </c>
      <c r="J10">
        <v>18</v>
      </c>
      <c r="K10">
        <v>2205</v>
      </c>
      <c r="L10">
        <v>79177</v>
      </c>
      <c r="M10">
        <v>1518922</v>
      </c>
      <c r="N10">
        <v>2187</v>
      </c>
      <c r="O10">
        <v>314797</v>
      </c>
      <c r="P10">
        <v>20.521197246067203</v>
      </c>
      <c r="Q10">
        <v>2.061210874093617</v>
      </c>
      <c r="S10" s="6">
        <v>133.201776510391</v>
      </c>
      <c r="T10" s="6">
        <v>154.53320901501601</v>
      </c>
      <c r="U10">
        <v>157.18412999999899</v>
      </c>
      <c r="V10" s="6">
        <v>135.47595560136099</v>
      </c>
      <c r="W10">
        <v>138.33560000000099</v>
      </c>
      <c r="X10">
        <f t="shared" si="2"/>
        <v>1.7154377378686183</v>
      </c>
      <c r="Y10">
        <f t="shared" si="3"/>
        <v>2.1108132332017093</v>
      </c>
      <c r="Z10">
        <v>31</v>
      </c>
      <c r="AA10">
        <v>33</v>
      </c>
      <c r="AB10">
        <v>2203</v>
      </c>
      <c r="AC10">
        <v>95473</v>
      </c>
      <c r="AD10">
        <v>1518373</v>
      </c>
      <c r="AE10">
        <v>2202</v>
      </c>
      <c r="AF10">
        <v>317413</v>
      </c>
      <c r="AG10">
        <v>16.014375381067804</v>
      </c>
      <c r="AH10">
        <v>1.7073188890934852</v>
      </c>
      <c r="AJ10" s="6">
        <v>190.279527233788</v>
      </c>
      <c r="AK10" s="6">
        <v>210.38579549103099</v>
      </c>
      <c r="AL10">
        <v>210.74620999999999</v>
      </c>
      <c r="AM10" s="6">
        <v>190.473368474588</v>
      </c>
      <c r="AN10">
        <v>192.16705999999999</v>
      </c>
      <c r="AO10">
        <f t="shared" si="4"/>
        <v>0.1713112371145635</v>
      </c>
      <c r="AP10">
        <f t="shared" si="5"/>
        <v>0.88920122480952302</v>
      </c>
      <c r="AQ10">
        <v>16</v>
      </c>
      <c r="AR10">
        <v>32</v>
      </c>
      <c r="AS10">
        <v>2227</v>
      </c>
      <c r="AT10">
        <v>25870</v>
      </c>
      <c r="AU10">
        <v>1699477</v>
      </c>
      <c r="AV10">
        <v>2233</v>
      </c>
      <c r="AW10">
        <v>329048</v>
      </c>
      <c r="AX10">
        <v>10.566700763629346</v>
      </c>
      <c r="AY10">
        <v>0.10187183225541313</v>
      </c>
      <c r="BB10" s="6">
        <v>103.34578112293801</v>
      </c>
      <c r="BC10" s="6">
        <v>124.553572712665</v>
      </c>
      <c r="BD10">
        <v>126.37929</v>
      </c>
      <c r="BE10" s="6">
        <v>105.47595560136099</v>
      </c>
      <c r="BF10">
        <v>105.997050999999</v>
      </c>
      <c r="BG10">
        <v>1.4658088464044123</v>
      </c>
      <c r="BH10">
        <v>0.49404188439633967</v>
      </c>
      <c r="BI10">
        <v>16</v>
      </c>
      <c r="BJ10">
        <v>18</v>
      </c>
      <c r="BK10">
        <v>2205</v>
      </c>
      <c r="BL10">
        <v>79177</v>
      </c>
      <c r="BM10">
        <v>1518922</v>
      </c>
      <c r="BN10">
        <v>2187</v>
      </c>
      <c r="BO10">
        <v>314797</v>
      </c>
      <c r="BP10" s="43">
        <v>20.521197246067203</v>
      </c>
      <c r="BQ10" s="43">
        <v>2.061210874093617</v>
      </c>
      <c r="BS10" s="6">
        <v>127.254342636684</v>
      </c>
      <c r="BT10" s="6">
        <v>162.414010151165</v>
      </c>
      <c r="BU10">
        <v>167.46530000000001</v>
      </c>
      <c r="BV10" s="6">
        <v>127.967939927251</v>
      </c>
      <c r="BW10">
        <v>128.339689999999</v>
      </c>
      <c r="BX10">
        <v>3.1101318440038397</v>
      </c>
      <c r="BY10">
        <v>0.29050250629910723</v>
      </c>
      <c r="BZ10">
        <v>16</v>
      </c>
      <c r="CA10">
        <v>17</v>
      </c>
      <c r="CB10">
        <v>2190</v>
      </c>
      <c r="CC10">
        <v>115225</v>
      </c>
      <c r="CD10">
        <v>1519553</v>
      </c>
      <c r="CE10">
        <v>2203</v>
      </c>
      <c r="CF10">
        <v>313365</v>
      </c>
      <c r="CG10">
        <v>27.629444139964004</v>
      </c>
      <c r="CH10">
        <v>0.56076458828940867</v>
      </c>
      <c r="CL10" s="6">
        <v>103.34578112293801</v>
      </c>
      <c r="CM10" s="6">
        <v>124.553572712665</v>
      </c>
      <c r="CN10">
        <v>126.37929</v>
      </c>
      <c r="CO10" s="6">
        <v>105.47595560136099</v>
      </c>
      <c r="CP10">
        <v>105.997050999999</v>
      </c>
      <c r="CQ10">
        <v>1.4658088464044123</v>
      </c>
      <c r="CR10">
        <v>0.49404188439633967</v>
      </c>
      <c r="CS10">
        <v>16</v>
      </c>
      <c r="CT10">
        <v>18</v>
      </c>
      <c r="CU10">
        <v>2205</v>
      </c>
      <c r="CV10">
        <v>79177</v>
      </c>
      <c r="CW10">
        <v>1518922</v>
      </c>
      <c r="CX10">
        <v>2187</v>
      </c>
      <c r="CY10">
        <v>314797</v>
      </c>
      <c r="CZ10">
        <v>20.521197246067203</v>
      </c>
      <c r="DA10">
        <v>2.061210874093617</v>
      </c>
      <c r="DC10" s="6">
        <v>156.929191873924</v>
      </c>
      <c r="DD10" s="6">
        <v>172.50353564855999</v>
      </c>
      <c r="DE10">
        <v>177.10813999999999</v>
      </c>
      <c r="DF10" s="6">
        <v>157.47595560136099</v>
      </c>
      <c r="DG10">
        <v>158.428930000001</v>
      </c>
      <c r="DH10">
        <v>2.6692811449505154</v>
      </c>
      <c r="DI10">
        <v>0.60515549500927945</v>
      </c>
      <c r="DJ10">
        <v>16</v>
      </c>
      <c r="DK10">
        <v>18</v>
      </c>
      <c r="DL10">
        <v>2203</v>
      </c>
      <c r="DM10">
        <v>87072</v>
      </c>
      <c r="DN10">
        <v>1522579</v>
      </c>
      <c r="DO10">
        <v>2249</v>
      </c>
      <c r="DP10">
        <v>315910</v>
      </c>
      <c r="DQ10">
        <v>9.9244401813706702</v>
      </c>
      <c r="DR10">
        <v>0.34841428857689083</v>
      </c>
    </row>
    <row r="11" spans="1:122">
      <c r="B11" s="6">
        <v>45.345785399455899</v>
      </c>
      <c r="C11" s="6">
        <v>49.273654299840203</v>
      </c>
      <c r="D11">
        <v>50.829140000000102</v>
      </c>
      <c r="E11" s="6">
        <v>53.625333472495903</v>
      </c>
      <c r="F11">
        <v>54.032809838857197</v>
      </c>
      <c r="G11">
        <f xml:space="preserve"> 100*(D11-C11)/C11</f>
        <v>3.1568304041231694</v>
      </c>
      <c r="H11">
        <f t="shared" si="1"/>
        <v>0.75985796259949823</v>
      </c>
      <c r="I11">
        <v>16</v>
      </c>
      <c r="J11">
        <v>17</v>
      </c>
      <c r="K11">
        <v>874</v>
      </c>
      <c r="L11">
        <v>38371</v>
      </c>
      <c r="M11">
        <v>1151518</v>
      </c>
      <c r="N11">
        <v>844</v>
      </c>
      <c r="O11">
        <v>129962</v>
      </c>
      <c r="P11">
        <v>8.6620374215228271</v>
      </c>
      <c r="Q11">
        <v>18.258693724465406</v>
      </c>
      <c r="S11" s="6">
        <v>67.844572778489393</v>
      </c>
      <c r="T11" s="6">
        <v>71.811847299904002</v>
      </c>
      <c r="U11">
        <v>73.370479999999503</v>
      </c>
      <c r="V11" s="6">
        <v>73.625333472495896</v>
      </c>
      <c r="W11">
        <v>76.893859999998995</v>
      </c>
      <c r="X11">
        <f t="shared" si="2"/>
        <v>2.1704395008615585</v>
      </c>
      <c r="Y11">
        <f t="shared" si="3"/>
        <v>4.4394047175679239</v>
      </c>
      <c r="Z11">
        <v>16</v>
      </c>
      <c r="AA11">
        <v>27</v>
      </c>
      <c r="AB11">
        <v>858</v>
      </c>
      <c r="AC11">
        <v>41794</v>
      </c>
      <c r="AD11">
        <v>1149422</v>
      </c>
      <c r="AE11">
        <v>873</v>
      </c>
      <c r="AF11">
        <v>131849</v>
      </c>
      <c r="AG11">
        <v>5.8475930482570035</v>
      </c>
      <c r="AH11">
        <v>8.520594142261789</v>
      </c>
      <c r="AJ11" s="6">
        <v>104.538635987167</v>
      </c>
      <c r="AK11" s="6">
        <v>110.795426560572</v>
      </c>
      <c r="AL11">
        <v>111.588309999996</v>
      </c>
      <c r="AM11" s="6">
        <v>108.040761854507</v>
      </c>
      <c r="AN11">
        <v>110.724159999999</v>
      </c>
      <c r="AO11">
        <f t="shared" si="4"/>
        <v>0.71562831069613908</v>
      </c>
      <c r="AP11">
        <f t="shared" si="5"/>
        <v>2.4836905066493351</v>
      </c>
      <c r="AQ11">
        <v>16</v>
      </c>
      <c r="AR11">
        <v>26</v>
      </c>
      <c r="AS11">
        <v>861</v>
      </c>
      <c r="AT11">
        <v>12555</v>
      </c>
      <c r="AU11">
        <v>1261398</v>
      </c>
      <c r="AV11">
        <v>906</v>
      </c>
      <c r="AW11">
        <v>141774</v>
      </c>
      <c r="AX11">
        <v>5.9851465578459173</v>
      </c>
      <c r="AY11">
        <v>3.3500780206945824</v>
      </c>
      <c r="BB11" s="6">
        <v>45.345785399455899</v>
      </c>
      <c r="BC11" s="6">
        <v>49.273654299840203</v>
      </c>
      <c r="BD11">
        <v>50.829140000000102</v>
      </c>
      <c r="BE11" s="6">
        <v>53.625333472495903</v>
      </c>
      <c r="BF11">
        <v>54.032809838857197</v>
      </c>
      <c r="BG11">
        <v>3.1568304041231694</v>
      </c>
      <c r="BH11">
        <v>0.75985796259949823</v>
      </c>
      <c r="BI11">
        <v>16</v>
      </c>
      <c r="BJ11">
        <v>17</v>
      </c>
      <c r="BK11">
        <v>874</v>
      </c>
      <c r="BL11">
        <v>38371</v>
      </c>
      <c r="BM11">
        <v>1151518</v>
      </c>
      <c r="BN11">
        <v>844</v>
      </c>
      <c r="BO11">
        <v>129962</v>
      </c>
      <c r="BP11" s="43">
        <v>8.6620374215228271</v>
      </c>
      <c r="BQ11" s="43">
        <v>18.258693724465406</v>
      </c>
      <c r="BS11" s="6">
        <v>49.937760268167501</v>
      </c>
      <c r="BT11" s="6">
        <v>54.867303536220298</v>
      </c>
      <c r="BU11">
        <v>55.091949999999898</v>
      </c>
      <c r="BV11" s="6">
        <v>52.041170368778801</v>
      </c>
      <c r="BW11">
        <v>52.9146897295999</v>
      </c>
      <c r="BX11">
        <v>0.40943594691381285</v>
      </c>
      <c r="BY11">
        <v>1.6785159800040776</v>
      </c>
      <c r="BZ11">
        <v>15</v>
      </c>
      <c r="CA11">
        <v>28</v>
      </c>
      <c r="CB11">
        <v>865</v>
      </c>
      <c r="CC11">
        <v>37356</v>
      </c>
      <c r="CD11">
        <v>1149925</v>
      </c>
      <c r="CE11">
        <v>859</v>
      </c>
      <c r="CF11">
        <v>129712</v>
      </c>
      <c r="CG11">
        <v>9.8713743699777048</v>
      </c>
      <c r="CH11">
        <v>4.2120633550962516</v>
      </c>
      <c r="CL11" s="6">
        <v>45.345785399455899</v>
      </c>
      <c r="CM11" s="6">
        <v>49.273654299840203</v>
      </c>
      <c r="CN11">
        <v>50.829140000000102</v>
      </c>
      <c r="CO11" s="6">
        <v>53.625333472495903</v>
      </c>
      <c r="CP11">
        <v>54.032809838857197</v>
      </c>
      <c r="CQ11">
        <v>3.1568304041231694</v>
      </c>
      <c r="CR11">
        <v>0.75985796259949823</v>
      </c>
      <c r="CS11">
        <v>16</v>
      </c>
      <c r="CT11">
        <v>17</v>
      </c>
      <c r="CU11">
        <v>874</v>
      </c>
      <c r="CV11">
        <v>38371</v>
      </c>
      <c r="CW11">
        <v>1151518</v>
      </c>
      <c r="CX11">
        <v>844</v>
      </c>
      <c r="CY11">
        <v>129962</v>
      </c>
      <c r="CZ11">
        <v>8.6620374215228271</v>
      </c>
      <c r="DA11">
        <v>18.258693724465406</v>
      </c>
      <c r="DC11" s="6">
        <v>81.906045005427401</v>
      </c>
      <c r="DD11" s="6">
        <v>84.829194786783205</v>
      </c>
      <c r="DE11">
        <v>85.238290000000106</v>
      </c>
      <c r="DF11" s="6">
        <v>88.744309130846702</v>
      </c>
      <c r="DG11">
        <v>89.814391517571593</v>
      </c>
      <c r="DH11">
        <v>0.48225756974960676</v>
      </c>
      <c r="DI11">
        <v>1.2058039520563923</v>
      </c>
      <c r="DJ11">
        <v>16</v>
      </c>
      <c r="DK11">
        <v>16</v>
      </c>
      <c r="DL11">
        <v>917</v>
      </c>
      <c r="DM11">
        <v>41073</v>
      </c>
      <c r="DN11">
        <v>1156011</v>
      </c>
      <c r="DO11">
        <v>860</v>
      </c>
      <c r="DP11">
        <v>132190</v>
      </c>
      <c r="DQ11">
        <v>3.5689060327135862</v>
      </c>
      <c r="DR11">
        <v>8.348912616847965</v>
      </c>
    </row>
    <row r="12" spans="1:122">
      <c r="B12" s="6">
        <v>54.870375084609798</v>
      </c>
      <c r="C12" s="6">
        <v>61.360359138711999</v>
      </c>
      <c r="D12">
        <v>63.439510000000098</v>
      </c>
      <c r="E12" s="6">
        <v>61.994029209845202</v>
      </c>
      <c r="F12">
        <v>62.3763163757135</v>
      </c>
      <c r="G12">
        <f t="shared" si="0"/>
        <v>3.3884268124766748</v>
      </c>
      <c r="H12">
        <f t="shared" si="1"/>
        <v>0.61665158845263102</v>
      </c>
      <c r="I12">
        <v>15</v>
      </c>
      <c r="J12">
        <v>16</v>
      </c>
      <c r="K12">
        <v>984</v>
      </c>
      <c r="L12">
        <v>38897</v>
      </c>
      <c r="M12">
        <v>1203754</v>
      </c>
      <c r="N12">
        <v>969</v>
      </c>
      <c r="O12">
        <v>140201</v>
      </c>
      <c r="P12">
        <v>11.827847074299536</v>
      </c>
      <c r="Q12">
        <v>12.982696244103986</v>
      </c>
      <c r="S12" s="6">
        <v>79.116355708202306</v>
      </c>
      <c r="T12" s="6">
        <v>85.280445034950802</v>
      </c>
      <c r="U12">
        <v>86.833029999998701</v>
      </c>
      <c r="V12" s="6">
        <v>86.994029209845195</v>
      </c>
      <c r="W12">
        <v>87.104473966428699</v>
      </c>
      <c r="X12">
        <f t="shared" si="2"/>
        <v>1.8205638636285226</v>
      </c>
      <c r="Y12">
        <f t="shared" si="3"/>
        <v>0.12695670908297849</v>
      </c>
      <c r="Z12">
        <v>15</v>
      </c>
      <c r="AA12">
        <v>20</v>
      </c>
      <c r="AB12">
        <v>992</v>
      </c>
      <c r="AC12">
        <v>43564</v>
      </c>
      <c r="AD12">
        <v>1204253</v>
      </c>
      <c r="AE12">
        <v>1000</v>
      </c>
      <c r="AF12">
        <v>149840</v>
      </c>
      <c r="AG12">
        <v>7.7911694384444958</v>
      </c>
      <c r="AH12">
        <v>9.9570732639625099</v>
      </c>
      <c r="AJ12" s="6">
        <v>121.53268873475</v>
      </c>
      <c r="AK12" s="6">
        <v>130.89261291616501</v>
      </c>
      <c r="AL12">
        <v>131.74803999999801</v>
      </c>
      <c r="AM12" s="6">
        <v>128.65856329451401</v>
      </c>
      <c r="AN12">
        <v>131.14607000000001</v>
      </c>
      <c r="AO12">
        <f t="shared" si="4"/>
        <v>0.65353350718187331</v>
      </c>
      <c r="AP12">
        <f t="shared" si="5"/>
        <v>1.9334171327498924</v>
      </c>
      <c r="AQ12">
        <v>15</v>
      </c>
      <c r="AR12">
        <v>19</v>
      </c>
      <c r="AS12">
        <v>996</v>
      </c>
      <c r="AT12">
        <v>26892</v>
      </c>
      <c r="AU12">
        <v>1267626</v>
      </c>
      <c r="AV12">
        <v>1077</v>
      </c>
      <c r="AW12">
        <v>152229</v>
      </c>
      <c r="AX12">
        <v>7.7015692476313289</v>
      </c>
      <c r="AY12">
        <v>5.8633398421033238</v>
      </c>
      <c r="BB12" s="6">
        <v>54.870375084609798</v>
      </c>
      <c r="BC12" s="6">
        <v>61.360359138711999</v>
      </c>
      <c r="BD12">
        <v>63.439510000000098</v>
      </c>
      <c r="BE12" s="6">
        <v>61.994029209845202</v>
      </c>
      <c r="BF12">
        <v>62.3763163757135</v>
      </c>
      <c r="BG12">
        <v>3.3884268124766748</v>
      </c>
      <c r="BH12">
        <v>0.61665158845263102</v>
      </c>
      <c r="BI12">
        <v>15</v>
      </c>
      <c r="BJ12">
        <v>16</v>
      </c>
      <c r="BK12">
        <v>984</v>
      </c>
      <c r="BL12">
        <v>38897</v>
      </c>
      <c r="BM12">
        <v>1203754</v>
      </c>
      <c r="BN12">
        <v>969</v>
      </c>
      <c r="BO12">
        <v>140201</v>
      </c>
      <c r="BP12" s="43">
        <v>11.827847074299536</v>
      </c>
      <c r="BQ12" s="43">
        <v>12.982696244103986</v>
      </c>
      <c r="BS12" s="6">
        <v>60.519131291088001</v>
      </c>
      <c r="BT12" s="6">
        <v>67.8966261282918</v>
      </c>
      <c r="BU12">
        <v>68.569739999999697</v>
      </c>
      <c r="BV12" s="6">
        <v>69.471490664857498</v>
      </c>
      <c r="BW12">
        <v>70.974325948569998</v>
      </c>
      <c r="BX12">
        <v>0.99138044125497182</v>
      </c>
      <c r="BY12">
        <v>2.1632403009206143</v>
      </c>
      <c r="CA12">
        <v>18</v>
      </c>
      <c r="CB12">
        <v>998</v>
      </c>
      <c r="CC12">
        <v>37813</v>
      </c>
      <c r="CD12">
        <v>1202924</v>
      </c>
      <c r="CE12">
        <v>984</v>
      </c>
      <c r="CF12">
        <v>144924</v>
      </c>
      <c r="CG12">
        <v>12.190351513340712</v>
      </c>
      <c r="CH12">
        <v>14.792610506436358</v>
      </c>
      <c r="CL12" s="6">
        <v>54.870375084609798</v>
      </c>
      <c r="CM12" s="6">
        <v>61.360359138711999</v>
      </c>
      <c r="CN12">
        <v>63.439510000000098</v>
      </c>
      <c r="CO12" s="6">
        <v>61.994029209845202</v>
      </c>
      <c r="CP12">
        <v>62.3763163757135</v>
      </c>
      <c r="CQ12">
        <v>3.3884268124766748</v>
      </c>
      <c r="CR12">
        <v>0.61665158845263102</v>
      </c>
      <c r="CS12">
        <v>15</v>
      </c>
      <c r="CT12">
        <v>16</v>
      </c>
      <c r="CU12">
        <v>984</v>
      </c>
      <c r="CV12">
        <v>38897</v>
      </c>
      <c r="CW12">
        <v>1203754</v>
      </c>
      <c r="CX12">
        <v>969</v>
      </c>
      <c r="CY12">
        <v>140201</v>
      </c>
      <c r="CZ12">
        <v>11.827847074299536</v>
      </c>
      <c r="DA12">
        <v>12.982696244103986</v>
      </c>
      <c r="DC12" s="6">
        <v>92.871384780445894</v>
      </c>
      <c r="DD12" s="6">
        <v>97.333021262010405</v>
      </c>
      <c r="DE12">
        <v>99.686749999999606</v>
      </c>
      <c r="DF12" s="6">
        <v>100.105491880128</v>
      </c>
      <c r="DG12">
        <v>101.093811857997</v>
      </c>
      <c r="DH12">
        <v>2.4182222101718254</v>
      </c>
      <c r="DI12">
        <v>0.98727847923914858</v>
      </c>
      <c r="DJ12">
        <v>15</v>
      </c>
      <c r="DK12">
        <v>23</v>
      </c>
      <c r="DL12">
        <v>1008</v>
      </c>
      <c r="DM12">
        <v>41631</v>
      </c>
      <c r="DN12">
        <v>1213208</v>
      </c>
      <c r="DO12">
        <v>1000</v>
      </c>
      <c r="DP12">
        <v>146147</v>
      </c>
      <c r="DQ12">
        <v>4.8041024607440876</v>
      </c>
      <c r="DR12">
        <v>7.7893821835261896</v>
      </c>
    </row>
    <row r="13" spans="1:122">
      <c r="B13" s="6">
        <v>111.462572008984</v>
      </c>
      <c r="C13" s="6">
        <v>132.84353830158801</v>
      </c>
      <c r="D13">
        <v>133.47945000000001</v>
      </c>
      <c r="E13" s="6">
        <v>118.112534853561</v>
      </c>
      <c r="F13">
        <v>119.45920717099899</v>
      </c>
      <c r="G13">
        <f t="shared" si="0"/>
        <v>0.47869223188584736</v>
      </c>
      <c r="H13">
        <f>100*(F13-E13)/E13</f>
        <v>1.1401603725697969</v>
      </c>
      <c r="I13">
        <v>16</v>
      </c>
      <c r="J13">
        <v>15</v>
      </c>
      <c r="K13">
        <v>1156</v>
      </c>
      <c r="L13">
        <v>14120</v>
      </c>
      <c r="M13">
        <v>662643</v>
      </c>
      <c r="N13">
        <v>1142</v>
      </c>
      <c r="O13">
        <v>137914</v>
      </c>
      <c r="P13">
        <v>19.18219354464626</v>
      </c>
      <c r="Q13">
        <v>5.9660949184278742</v>
      </c>
      <c r="S13" s="6">
        <v>135.38610627627199</v>
      </c>
      <c r="T13" s="6">
        <v>158.037316674175</v>
      </c>
      <c r="U13">
        <v>161.81612999999899</v>
      </c>
      <c r="V13" s="6">
        <v>144.11196744002299</v>
      </c>
      <c r="W13">
        <v>145.483035747999</v>
      </c>
      <c r="X13">
        <f>100*(U13-T13)/T13</f>
        <v>2.3910892726777666</v>
      </c>
      <c r="Y13">
        <f>100*(W13-V13)/V13</f>
        <v>0.95139101375922785</v>
      </c>
      <c r="Z13">
        <v>16</v>
      </c>
      <c r="AA13">
        <v>30</v>
      </c>
      <c r="AB13">
        <v>1153</v>
      </c>
      <c r="AC13">
        <v>92191</v>
      </c>
      <c r="AD13">
        <v>662160</v>
      </c>
      <c r="AE13">
        <v>1156</v>
      </c>
      <c r="AF13">
        <v>138387</v>
      </c>
      <c r="AG13">
        <v>16.730823435959106</v>
      </c>
      <c r="AH13">
        <v>6.4451673836788048</v>
      </c>
      <c r="AJ13" s="6">
        <v>180.44574577284899</v>
      </c>
      <c r="AK13" s="6">
        <v>205.63619422222101</v>
      </c>
      <c r="AL13">
        <v>206.630400000001</v>
      </c>
      <c r="AM13" s="6">
        <v>184.11196744002299</v>
      </c>
      <c r="AN13">
        <v>187.897109999999</v>
      </c>
      <c r="AO13">
        <f>100*(AL13-AK13)/AK13</f>
        <v>0.48347800908317057</v>
      </c>
      <c r="AP13">
        <f>100*(AN13-AM13)/AM13</f>
        <v>2.0558916471353617</v>
      </c>
      <c r="AQ13">
        <v>0</v>
      </c>
      <c r="AR13">
        <v>20</v>
      </c>
      <c r="AS13">
        <v>1179</v>
      </c>
      <c r="AT13">
        <v>13312</v>
      </c>
      <c r="AU13">
        <v>700161</v>
      </c>
      <c r="AV13">
        <v>1277</v>
      </c>
      <c r="AW13">
        <v>141537</v>
      </c>
      <c r="AX13">
        <v>13.960123216804776</v>
      </c>
      <c r="AY13">
        <v>2.0317584387881107</v>
      </c>
      <c r="BB13" s="6">
        <v>111.462572008984</v>
      </c>
      <c r="BC13" s="6">
        <v>132.84353830158801</v>
      </c>
      <c r="BD13">
        <v>133.47945000000001</v>
      </c>
      <c r="BE13" s="6">
        <v>118.112534853561</v>
      </c>
      <c r="BF13">
        <v>119.45920717099899</v>
      </c>
      <c r="BG13">
        <v>0.47869223188584736</v>
      </c>
      <c r="BH13">
        <v>1.1401603725697969</v>
      </c>
      <c r="BI13">
        <v>16</v>
      </c>
      <c r="BJ13">
        <v>15</v>
      </c>
      <c r="BK13">
        <v>1156</v>
      </c>
      <c r="BL13">
        <v>14120</v>
      </c>
      <c r="BM13">
        <v>662643</v>
      </c>
      <c r="BN13">
        <v>1142</v>
      </c>
      <c r="BO13">
        <v>137914</v>
      </c>
      <c r="BP13" s="43">
        <v>19.18219354464626</v>
      </c>
      <c r="BQ13" s="43">
        <v>5.9660949184278742</v>
      </c>
      <c r="BS13" s="6">
        <v>130.68064812102</v>
      </c>
      <c r="BT13" s="6">
        <v>143.60193044271901</v>
      </c>
      <c r="BU13">
        <v>144.38985999999801</v>
      </c>
      <c r="BV13" s="6">
        <v>139.03652383464001</v>
      </c>
      <c r="BW13">
        <v>139.13826999999901</v>
      </c>
      <c r="BX13">
        <v>0.54869008713869283</v>
      </c>
      <c r="BY13">
        <v>7.3179451379274132E-2</v>
      </c>
      <c r="BZ13">
        <v>16</v>
      </c>
      <c r="CA13">
        <v>20</v>
      </c>
      <c r="CB13">
        <v>1162</v>
      </c>
      <c r="CC13">
        <v>17902</v>
      </c>
      <c r="CD13">
        <v>662406</v>
      </c>
      <c r="CE13">
        <v>1157</v>
      </c>
      <c r="CF13">
        <v>144543</v>
      </c>
      <c r="CG13">
        <v>9.8876784799329585</v>
      </c>
      <c r="CH13">
        <v>6.3941186654368645</v>
      </c>
      <c r="CL13" s="6">
        <v>85.876292140015906</v>
      </c>
      <c r="CM13" s="6">
        <v>109.828425431943</v>
      </c>
      <c r="CN13">
        <v>112.82938999999899</v>
      </c>
      <c r="CO13" s="6">
        <v>94.136523834640201</v>
      </c>
      <c r="CP13">
        <v>94.755659999999494</v>
      </c>
      <c r="CQ13">
        <v>2.7324115375901372</v>
      </c>
      <c r="CR13">
        <v>0.65770026355218436</v>
      </c>
      <c r="CS13">
        <v>0</v>
      </c>
      <c r="CT13">
        <v>0</v>
      </c>
      <c r="CU13">
        <v>1158</v>
      </c>
      <c r="CV13">
        <v>18005</v>
      </c>
      <c r="CW13">
        <v>697659</v>
      </c>
      <c r="CX13">
        <v>1174</v>
      </c>
      <c r="CY13">
        <v>138143</v>
      </c>
      <c r="CZ13">
        <v>27.891438597365905</v>
      </c>
      <c r="DA13">
        <v>9.6187568056111523</v>
      </c>
      <c r="DC13" s="6">
        <v>130.68064812102</v>
      </c>
      <c r="DD13" s="6">
        <v>143.60193044271901</v>
      </c>
      <c r="DE13">
        <v>144.38985999999801</v>
      </c>
      <c r="DF13" s="6">
        <v>139.03652383464001</v>
      </c>
      <c r="DG13">
        <v>139.13826999999901</v>
      </c>
      <c r="DH13">
        <v>0.54869008713869283</v>
      </c>
      <c r="DI13">
        <v>7.3179451379274132E-2</v>
      </c>
      <c r="DJ13">
        <v>16</v>
      </c>
      <c r="DK13">
        <v>20</v>
      </c>
      <c r="DL13">
        <v>1162</v>
      </c>
      <c r="DM13">
        <v>17902</v>
      </c>
      <c r="DN13">
        <v>662406</v>
      </c>
      <c r="DO13">
        <v>1157</v>
      </c>
      <c r="DP13">
        <v>144543</v>
      </c>
      <c r="DQ13">
        <v>9.8876784799329585</v>
      </c>
      <c r="DR13">
        <v>6.3941186654368645</v>
      </c>
    </row>
    <row r="14" spans="1:122">
      <c r="B14" s="6">
        <v>96.148843652670905</v>
      </c>
      <c r="C14" s="6">
        <v>97.987640988929002</v>
      </c>
      <c r="D14">
        <v>99.140879999999996</v>
      </c>
      <c r="E14" s="6">
        <v>99.727527550929096</v>
      </c>
      <c r="F14">
        <v>100.009932341999</v>
      </c>
      <c r="G14">
        <f>100*(D14-C14)/C14</f>
        <v>1.1769229256180289</v>
      </c>
      <c r="H14">
        <f t="shared" ref="H14:H22" si="6">100*(F14-E14)/E14</f>
        <v>0.28317636865677709</v>
      </c>
      <c r="I14">
        <v>0</v>
      </c>
      <c r="J14">
        <v>1</v>
      </c>
      <c r="K14">
        <v>1177</v>
      </c>
      <c r="L14">
        <v>57674</v>
      </c>
      <c r="M14">
        <v>634023</v>
      </c>
      <c r="N14">
        <v>1141</v>
      </c>
      <c r="O14">
        <v>172363</v>
      </c>
      <c r="P14">
        <v>1.9124487267892554</v>
      </c>
      <c r="Q14">
        <v>3.7220248963012668</v>
      </c>
      <c r="S14" s="6">
        <v>117.80783200053</v>
      </c>
      <c r="T14" s="6">
        <v>123.829732491526</v>
      </c>
      <c r="U14">
        <v>128.63024999999899</v>
      </c>
      <c r="V14" s="6">
        <v>119.727527550929</v>
      </c>
      <c r="W14">
        <v>120.02321000000001</v>
      </c>
      <c r="X14">
        <f t="shared" ref="X14:X22" si="7">100*(U14-T14)/T14</f>
        <v>3.8767082928177246</v>
      </c>
      <c r="Y14">
        <f t="shared" ref="Y14:Y22" si="8">100*(W14-V14)/V14</f>
        <v>0.24696279554025985</v>
      </c>
      <c r="Z14">
        <v>16</v>
      </c>
      <c r="AA14">
        <v>11</v>
      </c>
      <c r="AB14">
        <v>1172</v>
      </c>
      <c r="AC14">
        <v>78028</v>
      </c>
      <c r="AD14">
        <v>634014</v>
      </c>
      <c r="AE14">
        <v>1171</v>
      </c>
      <c r="AF14">
        <v>171414</v>
      </c>
      <c r="AG14">
        <v>5.1116300068818115</v>
      </c>
      <c r="AH14">
        <v>1.6295143691213687</v>
      </c>
      <c r="AJ14" s="6">
        <v>153.86525794620701</v>
      </c>
      <c r="AK14" s="6">
        <v>162.208929423955</v>
      </c>
      <c r="AL14">
        <v>166.23774</v>
      </c>
      <c r="AM14" s="6">
        <v>157.955773062227</v>
      </c>
      <c r="AN14">
        <v>160.80706999999899</v>
      </c>
      <c r="AO14">
        <f t="shared" ref="AO14:AO22" si="9">100*(AL14-AK14)/AK14</f>
        <v>2.4837168892935368</v>
      </c>
      <c r="AP14">
        <f t="shared" ref="AP14:AP22" si="10">100*(AN14-AM14)/AM14</f>
        <v>1.8051236004199207</v>
      </c>
      <c r="AQ14">
        <v>16</v>
      </c>
      <c r="AR14">
        <v>16</v>
      </c>
      <c r="AS14">
        <v>1177</v>
      </c>
      <c r="AT14">
        <v>22468</v>
      </c>
      <c r="AU14">
        <v>686454</v>
      </c>
      <c r="AV14">
        <v>1300</v>
      </c>
      <c r="AW14">
        <v>181194</v>
      </c>
      <c r="AX14">
        <v>5.4227130861893649</v>
      </c>
      <c r="AY14">
        <v>2.6585047012042677</v>
      </c>
      <c r="BB14" s="6">
        <v>96.148843652670905</v>
      </c>
      <c r="BC14" s="6">
        <v>97.987640988929002</v>
      </c>
      <c r="BD14">
        <v>99.140879999999996</v>
      </c>
      <c r="BE14" s="6">
        <v>99.727527550929096</v>
      </c>
      <c r="BF14">
        <v>100.009932341999</v>
      </c>
      <c r="BG14">
        <v>1.1769229256180289</v>
      </c>
      <c r="BH14">
        <v>0.28317636865677709</v>
      </c>
      <c r="BI14">
        <v>0</v>
      </c>
      <c r="BJ14">
        <v>1</v>
      </c>
      <c r="BK14">
        <v>1177</v>
      </c>
      <c r="BL14">
        <v>57674</v>
      </c>
      <c r="BM14">
        <v>634023</v>
      </c>
      <c r="BN14">
        <v>1141</v>
      </c>
      <c r="BO14">
        <v>172363</v>
      </c>
      <c r="BP14" s="43">
        <v>1.9124487267892554</v>
      </c>
      <c r="BQ14" s="43">
        <v>3.7220248963012668</v>
      </c>
      <c r="BS14" s="6">
        <v>105.876109469756</v>
      </c>
      <c r="BT14" s="6">
        <v>107.479522584362</v>
      </c>
      <c r="BU14">
        <v>110.763100000001</v>
      </c>
      <c r="BV14" s="6">
        <v>110.737604918773</v>
      </c>
      <c r="BW14">
        <v>112.874510000001</v>
      </c>
      <c r="BX14">
        <v>3.0550725726025449</v>
      </c>
      <c r="BY14">
        <v>1.9297013718108065</v>
      </c>
      <c r="BZ14">
        <v>0</v>
      </c>
      <c r="CA14">
        <v>11</v>
      </c>
      <c r="CB14">
        <v>1161</v>
      </c>
      <c r="CC14">
        <v>53978</v>
      </c>
      <c r="CD14">
        <v>634092</v>
      </c>
      <c r="CE14">
        <v>1156</v>
      </c>
      <c r="CF14">
        <v>233286.5</v>
      </c>
      <c r="CG14">
        <v>1.5144239079393274</v>
      </c>
      <c r="CH14">
        <v>4.5916831222493188</v>
      </c>
      <c r="CL14" s="6">
        <v>63.080145409208598</v>
      </c>
      <c r="CM14" s="6">
        <v>65.204469999999105</v>
      </c>
      <c r="CN14" s="8">
        <v>73.366654287429498</v>
      </c>
      <c r="CO14" s="6">
        <v>65.737604918773599</v>
      </c>
      <c r="CP14">
        <v>65.9601100000001</v>
      </c>
      <c r="CQ14">
        <v>12.517829356531085</v>
      </c>
      <c r="CR14">
        <v>0.33847457859383795</v>
      </c>
      <c r="CS14">
        <v>15</v>
      </c>
      <c r="CT14">
        <v>12</v>
      </c>
      <c r="CU14">
        <v>1167</v>
      </c>
      <c r="CV14">
        <v>48874</v>
      </c>
      <c r="CW14">
        <v>664257</v>
      </c>
      <c r="CX14">
        <v>1220</v>
      </c>
      <c r="CY14">
        <v>170558</v>
      </c>
      <c r="CZ14">
        <v>3.3676596288891774</v>
      </c>
      <c r="DA14">
        <v>4.2128303483223402</v>
      </c>
      <c r="DC14" s="6">
        <v>105.876109469756</v>
      </c>
      <c r="DD14" s="6">
        <v>107.479522584362</v>
      </c>
      <c r="DE14">
        <v>110.763100000001</v>
      </c>
      <c r="DF14" s="6">
        <v>110.737604918773</v>
      </c>
      <c r="DG14">
        <v>112.874510000001</v>
      </c>
      <c r="DH14">
        <v>3.0550725726025449</v>
      </c>
      <c r="DI14">
        <v>1.9297013718108065</v>
      </c>
      <c r="DJ14">
        <v>0</v>
      </c>
      <c r="DK14">
        <v>11</v>
      </c>
      <c r="DL14">
        <v>1161</v>
      </c>
      <c r="DM14">
        <v>53978</v>
      </c>
      <c r="DN14">
        <v>634092</v>
      </c>
      <c r="DO14">
        <v>1156</v>
      </c>
      <c r="DP14">
        <v>233286.5</v>
      </c>
      <c r="DQ14">
        <v>1.5144239079393274</v>
      </c>
      <c r="DR14">
        <v>4.5916831222493188</v>
      </c>
    </row>
    <row r="15" spans="1:122">
      <c r="B15" s="6">
        <v>161.265721788164</v>
      </c>
      <c r="C15" s="6">
        <v>189.985095441315</v>
      </c>
      <c r="D15">
        <v>190.57401000000101</v>
      </c>
      <c r="E15" s="6">
        <v>164.55424916827801</v>
      </c>
      <c r="F15">
        <v>165.46288000000001</v>
      </c>
      <c r="G15">
        <f t="shared" ref="G15:G22" si="11">100*(D15-C15)/C15</f>
        <v>0.30997934723143861</v>
      </c>
      <c r="H15">
        <f t="shared" si="6"/>
        <v>0.55217707006326822</v>
      </c>
      <c r="I15">
        <v>15</v>
      </c>
      <c r="J15">
        <v>2</v>
      </c>
      <c r="K15">
        <v>1687</v>
      </c>
      <c r="L15">
        <v>47359</v>
      </c>
      <c r="M15">
        <v>909885</v>
      </c>
      <c r="N15">
        <v>1672</v>
      </c>
      <c r="O15">
        <v>215613</v>
      </c>
      <c r="P15">
        <v>17.808727939640075</v>
      </c>
      <c r="Q15">
        <v>2.03919800416964</v>
      </c>
      <c r="S15" s="6">
        <v>189.23690697008601</v>
      </c>
      <c r="T15" s="6">
        <v>217.76950775117501</v>
      </c>
      <c r="U15">
        <v>220.44055999999901</v>
      </c>
      <c r="V15" s="6">
        <v>189.55424916827801</v>
      </c>
      <c r="W15">
        <v>193.32867999999701</v>
      </c>
      <c r="X15">
        <f t="shared" si="7"/>
        <v>1.2265501614100909</v>
      </c>
      <c r="Y15">
        <f t="shared" si="8"/>
        <v>1.9912140446760582</v>
      </c>
      <c r="Z15">
        <v>0</v>
      </c>
      <c r="AA15">
        <v>1</v>
      </c>
      <c r="AB15">
        <v>1671</v>
      </c>
      <c r="AC15">
        <v>159514</v>
      </c>
      <c r="AD15">
        <v>909834</v>
      </c>
      <c r="AE15">
        <v>1687</v>
      </c>
      <c r="AF15">
        <v>216045</v>
      </c>
      <c r="AG15">
        <v>15.077714615996841</v>
      </c>
      <c r="AH15">
        <v>0.16769572240057742</v>
      </c>
      <c r="AJ15" s="6">
        <v>238.51148441784099</v>
      </c>
      <c r="AK15" s="6">
        <v>267.58067381611397</v>
      </c>
      <c r="AL15">
        <v>271.44491999999798</v>
      </c>
      <c r="AM15" s="6">
        <v>239.55424916827801</v>
      </c>
      <c r="AN15">
        <v>240.16272000000001</v>
      </c>
      <c r="AO15">
        <f t="shared" si="9"/>
        <v>1.4441424818817754</v>
      </c>
      <c r="AP15">
        <f t="shared" si="10"/>
        <v>0.25400126853712107</v>
      </c>
      <c r="AQ15">
        <v>15</v>
      </c>
      <c r="AR15">
        <v>1</v>
      </c>
      <c r="AS15">
        <v>1693</v>
      </c>
      <c r="AT15">
        <v>20660</v>
      </c>
      <c r="AU15">
        <v>1015640</v>
      </c>
      <c r="AV15">
        <v>2273</v>
      </c>
      <c r="AW15">
        <v>227534</v>
      </c>
      <c r="AX15">
        <v>12.187752497212067</v>
      </c>
      <c r="AY15">
        <v>0.4371968725037273</v>
      </c>
      <c r="BB15" s="6">
        <v>161.265721788164</v>
      </c>
      <c r="BC15" s="6">
        <v>189.985095441315</v>
      </c>
      <c r="BD15">
        <v>190.57401000000101</v>
      </c>
      <c r="BE15" s="6">
        <v>164.55424916827801</v>
      </c>
      <c r="BF15">
        <v>165.46288000000001</v>
      </c>
      <c r="BG15">
        <v>0.30997934723143861</v>
      </c>
      <c r="BH15">
        <v>0.55217707006326822</v>
      </c>
      <c r="BI15">
        <v>15</v>
      </c>
      <c r="BJ15">
        <v>2</v>
      </c>
      <c r="BK15">
        <v>1687</v>
      </c>
      <c r="BL15">
        <v>47359</v>
      </c>
      <c r="BM15">
        <v>909885</v>
      </c>
      <c r="BN15">
        <v>1672</v>
      </c>
      <c r="BO15">
        <v>215613</v>
      </c>
      <c r="BP15" s="43">
        <v>17.808727939640075</v>
      </c>
      <c r="BQ15" s="43">
        <v>2.03919800416964</v>
      </c>
      <c r="BS15" s="6">
        <v>198.90724110944399</v>
      </c>
      <c r="BT15" s="6">
        <v>245.482467540182</v>
      </c>
      <c r="BU15">
        <v>246.167169999999</v>
      </c>
      <c r="BV15" s="6">
        <v>200.486705538178</v>
      </c>
      <c r="BW15">
        <v>203.96939999999799</v>
      </c>
      <c r="BX15">
        <v>0.27892112486808357</v>
      </c>
      <c r="BY15">
        <v>1.7371199015272318</v>
      </c>
      <c r="BZ15">
        <v>0</v>
      </c>
      <c r="CA15">
        <v>11</v>
      </c>
      <c r="CB15">
        <v>1675</v>
      </c>
      <c r="CC15">
        <v>48435</v>
      </c>
      <c r="CD15">
        <v>909886</v>
      </c>
      <c r="CE15">
        <v>1672</v>
      </c>
      <c r="CF15">
        <v>273878.5</v>
      </c>
      <c r="CG15">
        <v>23.415550972883434</v>
      </c>
      <c r="CH15">
        <v>0.79407085429582258</v>
      </c>
      <c r="CL15" s="6">
        <v>145.44826289517101</v>
      </c>
      <c r="CM15" s="6">
        <v>145.54837667038601</v>
      </c>
      <c r="CN15">
        <v>157.809529999999</v>
      </c>
      <c r="CO15" s="6">
        <v>146.486705538178</v>
      </c>
      <c r="CP15">
        <v>149.12572999999799</v>
      </c>
      <c r="CQ15">
        <v>8.4241086091808732</v>
      </c>
      <c r="CR15">
        <v>1.8015453703627677</v>
      </c>
      <c r="CS15">
        <v>16</v>
      </c>
      <c r="CT15">
        <v>12</v>
      </c>
      <c r="CU15">
        <v>1758</v>
      </c>
      <c r="CV15">
        <v>44552</v>
      </c>
      <c r="CW15">
        <v>938775</v>
      </c>
      <c r="CX15">
        <v>1687</v>
      </c>
      <c r="CY15">
        <v>214372</v>
      </c>
      <c r="CZ15">
        <v>6.8831193458218212E-2</v>
      </c>
      <c r="DA15">
        <v>0.7139601548596185</v>
      </c>
      <c r="DC15" s="6">
        <v>198.90724110944399</v>
      </c>
      <c r="DD15" s="6">
        <v>245.482467540182</v>
      </c>
      <c r="DE15">
        <v>246.167169999999</v>
      </c>
      <c r="DF15" s="6">
        <v>200.486705538178</v>
      </c>
      <c r="DG15">
        <v>203.96939999999799</v>
      </c>
      <c r="DH15">
        <v>0.27892112486808357</v>
      </c>
      <c r="DI15">
        <v>1.7371199015272318</v>
      </c>
      <c r="DJ15">
        <v>0</v>
      </c>
      <c r="DK15">
        <v>11</v>
      </c>
      <c r="DL15">
        <v>1675</v>
      </c>
      <c r="DM15">
        <v>48435</v>
      </c>
      <c r="DN15">
        <v>909886</v>
      </c>
      <c r="DO15">
        <v>1672</v>
      </c>
      <c r="DP15">
        <v>273878.5</v>
      </c>
      <c r="DQ15">
        <v>23.415550972883434</v>
      </c>
      <c r="DR15">
        <v>0.79407085429582258</v>
      </c>
    </row>
    <row r="16" spans="1:122">
      <c r="B16" s="6">
        <v>144.657992122107</v>
      </c>
      <c r="C16" s="6">
        <v>171.14354105438599</v>
      </c>
      <c r="D16">
        <v>174.772629999998</v>
      </c>
      <c r="E16" s="6">
        <v>145.80954339715001</v>
      </c>
      <c r="F16">
        <v>147.62552999999801</v>
      </c>
      <c r="G16">
        <f t="shared" si="11"/>
        <v>2.1204942490109864</v>
      </c>
      <c r="H16">
        <f t="shared" si="6"/>
        <v>1.2454511279153315</v>
      </c>
      <c r="I16">
        <v>16</v>
      </c>
      <c r="J16">
        <v>1</v>
      </c>
      <c r="K16">
        <v>1659</v>
      </c>
      <c r="L16">
        <v>25819</v>
      </c>
      <c r="M16">
        <v>918004</v>
      </c>
      <c r="N16">
        <v>1655</v>
      </c>
      <c r="O16">
        <v>217561</v>
      </c>
      <c r="P16">
        <v>18.309080987327903</v>
      </c>
      <c r="Q16">
        <v>0.79605091854929855</v>
      </c>
      <c r="S16" s="6">
        <v>172.56632407177099</v>
      </c>
      <c r="T16" s="6">
        <v>198.90372838060699</v>
      </c>
      <c r="U16">
        <v>203.13743000000201</v>
      </c>
      <c r="V16" s="6">
        <v>172.99609075284999</v>
      </c>
      <c r="W16">
        <v>177.33500000000001</v>
      </c>
      <c r="X16">
        <f t="shared" si="7"/>
        <v>2.1285179789559963</v>
      </c>
      <c r="Y16">
        <f t="shared" si="8"/>
        <v>2.5080967022247771</v>
      </c>
      <c r="Z16">
        <v>15</v>
      </c>
      <c r="AA16">
        <v>2</v>
      </c>
      <c r="AB16">
        <v>1670</v>
      </c>
      <c r="AC16">
        <v>146743</v>
      </c>
      <c r="AD16">
        <v>915220</v>
      </c>
      <c r="AE16">
        <v>1672</v>
      </c>
      <c r="AF16">
        <v>218531</v>
      </c>
      <c r="AG16">
        <v>15.262192348654406</v>
      </c>
      <c r="AH16">
        <v>0.24904435056532834</v>
      </c>
      <c r="AJ16" s="6">
        <v>221.41011432916801</v>
      </c>
      <c r="AK16" s="6">
        <v>248.568837665644</v>
      </c>
      <c r="AL16">
        <v>254.49888999999601</v>
      </c>
      <c r="AM16" s="6">
        <v>222.99609075284999</v>
      </c>
      <c r="AN16">
        <v>228.292949999999</v>
      </c>
      <c r="AO16">
        <f t="shared" si="9"/>
        <v>2.3856781043200077</v>
      </c>
      <c r="AP16">
        <f t="shared" si="10"/>
        <v>2.3753148448775239</v>
      </c>
      <c r="AQ16">
        <v>0</v>
      </c>
      <c r="AR16">
        <v>16</v>
      </c>
      <c r="AS16">
        <v>1681</v>
      </c>
      <c r="AT16">
        <v>20761</v>
      </c>
      <c r="AU16">
        <v>1071804</v>
      </c>
      <c r="AV16">
        <v>1828</v>
      </c>
      <c r="AW16">
        <v>230228</v>
      </c>
      <c r="AX16">
        <v>12.266252342970841</v>
      </c>
      <c r="AY16">
        <v>0.71630712467097613</v>
      </c>
      <c r="BB16" s="6">
        <v>144.657992122107</v>
      </c>
      <c r="BC16" s="6">
        <v>171.14354105438599</v>
      </c>
      <c r="BD16">
        <v>174.772629999998</v>
      </c>
      <c r="BE16" s="6">
        <v>145.80954339715001</v>
      </c>
      <c r="BF16">
        <v>147.62552999999801</v>
      </c>
      <c r="BG16">
        <v>2.1204942490109864</v>
      </c>
      <c r="BH16">
        <v>1.2454511279153315</v>
      </c>
      <c r="BI16">
        <v>16</v>
      </c>
      <c r="BJ16">
        <v>1</v>
      </c>
      <c r="BK16">
        <v>1659</v>
      </c>
      <c r="BL16">
        <v>25819</v>
      </c>
      <c r="BM16">
        <v>918004</v>
      </c>
      <c r="BN16">
        <v>1655</v>
      </c>
      <c r="BO16">
        <v>217561</v>
      </c>
      <c r="BP16" s="43">
        <v>18.309080987327903</v>
      </c>
      <c r="BQ16" s="43">
        <v>0.79605091854929855</v>
      </c>
      <c r="BS16" s="6">
        <v>173.54704070964399</v>
      </c>
      <c r="BT16" s="6">
        <v>217.03203416842001</v>
      </c>
      <c r="BU16">
        <v>231.353519999996</v>
      </c>
      <c r="BV16" s="6">
        <v>173.74605683824899</v>
      </c>
      <c r="BW16">
        <v>177.988879999999</v>
      </c>
      <c r="BX16">
        <v>6.5987889236951549</v>
      </c>
      <c r="BY16">
        <v>2.4419680302154529</v>
      </c>
      <c r="BZ16">
        <v>16</v>
      </c>
      <c r="CA16">
        <v>16</v>
      </c>
      <c r="CB16">
        <v>1658</v>
      </c>
      <c r="CC16">
        <v>26991</v>
      </c>
      <c r="CD16">
        <v>914824</v>
      </c>
      <c r="CE16">
        <v>1671</v>
      </c>
      <c r="CF16">
        <v>284790</v>
      </c>
      <c r="CG16">
        <v>25.056603259245065</v>
      </c>
      <c r="CH16">
        <v>0.11467561059595532</v>
      </c>
      <c r="CL16" s="6">
        <v>120.108384951864</v>
      </c>
      <c r="CM16" s="6">
        <v>169.09300438389499</v>
      </c>
      <c r="CN16">
        <v>170.24633999999901</v>
      </c>
      <c r="CO16" s="6">
        <v>120.746056838249</v>
      </c>
      <c r="CP16">
        <v>124.0823</v>
      </c>
      <c r="CQ16">
        <v>0.68207175116811858</v>
      </c>
      <c r="CR16">
        <v>2.7630245236249986</v>
      </c>
      <c r="CS16">
        <v>0</v>
      </c>
      <c r="CT16">
        <v>2</v>
      </c>
      <c r="CU16">
        <v>1682</v>
      </c>
      <c r="CV16">
        <v>24128</v>
      </c>
      <c r="CW16">
        <v>926798</v>
      </c>
      <c r="CX16">
        <v>1657</v>
      </c>
      <c r="CY16">
        <v>215862</v>
      </c>
      <c r="CZ16">
        <v>40.783680050033666</v>
      </c>
      <c r="DA16">
        <v>0.53091371317711744</v>
      </c>
      <c r="DC16" s="6">
        <v>173.54704070964399</v>
      </c>
      <c r="DD16" s="6">
        <v>217.03203416842001</v>
      </c>
      <c r="DE16">
        <v>231.353519999996</v>
      </c>
      <c r="DF16" s="6">
        <v>173.74605683824899</v>
      </c>
      <c r="DG16">
        <v>177.988879999999</v>
      </c>
      <c r="DH16">
        <v>6.5987889236951549</v>
      </c>
      <c r="DI16">
        <v>2.4419680302154529</v>
      </c>
      <c r="DJ16">
        <v>16</v>
      </c>
      <c r="DK16">
        <v>16</v>
      </c>
      <c r="DL16">
        <v>1658</v>
      </c>
      <c r="DM16">
        <v>26991</v>
      </c>
      <c r="DN16">
        <v>914824</v>
      </c>
      <c r="DO16">
        <v>1671</v>
      </c>
      <c r="DP16">
        <v>284790</v>
      </c>
      <c r="DQ16">
        <v>25.056603259245065</v>
      </c>
      <c r="DR16">
        <v>0.11467561059595532</v>
      </c>
    </row>
    <row r="17" spans="2:122">
      <c r="B17" s="6">
        <v>67.636380413014507</v>
      </c>
      <c r="C17" s="6">
        <v>68.694525191246896</v>
      </c>
      <c r="D17">
        <v>68.984329999999701</v>
      </c>
      <c r="E17" s="6">
        <v>76.226815933681195</v>
      </c>
      <c r="F17">
        <v>79.014178607003402</v>
      </c>
      <c r="G17">
        <f t="shared" si="11"/>
        <v>0.42187468061826339</v>
      </c>
      <c r="H17">
        <f t="shared" si="6"/>
        <v>3.6566694268684476</v>
      </c>
      <c r="I17">
        <v>0</v>
      </c>
      <c r="J17">
        <v>1</v>
      </c>
      <c r="K17">
        <v>719</v>
      </c>
      <c r="L17">
        <v>38109</v>
      </c>
      <c r="M17">
        <v>421928</v>
      </c>
      <c r="N17">
        <v>703</v>
      </c>
      <c r="O17">
        <v>107757</v>
      </c>
      <c r="P17">
        <v>1.564460977614323</v>
      </c>
      <c r="Q17">
        <v>12.700909581810985</v>
      </c>
      <c r="S17" s="6">
        <v>82.807848251740097</v>
      </c>
      <c r="T17" s="6">
        <v>84.818904013781406</v>
      </c>
      <c r="U17">
        <v>85.4328500000003</v>
      </c>
      <c r="V17" s="6">
        <v>91.226815933681195</v>
      </c>
      <c r="W17">
        <v>93.164195911427001</v>
      </c>
      <c r="X17">
        <f t="shared" si="7"/>
        <v>0.72383154835287677</v>
      </c>
      <c r="Y17">
        <f t="shared" si="8"/>
        <v>2.1236957115265489</v>
      </c>
      <c r="Z17">
        <v>16</v>
      </c>
      <c r="AA17">
        <v>1</v>
      </c>
      <c r="AB17">
        <v>724</v>
      </c>
      <c r="AC17">
        <v>45758</v>
      </c>
      <c r="AD17">
        <v>421391</v>
      </c>
      <c r="AE17">
        <v>734</v>
      </c>
      <c r="AF17">
        <v>105460</v>
      </c>
      <c r="AG17">
        <v>2.4285811121762233</v>
      </c>
      <c r="AH17">
        <v>10.166871691131263</v>
      </c>
      <c r="AJ17" s="6">
        <v>109.573868506856</v>
      </c>
      <c r="AK17" s="6">
        <v>114.288809334257</v>
      </c>
      <c r="AL17">
        <v>117.19790999999999</v>
      </c>
      <c r="AM17" s="6">
        <v>116.34809108526299</v>
      </c>
      <c r="AN17">
        <v>118.172793604001</v>
      </c>
      <c r="AO17">
        <f t="shared" si="9"/>
        <v>2.5453941489886724</v>
      </c>
      <c r="AP17">
        <f t="shared" si="10"/>
        <v>1.5683132415131904</v>
      </c>
      <c r="AQ17">
        <v>0</v>
      </c>
      <c r="AR17">
        <v>16</v>
      </c>
      <c r="AS17">
        <v>723</v>
      </c>
      <c r="AT17">
        <v>12219</v>
      </c>
      <c r="AU17">
        <v>443837</v>
      </c>
      <c r="AV17">
        <v>781</v>
      </c>
      <c r="AW17">
        <v>113179</v>
      </c>
      <c r="AX17">
        <v>4.3029792519427037</v>
      </c>
      <c r="AY17">
        <v>6.1823340461719027</v>
      </c>
      <c r="BB17" s="6">
        <v>67.636380413014507</v>
      </c>
      <c r="BC17" s="6">
        <v>68.694525191246896</v>
      </c>
      <c r="BD17">
        <v>68.984329999999701</v>
      </c>
      <c r="BE17" s="6">
        <v>76.226815933681195</v>
      </c>
      <c r="BF17">
        <v>79.014178607003402</v>
      </c>
      <c r="BG17">
        <v>0.42187468061826339</v>
      </c>
      <c r="BH17">
        <v>3.6566694268684476</v>
      </c>
      <c r="BI17">
        <v>0</v>
      </c>
      <c r="BJ17">
        <v>1</v>
      </c>
      <c r="BK17">
        <v>719</v>
      </c>
      <c r="BL17">
        <v>38109</v>
      </c>
      <c r="BM17">
        <v>421928</v>
      </c>
      <c r="BN17">
        <v>703</v>
      </c>
      <c r="BO17">
        <v>107757</v>
      </c>
      <c r="BP17" s="43">
        <v>1.564460977614323</v>
      </c>
      <c r="BQ17" s="43">
        <v>12.700909581810985</v>
      </c>
      <c r="BS17" s="6">
        <v>72.568826571815606</v>
      </c>
      <c r="BT17" s="6">
        <v>74.030741303743199</v>
      </c>
      <c r="BU17">
        <v>74.1953299999997</v>
      </c>
      <c r="BV17" s="6">
        <v>74.573198382288695</v>
      </c>
      <c r="BW17">
        <v>76.0776706508573</v>
      </c>
      <c r="BX17">
        <v>0.22232479826347418</v>
      </c>
      <c r="BY17">
        <v>2.0174436677050465</v>
      </c>
      <c r="BZ17">
        <v>0</v>
      </c>
      <c r="CA17">
        <v>15</v>
      </c>
      <c r="CB17">
        <v>709</v>
      </c>
      <c r="CC17">
        <v>34601</v>
      </c>
      <c r="CD17">
        <v>421375</v>
      </c>
      <c r="CE17">
        <v>718</v>
      </c>
      <c r="CF17">
        <v>142410.5</v>
      </c>
      <c r="CG17">
        <v>2.0145216630736775</v>
      </c>
      <c r="CH17">
        <v>2.7620286907760883</v>
      </c>
      <c r="CL17" s="6">
        <v>42.973370513775599</v>
      </c>
      <c r="CM17" s="6">
        <v>44.263255067528803</v>
      </c>
      <c r="CN17">
        <v>44.338630000000201</v>
      </c>
      <c r="CO17" s="6">
        <v>55.480962956016903</v>
      </c>
      <c r="CP17">
        <v>56.437236974285099</v>
      </c>
      <c r="CQ17">
        <v>0.1702878208039707</v>
      </c>
      <c r="CR17">
        <v>1.7236074633857605</v>
      </c>
      <c r="CS17">
        <v>0</v>
      </c>
      <c r="CT17">
        <v>1</v>
      </c>
      <c r="CU17">
        <v>723</v>
      </c>
      <c r="CV17">
        <v>31634</v>
      </c>
      <c r="CW17">
        <v>423074</v>
      </c>
      <c r="CX17">
        <v>704</v>
      </c>
      <c r="CY17">
        <v>102455</v>
      </c>
      <c r="CZ17">
        <v>3.0015903763930196</v>
      </c>
      <c r="DA17">
        <v>29.105449008780571</v>
      </c>
      <c r="DC17" s="6">
        <v>72.568826571815606</v>
      </c>
      <c r="DD17" s="6">
        <v>74.030741303743199</v>
      </c>
      <c r="DE17">
        <v>74.1953299999997</v>
      </c>
      <c r="DF17" s="6">
        <v>74.573198382288695</v>
      </c>
      <c r="DG17">
        <v>76.0776706508573</v>
      </c>
      <c r="DH17">
        <v>0.22232479826347418</v>
      </c>
      <c r="DI17">
        <v>2.0174436677050465</v>
      </c>
      <c r="DJ17">
        <v>0</v>
      </c>
      <c r="DK17">
        <v>15</v>
      </c>
      <c r="DL17">
        <v>709</v>
      </c>
      <c r="DM17">
        <v>34601</v>
      </c>
      <c r="DN17">
        <v>421375</v>
      </c>
      <c r="DO17">
        <v>718</v>
      </c>
      <c r="DP17">
        <v>142410.5</v>
      </c>
      <c r="DQ17">
        <v>2.0145216630736775</v>
      </c>
      <c r="DR17">
        <v>2.7620286907760883</v>
      </c>
    </row>
    <row r="18" spans="2:122">
      <c r="B18" s="6">
        <v>75.4327803014056</v>
      </c>
      <c r="C18" s="6">
        <v>76.685072750973902</v>
      </c>
      <c r="D18">
        <v>80.9911099999985</v>
      </c>
      <c r="E18" s="6">
        <v>84.699364993275196</v>
      </c>
      <c r="F18">
        <v>86.463097166571401</v>
      </c>
      <c r="G18">
        <f t="shared" si="11"/>
        <v>5.615222225853481</v>
      </c>
      <c r="H18">
        <f t="shared" si="6"/>
        <v>2.0823440334366596</v>
      </c>
      <c r="I18">
        <v>0</v>
      </c>
      <c r="J18">
        <v>0</v>
      </c>
      <c r="K18">
        <v>781</v>
      </c>
      <c r="L18">
        <v>24373</v>
      </c>
      <c r="M18">
        <v>439656</v>
      </c>
      <c r="N18">
        <v>751</v>
      </c>
      <c r="O18">
        <v>107926</v>
      </c>
      <c r="P18">
        <v>1.6601435669804769</v>
      </c>
      <c r="Q18">
        <v>12.284559384982558</v>
      </c>
      <c r="S18" s="6">
        <v>92.619235736793698</v>
      </c>
      <c r="T18" s="6">
        <v>99.114837235930906</v>
      </c>
      <c r="U18">
        <v>101.7557</v>
      </c>
      <c r="V18" s="6">
        <v>99.699364993275196</v>
      </c>
      <c r="W18">
        <v>104.63097999999999</v>
      </c>
      <c r="X18">
        <f t="shared" si="7"/>
        <v>2.6644474608608224</v>
      </c>
      <c r="Y18">
        <f t="shared" si="8"/>
        <v>4.9464858748673466</v>
      </c>
      <c r="Z18">
        <v>0</v>
      </c>
      <c r="AA18">
        <v>8</v>
      </c>
      <c r="AB18">
        <v>756</v>
      </c>
      <c r="AC18">
        <v>54720</v>
      </c>
      <c r="AD18">
        <v>439647</v>
      </c>
      <c r="AE18">
        <v>782</v>
      </c>
      <c r="AF18">
        <v>104964</v>
      </c>
      <c r="AG18">
        <v>7.0132315900300402</v>
      </c>
      <c r="AH18">
        <v>7.644339969077139</v>
      </c>
      <c r="AJ18" s="6">
        <v>123.50321467185999</v>
      </c>
      <c r="AK18" s="6">
        <v>133.00940774051401</v>
      </c>
      <c r="AL18">
        <v>135.41826</v>
      </c>
      <c r="AM18" s="6">
        <v>129.699364993275</v>
      </c>
      <c r="AN18">
        <v>130.67173999999901</v>
      </c>
      <c r="AO18">
        <f t="shared" si="9"/>
        <v>1.8110390087484558</v>
      </c>
      <c r="AP18">
        <f t="shared" si="10"/>
        <v>0.74971454700215834</v>
      </c>
      <c r="AQ18">
        <v>0</v>
      </c>
      <c r="AR18">
        <v>8</v>
      </c>
      <c r="AS18">
        <v>766</v>
      </c>
      <c r="AT18">
        <v>128858</v>
      </c>
      <c r="AU18">
        <v>458367</v>
      </c>
      <c r="AV18">
        <v>829</v>
      </c>
      <c r="AW18">
        <v>108387</v>
      </c>
      <c r="AX18">
        <v>7.6971219687773713</v>
      </c>
      <c r="AY18">
        <v>5.0169951752897877</v>
      </c>
      <c r="BB18" s="6">
        <v>75.4327803014056</v>
      </c>
      <c r="BC18" s="6">
        <v>76.685072750973902</v>
      </c>
      <c r="BD18">
        <v>80.9911099999985</v>
      </c>
      <c r="BE18" s="6">
        <v>84.699364993275196</v>
      </c>
      <c r="BF18">
        <v>86.463097166571401</v>
      </c>
      <c r="BG18">
        <v>5.615222225853481</v>
      </c>
      <c r="BH18">
        <v>2.0823440334366596</v>
      </c>
      <c r="BI18">
        <v>0</v>
      </c>
      <c r="BJ18">
        <v>0</v>
      </c>
      <c r="BK18">
        <v>781</v>
      </c>
      <c r="BL18">
        <v>24373</v>
      </c>
      <c r="BM18">
        <v>439656</v>
      </c>
      <c r="BN18">
        <v>751</v>
      </c>
      <c r="BO18">
        <v>107926</v>
      </c>
      <c r="BP18" s="43">
        <v>1.6601435669804769</v>
      </c>
      <c r="BQ18" s="43">
        <v>12.284559384982558</v>
      </c>
      <c r="BS18" s="6">
        <v>82.531554841240606</v>
      </c>
      <c r="BT18" s="6">
        <v>90.842537845060306</v>
      </c>
      <c r="BU18">
        <v>91.924905999999893</v>
      </c>
      <c r="BV18" s="6">
        <v>85.571415344821204</v>
      </c>
      <c r="BW18">
        <v>85.911957514380006</v>
      </c>
      <c r="BX18">
        <v>1.1914772314988142</v>
      </c>
      <c r="BY18">
        <v>0.39796253011188676</v>
      </c>
      <c r="BZ18">
        <v>16</v>
      </c>
      <c r="CA18">
        <v>8</v>
      </c>
      <c r="CB18">
        <v>758</v>
      </c>
      <c r="CC18">
        <v>21553</v>
      </c>
      <c r="CD18">
        <v>439576</v>
      </c>
      <c r="CE18">
        <v>765</v>
      </c>
      <c r="CF18">
        <v>137381</v>
      </c>
      <c r="CG18">
        <v>10.070067163773757</v>
      </c>
      <c r="CH18">
        <v>3.6832706101661801</v>
      </c>
      <c r="CL18" s="6">
        <v>47.541221772094403</v>
      </c>
      <c r="CM18" s="6">
        <v>56.256728931279802</v>
      </c>
      <c r="CN18">
        <v>59.972970000000103</v>
      </c>
      <c r="CO18" s="6">
        <v>60.926501512308803</v>
      </c>
      <c r="CP18">
        <v>61.016095242236297</v>
      </c>
      <c r="CQ18">
        <v>6.6058605598271836</v>
      </c>
      <c r="CR18">
        <v>0.14705214923491547</v>
      </c>
      <c r="CS18">
        <v>15</v>
      </c>
      <c r="CT18">
        <v>1</v>
      </c>
      <c r="CU18">
        <v>753</v>
      </c>
      <c r="CV18">
        <v>18726</v>
      </c>
      <c r="CW18">
        <v>443762</v>
      </c>
      <c r="CX18">
        <v>751</v>
      </c>
      <c r="CY18">
        <v>100878</v>
      </c>
      <c r="CZ18">
        <v>18.332526666997019</v>
      </c>
      <c r="DA18">
        <v>28.155102543181275</v>
      </c>
      <c r="DC18" s="6">
        <v>82.531554841240606</v>
      </c>
      <c r="DD18" s="6">
        <v>90.842537845060306</v>
      </c>
      <c r="DE18">
        <v>91.924905999999893</v>
      </c>
      <c r="DF18" s="6">
        <v>85.571415344821204</v>
      </c>
      <c r="DG18">
        <v>85.911957514380006</v>
      </c>
      <c r="DH18">
        <v>1.1914772314988142</v>
      </c>
      <c r="DI18">
        <v>0.39796253011188676</v>
      </c>
      <c r="DJ18">
        <v>16</v>
      </c>
      <c r="DK18">
        <v>8</v>
      </c>
      <c r="DL18">
        <v>758</v>
      </c>
      <c r="DM18">
        <v>21553</v>
      </c>
      <c r="DN18">
        <v>439576</v>
      </c>
      <c r="DO18">
        <v>765</v>
      </c>
      <c r="DP18">
        <v>137381</v>
      </c>
      <c r="DQ18">
        <v>10.070067163773757</v>
      </c>
      <c r="DR18">
        <v>3.6832706101661801</v>
      </c>
    </row>
    <row r="19" spans="2:122">
      <c r="B19" s="6">
        <v>492.11368491857797</v>
      </c>
      <c r="C19" s="6">
        <v>528.04769610936398</v>
      </c>
      <c r="D19">
        <v>530.94078999999704</v>
      </c>
      <c r="E19" s="6">
        <v>495.11368479226297</v>
      </c>
      <c r="F19">
        <v>495.98627999999502</v>
      </c>
      <c r="G19">
        <f t="shared" si="11"/>
        <v>0.54788495659563774</v>
      </c>
      <c r="H19">
        <f t="shared" si="6"/>
        <v>0.1762413834507858</v>
      </c>
      <c r="I19">
        <v>31</v>
      </c>
      <c r="J19">
        <v>17</v>
      </c>
      <c r="K19">
        <v>2984</v>
      </c>
      <c r="L19">
        <v>394871</v>
      </c>
      <c r="M19">
        <v>1981041</v>
      </c>
      <c r="N19">
        <v>2968</v>
      </c>
      <c r="O19">
        <v>335192</v>
      </c>
      <c r="P19">
        <v>7.3019735666833618</v>
      </c>
      <c r="Q19">
        <v>0.60961520998574947</v>
      </c>
      <c r="S19" s="6">
        <v>521.11365880924996</v>
      </c>
      <c r="T19" s="6">
        <v>556.04769547695696</v>
      </c>
      <c r="U19">
        <v>561.98627999999496</v>
      </c>
      <c r="V19" s="6">
        <v>521.11365880987705</v>
      </c>
      <c r="W19">
        <v>530.98627999999496</v>
      </c>
      <c r="X19">
        <f t="shared" si="7"/>
        <v>1.0679991251369374</v>
      </c>
      <c r="Y19">
        <f t="shared" si="8"/>
        <v>1.894523588705211</v>
      </c>
      <c r="Z19">
        <v>15</v>
      </c>
      <c r="AA19">
        <v>0</v>
      </c>
      <c r="AB19">
        <v>2993</v>
      </c>
      <c r="AC19">
        <v>544977</v>
      </c>
      <c r="AD19">
        <v>1973908</v>
      </c>
      <c r="AE19">
        <v>2984</v>
      </c>
      <c r="AF19">
        <v>334614</v>
      </c>
      <c r="AG19">
        <v>6.7037269273524007</v>
      </c>
      <c r="AH19">
        <v>1.2033777780942378E-10</v>
      </c>
      <c r="AJ19" s="6">
        <v>571.11365880405504</v>
      </c>
      <c r="AK19" s="6">
        <v>606.04769547684498</v>
      </c>
      <c r="AL19">
        <v>612.09695000000204</v>
      </c>
      <c r="AM19" s="6">
        <v>571.11365880987705</v>
      </c>
      <c r="AN19">
        <v>571.98627999999496</v>
      </c>
      <c r="AO19">
        <f t="shared" si="9"/>
        <v>0.99814825933748341</v>
      </c>
      <c r="AP19">
        <f t="shared" si="10"/>
        <v>0.15279291199869652</v>
      </c>
      <c r="AQ19">
        <v>31</v>
      </c>
      <c r="AR19">
        <v>8</v>
      </c>
      <c r="AS19">
        <v>2996</v>
      </c>
      <c r="AT19">
        <v>32261</v>
      </c>
      <c r="AU19">
        <v>2032671</v>
      </c>
      <c r="AV19">
        <v>3047</v>
      </c>
      <c r="AW19">
        <v>344199</v>
      </c>
      <c r="AX19">
        <v>6.1168273835270952</v>
      </c>
      <c r="AY19">
        <v>1.0194147096312348E-9</v>
      </c>
      <c r="BB19" s="6">
        <v>492.11368491857797</v>
      </c>
      <c r="BC19" s="6">
        <v>528.04769610936398</v>
      </c>
      <c r="BD19">
        <v>530.94078999999704</v>
      </c>
      <c r="BE19" s="6">
        <v>495.11368479226297</v>
      </c>
      <c r="BF19">
        <v>495.98627999999502</v>
      </c>
      <c r="BG19">
        <v>0.54788495659563774</v>
      </c>
      <c r="BH19">
        <v>0.1762413834507858</v>
      </c>
      <c r="BI19">
        <v>31</v>
      </c>
      <c r="BJ19">
        <v>17</v>
      </c>
      <c r="BK19">
        <v>2984</v>
      </c>
      <c r="BL19">
        <v>394871</v>
      </c>
      <c r="BM19">
        <v>1981041</v>
      </c>
      <c r="BN19">
        <v>2968</v>
      </c>
      <c r="BO19">
        <v>335192</v>
      </c>
      <c r="BP19" s="43">
        <v>7.3019735666833618</v>
      </c>
      <c r="BQ19" s="43">
        <v>0.60961520998574947</v>
      </c>
      <c r="BS19" s="6">
        <v>696.15159173585403</v>
      </c>
      <c r="BT19" s="6">
        <v>753.06359365654305</v>
      </c>
      <c r="BU19">
        <v>766.46018999999296</v>
      </c>
      <c r="BV19" s="6">
        <v>697.151578193967</v>
      </c>
      <c r="BW19">
        <v>701.96064000000695</v>
      </c>
      <c r="BX19">
        <v>1.7789462213147207</v>
      </c>
      <c r="BY19">
        <v>0.68981580999906078</v>
      </c>
      <c r="BZ19">
        <v>15</v>
      </c>
      <c r="CA19">
        <v>8</v>
      </c>
      <c r="CB19">
        <v>2977</v>
      </c>
      <c r="CC19">
        <v>408774</v>
      </c>
      <c r="CD19">
        <v>1971299</v>
      </c>
      <c r="CE19">
        <v>2983</v>
      </c>
      <c r="CF19">
        <v>420503</v>
      </c>
      <c r="CG19">
        <v>8.1752311703804246</v>
      </c>
      <c r="CH19">
        <v>0.14364492877470914</v>
      </c>
      <c r="CL19" s="6">
        <v>642.15160239468105</v>
      </c>
      <c r="CM19" s="6">
        <v>650.06359375467696</v>
      </c>
      <c r="CN19">
        <v>655.76099999999803</v>
      </c>
      <c r="CO19" s="6">
        <v>648.151578193967</v>
      </c>
      <c r="CP19">
        <v>650.06064000000697</v>
      </c>
      <c r="CQ19">
        <v>0.87643829004692442</v>
      </c>
      <c r="CR19">
        <v>0.29453940563709663</v>
      </c>
      <c r="CS19">
        <v>16</v>
      </c>
      <c r="CT19">
        <v>0</v>
      </c>
      <c r="CU19">
        <v>2986</v>
      </c>
      <c r="CV19">
        <v>423492</v>
      </c>
      <c r="CW19">
        <v>1973484</v>
      </c>
      <c r="CX19">
        <v>2968</v>
      </c>
      <c r="CY19">
        <v>339516</v>
      </c>
      <c r="CZ19">
        <v>1.2321064574924192</v>
      </c>
      <c r="DA19">
        <v>0.93435503032479028</v>
      </c>
      <c r="DC19" s="6">
        <v>696.15159173585403</v>
      </c>
      <c r="DD19" s="6">
        <v>753.06359365654305</v>
      </c>
      <c r="DE19">
        <v>766.46018999999296</v>
      </c>
      <c r="DF19" s="6">
        <v>697.151578193967</v>
      </c>
      <c r="DG19">
        <v>701.96064000000695</v>
      </c>
      <c r="DH19">
        <v>1.7789462213147207</v>
      </c>
      <c r="DI19">
        <v>0.68981580999906078</v>
      </c>
      <c r="DJ19">
        <v>15</v>
      </c>
      <c r="DK19">
        <v>8</v>
      </c>
      <c r="DL19">
        <v>2977</v>
      </c>
      <c r="DM19">
        <v>408774</v>
      </c>
      <c r="DN19">
        <v>1971299</v>
      </c>
      <c r="DO19">
        <v>2983</v>
      </c>
      <c r="DP19">
        <v>420503</v>
      </c>
      <c r="DQ19">
        <v>8.1752311703804246</v>
      </c>
      <c r="DR19">
        <v>0.14364492877470914</v>
      </c>
    </row>
    <row r="20" spans="2:122">
      <c r="B20" s="6">
        <v>156.929191873924</v>
      </c>
      <c r="C20" s="6">
        <v>172.50353564855999</v>
      </c>
      <c r="D20">
        <v>177.10813999999999</v>
      </c>
      <c r="E20" s="6">
        <v>157.47595560136099</v>
      </c>
      <c r="F20">
        <v>158.428930000001</v>
      </c>
      <c r="G20">
        <f t="shared" si="11"/>
        <v>2.6692811449505154</v>
      </c>
      <c r="H20">
        <f t="shared" si="6"/>
        <v>0.60515549500927945</v>
      </c>
      <c r="I20">
        <v>16</v>
      </c>
      <c r="J20">
        <v>18</v>
      </c>
      <c r="K20">
        <v>2203</v>
      </c>
      <c r="L20">
        <v>87072</v>
      </c>
      <c r="M20">
        <v>1522579</v>
      </c>
      <c r="N20">
        <v>2249</v>
      </c>
      <c r="O20">
        <v>315910</v>
      </c>
      <c r="P20">
        <v>9.9244401813706702</v>
      </c>
      <c r="Q20">
        <v>0.34841428857689083</v>
      </c>
      <c r="S20" s="6">
        <v>185.312558416081</v>
      </c>
      <c r="T20" s="6">
        <v>200.39798413102301</v>
      </c>
      <c r="U20">
        <v>206.12362000000101</v>
      </c>
      <c r="V20" s="6">
        <v>185.473368474588</v>
      </c>
      <c r="W20">
        <v>188.99805000000299</v>
      </c>
      <c r="X20">
        <f t="shared" si="7"/>
        <v>2.8571324675773693</v>
      </c>
      <c r="Y20">
        <f t="shared" si="8"/>
        <v>1.900370686316571</v>
      </c>
      <c r="Z20">
        <v>16</v>
      </c>
      <c r="AA20">
        <v>17</v>
      </c>
      <c r="AB20">
        <v>2204</v>
      </c>
      <c r="AC20">
        <v>253211</v>
      </c>
      <c r="AD20">
        <v>1519845</v>
      </c>
      <c r="AE20">
        <v>2203</v>
      </c>
      <c r="AF20">
        <v>315005</v>
      </c>
      <c r="AG20">
        <v>8.1405307033054957</v>
      </c>
      <c r="AH20">
        <v>8.6777744520654967E-2</v>
      </c>
      <c r="AJ20" s="6">
        <v>234.6732513977</v>
      </c>
      <c r="AK20" s="6">
        <v>250.24132868131699</v>
      </c>
      <c r="AL20">
        <v>252.01103999999799</v>
      </c>
      <c r="AM20" s="6">
        <v>235.473368474588</v>
      </c>
      <c r="AN20">
        <v>238.16093999999899</v>
      </c>
      <c r="AO20">
        <f t="shared" si="9"/>
        <v>0.70720185510792921</v>
      </c>
      <c r="AP20">
        <f t="shared" si="10"/>
        <v>1.1413484008069588</v>
      </c>
      <c r="AQ20">
        <v>16</v>
      </c>
      <c r="AR20">
        <v>32</v>
      </c>
      <c r="AS20">
        <v>2196</v>
      </c>
      <c r="AT20">
        <v>30345</v>
      </c>
      <c r="AU20">
        <v>1552533</v>
      </c>
      <c r="AV20">
        <v>2297</v>
      </c>
      <c r="AW20">
        <v>327109</v>
      </c>
      <c r="AX20">
        <v>6.6339376946006574</v>
      </c>
      <c r="AY20">
        <v>0.34094941461054901</v>
      </c>
      <c r="BB20" s="6">
        <v>156.929191873924</v>
      </c>
      <c r="BC20" s="6">
        <v>172.50353564855999</v>
      </c>
      <c r="BD20">
        <v>177.10813999999999</v>
      </c>
      <c r="BE20" s="6">
        <v>157.47595560136099</v>
      </c>
      <c r="BF20">
        <v>158.428930000001</v>
      </c>
      <c r="BG20">
        <v>2.6692811449505154</v>
      </c>
      <c r="BH20">
        <v>0.60515549500927945</v>
      </c>
      <c r="BI20">
        <v>16</v>
      </c>
      <c r="BJ20">
        <v>18</v>
      </c>
      <c r="BK20">
        <v>2203</v>
      </c>
      <c r="BL20">
        <v>87072</v>
      </c>
      <c r="BM20">
        <v>1522579</v>
      </c>
      <c r="BN20">
        <v>2249</v>
      </c>
      <c r="BO20">
        <v>315910</v>
      </c>
      <c r="BP20" s="43">
        <v>9.9244401813706702</v>
      </c>
      <c r="BQ20" s="43">
        <v>0.34841428857689083</v>
      </c>
      <c r="BS20" s="6">
        <v>181.024867032608</v>
      </c>
      <c r="BT20" s="6">
        <v>210.39675032759999</v>
      </c>
      <c r="BU20">
        <v>210.88526999999999</v>
      </c>
      <c r="BV20" s="6">
        <v>181.967939927251</v>
      </c>
      <c r="BW20">
        <v>184.31466999999901</v>
      </c>
      <c r="BX20">
        <v>0.23218974230321948</v>
      </c>
      <c r="BY20">
        <v>1.2896393033224514</v>
      </c>
      <c r="BZ20">
        <v>16</v>
      </c>
      <c r="CA20">
        <v>32</v>
      </c>
      <c r="CB20">
        <v>2187</v>
      </c>
      <c r="CC20">
        <v>100291</v>
      </c>
      <c r="CD20">
        <v>1518502</v>
      </c>
      <c r="CE20">
        <v>2202</v>
      </c>
      <c r="CF20">
        <v>341043.5</v>
      </c>
      <c r="CG20">
        <v>16.225330683270844</v>
      </c>
      <c r="CH20">
        <v>0.52096317489525867</v>
      </c>
      <c r="CL20" s="6">
        <v>127.254342636684</v>
      </c>
      <c r="CM20" s="6">
        <v>162.414010151165</v>
      </c>
      <c r="CN20">
        <v>167.46530000000001</v>
      </c>
      <c r="CO20" s="6">
        <v>127.967939927251</v>
      </c>
      <c r="CP20">
        <v>128.339689999999</v>
      </c>
      <c r="CQ20">
        <v>3.1101318440038397</v>
      </c>
      <c r="CR20">
        <v>0.29050250629910723</v>
      </c>
      <c r="CS20">
        <v>16</v>
      </c>
      <c r="CT20">
        <v>17</v>
      </c>
      <c r="CU20">
        <v>2190</v>
      </c>
      <c r="CV20">
        <v>115225</v>
      </c>
      <c r="CW20">
        <v>1519553</v>
      </c>
      <c r="CX20">
        <v>2203</v>
      </c>
      <c r="CY20">
        <v>313365</v>
      </c>
      <c r="CZ20">
        <v>27.629444139964004</v>
      </c>
      <c r="DA20">
        <v>0.56076458828940867</v>
      </c>
      <c r="DC20" s="6">
        <v>181.024867032608</v>
      </c>
      <c r="DD20" s="6">
        <v>210.39675032759999</v>
      </c>
      <c r="DE20">
        <v>210.88526999999999</v>
      </c>
      <c r="DF20" s="6">
        <v>181.967939927251</v>
      </c>
      <c r="DG20">
        <v>184.31466999999901</v>
      </c>
      <c r="DH20">
        <v>0.23218974230321948</v>
      </c>
      <c r="DI20">
        <v>1.2896393033224514</v>
      </c>
      <c r="DJ20">
        <v>16</v>
      </c>
      <c r="DK20">
        <v>32</v>
      </c>
      <c r="DL20">
        <v>2187</v>
      </c>
      <c r="DM20">
        <v>100291</v>
      </c>
      <c r="DN20">
        <v>1518502</v>
      </c>
      <c r="DO20">
        <v>2202</v>
      </c>
      <c r="DP20">
        <v>341043.5</v>
      </c>
      <c r="DQ20">
        <v>16.225330683270844</v>
      </c>
      <c r="DR20">
        <v>0.52096317489525867</v>
      </c>
    </row>
    <row r="21" spans="2:122">
      <c r="B21" s="6">
        <v>81.906045005427401</v>
      </c>
      <c r="C21" s="6">
        <v>84.829194786783205</v>
      </c>
      <c r="D21">
        <v>85.238290000000106</v>
      </c>
      <c r="E21" s="6">
        <v>88.744309130846702</v>
      </c>
      <c r="F21">
        <v>89.814391517571593</v>
      </c>
      <c r="G21">
        <f t="shared" si="11"/>
        <v>0.48225756974960676</v>
      </c>
      <c r="H21">
        <f t="shared" si="6"/>
        <v>1.2058039520563923</v>
      </c>
      <c r="I21">
        <v>16</v>
      </c>
      <c r="J21">
        <v>16</v>
      </c>
      <c r="K21">
        <v>917</v>
      </c>
      <c r="L21">
        <v>41073</v>
      </c>
      <c r="M21">
        <v>1156011</v>
      </c>
      <c r="N21">
        <v>860</v>
      </c>
      <c r="O21">
        <v>132190</v>
      </c>
      <c r="P21">
        <v>3.5689060327135862</v>
      </c>
      <c r="Q21">
        <v>8.348912616847965</v>
      </c>
      <c r="S21" s="6">
        <v>101.177956752206</v>
      </c>
      <c r="T21" s="6">
        <v>105.92567260784899</v>
      </c>
      <c r="U21">
        <v>107.95368000000001</v>
      </c>
      <c r="V21" s="6">
        <v>104.987577692521</v>
      </c>
      <c r="W21">
        <v>105.545448027501</v>
      </c>
      <c r="X21">
        <f t="shared" si="7"/>
        <v>1.9145570117444195</v>
      </c>
      <c r="Y21">
        <f t="shared" si="8"/>
        <v>0.53136794584768876</v>
      </c>
      <c r="Z21">
        <v>15</v>
      </c>
      <c r="AA21">
        <v>26</v>
      </c>
      <c r="AB21">
        <v>864</v>
      </c>
      <c r="AC21">
        <v>60121</v>
      </c>
      <c r="AD21">
        <v>1150011</v>
      </c>
      <c r="AE21">
        <v>875</v>
      </c>
      <c r="AF21">
        <v>131145</v>
      </c>
      <c r="AG21">
        <v>4.6924409308547128</v>
      </c>
      <c r="AH21">
        <v>3.7652677150272043</v>
      </c>
      <c r="AJ21" s="6">
        <v>131.420609779019</v>
      </c>
      <c r="AK21" s="6">
        <v>136.79477510541</v>
      </c>
      <c r="AL21">
        <v>140.90600000000001</v>
      </c>
      <c r="AM21" s="6">
        <v>134.987577692521</v>
      </c>
      <c r="AN21">
        <v>135.60211883799801</v>
      </c>
      <c r="AO21">
        <f t="shared" si="9"/>
        <v>3.0053961428146807</v>
      </c>
      <c r="AP21">
        <f t="shared" si="10"/>
        <v>0.45525755479280244</v>
      </c>
      <c r="AQ21">
        <v>16</v>
      </c>
      <c r="AR21">
        <v>26</v>
      </c>
      <c r="AS21">
        <v>859</v>
      </c>
      <c r="AT21">
        <v>12760</v>
      </c>
      <c r="AU21">
        <v>1165376</v>
      </c>
      <c r="AV21">
        <v>921</v>
      </c>
      <c r="AW21">
        <v>142240</v>
      </c>
      <c r="AX21">
        <v>4.0892865551510829</v>
      </c>
      <c r="AY21">
        <v>2.7141617433519594</v>
      </c>
      <c r="BB21" s="6">
        <v>81.906045005427401</v>
      </c>
      <c r="BC21" s="6">
        <v>84.829194786783205</v>
      </c>
      <c r="BD21">
        <v>85.238290000000106</v>
      </c>
      <c r="BE21" s="6">
        <v>88.744309130846702</v>
      </c>
      <c r="BF21">
        <v>89.814391517571593</v>
      </c>
      <c r="BG21">
        <v>0.48225756974960676</v>
      </c>
      <c r="BH21">
        <v>1.2058039520563923</v>
      </c>
      <c r="BI21">
        <v>16</v>
      </c>
      <c r="BJ21">
        <v>16</v>
      </c>
      <c r="BK21">
        <v>917</v>
      </c>
      <c r="BL21">
        <v>41073</v>
      </c>
      <c r="BM21">
        <v>1156011</v>
      </c>
      <c r="BN21">
        <v>860</v>
      </c>
      <c r="BO21">
        <v>132190</v>
      </c>
      <c r="BP21" s="43">
        <v>3.5689060327135862</v>
      </c>
      <c r="BQ21" s="43">
        <v>8.348912616847965</v>
      </c>
      <c r="BS21" s="6">
        <v>87.685195768510795</v>
      </c>
      <c r="BT21" s="6">
        <v>90.9724827774684</v>
      </c>
      <c r="BU21">
        <v>91.056370000000697</v>
      </c>
      <c r="BV21" s="6">
        <v>88.500443948661598</v>
      </c>
      <c r="BW21">
        <v>89.956615149085593</v>
      </c>
      <c r="BX21">
        <v>9.2211644632693324E-2</v>
      </c>
      <c r="BY21">
        <v>1.6453829330717351</v>
      </c>
      <c r="BZ21">
        <v>0</v>
      </c>
      <c r="CA21">
        <v>18</v>
      </c>
      <c r="CB21">
        <v>859</v>
      </c>
      <c r="CC21">
        <v>39999</v>
      </c>
      <c r="CD21">
        <v>1149111</v>
      </c>
      <c r="CE21">
        <v>874</v>
      </c>
      <c r="CF21">
        <v>128923</v>
      </c>
      <c r="CG21">
        <v>3.74896466860387</v>
      </c>
      <c r="CH21">
        <v>0.92974438045740471</v>
      </c>
      <c r="CL21" s="6">
        <v>49.937760268167501</v>
      </c>
      <c r="CM21" s="6">
        <v>54.867303536220298</v>
      </c>
      <c r="CN21">
        <v>55.091949999999898</v>
      </c>
      <c r="CO21" s="6">
        <v>52.041170368778801</v>
      </c>
      <c r="CP21">
        <v>52.9146897295999</v>
      </c>
      <c r="CQ21">
        <v>0.40943594691381285</v>
      </c>
      <c r="CR21">
        <v>1.6785159800040776</v>
      </c>
      <c r="CS21">
        <v>15</v>
      </c>
      <c r="CT21">
        <v>28</v>
      </c>
      <c r="CU21">
        <v>865</v>
      </c>
      <c r="CV21">
        <v>37356</v>
      </c>
      <c r="CW21">
        <v>1149925</v>
      </c>
      <c r="CX21">
        <v>859</v>
      </c>
      <c r="CY21">
        <v>129712</v>
      </c>
      <c r="CZ21">
        <v>9.8713743699777048</v>
      </c>
      <c r="DA21">
        <v>4.2120633550962516</v>
      </c>
      <c r="DC21" s="6">
        <v>87.685195768510795</v>
      </c>
      <c r="DD21" s="6">
        <v>90.9724827774684</v>
      </c>
      <c r="DE21">
        <v>91.056370000000697</v>
      </c>
      <c r="DF21" s="6">
        <v>88.500443948661598</v>
      </c>
      <c r="DG21">
        <v>89.956615149085593</v>
      </c>
      <c r="DH21">
        <v>9.2211644632693324E-2</v>
      </c>
      <c r="DI21">
        <v>1.6453829330717351</v>
      </c>
      <c r="DJ21">
        <v>0</v>
      </c>
      <c r="DK21">
        <v>18</v>
      </c>
      <c r="DL21">
        <v>859</v>
      </c>
      <c r="DM21">
        <v>39999</v>
      </c>
      <c r="DN21">
        <v>1149111</v>
      </c>
      <c r="DO21">
        <v>874</v>
      </c>
      <c r="DP21">
        <v>128923</v>
      </c>
      <c r="DQ21">
        <v>3.74896466860387</v>
      </c>
      <c r="DR21">
        <v>0.92974438045740471</v>
      </c>
    </row>
    <row r="22" spans="2:122">
      <c r="B22" s="6">
        <v>92.871384780445894</v>
      </c>
      <c r="C22" s="6">
        <v>97.333021262010405</v>
      </c>
      <c r="D22">
        <v>99.686749999999606</v>
      </c>
      <c r="E22" s="6">
        <v>100.105491880128</v>
      </c>
      <c r="F22">
        <v>101.093811857997</v>
      </c>
      <c r="G22">
        <f t="shared" si="11"/>
        <v>2.4182222101718254</v>
      </c>
      <c r="H22">
        <f t="shared" si="6"/>
        <v>0.98727847923914858</v>
      </c>
      <c r="I22">
        <v>15</v>
      </c>
      <c r="J22">
        <v>23</v>
      </c>
      <c r="K22">
        <v>1008</v>
      </c>
      <c r="L22">
        <v>41631</v>
      </c>
      <c r="M22">
        <v>1213208</v>
      </c>
      <c r="N22">
        <v>1000</v>
      </c>
      <c r="O22">
        <v>146147</v>
      </c>
      <c r="P22">
        <v>4.8041024607440876</v>
      </c>
      <c r="Q22">
        <v>7.7893821835261896</v>
      </c>
      <c r="S22" s="6">
        <v>116.219752266475</v>
      </c>
      <c r="T22" s="6">
        <v>122.33651084812099</v>
      </c>
      <c r="U22">
        <v>123.741749999999</v>
      </c>
      <c r="V22" s="6">
        <v>122.071071004808</v>
      </c>
      <c r="W22">
        <v>123.07839695285899</v>
      </c>
      <c r="X22">
        <f t="shared" si="7"/>
        <v>1.1486670186487427</v>
      </c>
      <c r="Y22">
        <f t="shared" si="8"/>
        <v>0.8251962891448007</v>
      </c>
      <c r="Z22">
        <v>16</v>
      </c>
      <c r="AA22">
        <v>20</v>
      </c>
      <c r="AB22">
        <v>1003</v>
      </c>
      <c r="AC22">
        <v>76382</v>
      </c>
      <c r="AD22">
        <v>1204259</v>
      </c>
      <c r="AE22">
        <v>1015</v>
      </c>
      <c r="AF22">
        <v>140843</v>
      </c>
      <c r="AG22">
        <v>5.2630972466893216</v>
      </c>
      <c r="AH22">
        <v>5.0347024702967733</v>
      </c>
      <c r="AJ22" s="6">
        <v>156.224417747318</v>
      </c>
      <c r="AK22" s="6">
        <v>165.51082181333399</v>
      </c>
      <c r="AL22">
        <v>170.18681999999899</v>
      </c>
      <c r="AM22" s="6">
        <v>162.37107100480799</v>
      </c>
      <c r="AN22">
        <v>163.676801077855</v>
      </c>
      <c r="AO22">
        <f t="shared" si="9"/>
        <v>2.825191812495905</v>
      </c>
      <c r="AP22">
        <f t="shared" si="10"/>
        <v>0.80416423009758431</v>
      </c>
      <c r="AQ22">
        <v>15</v>
      </c>
      <c r="AR22">
        <v>17</v>
      </c>
      <c r="AS22">
        <v>1013</v>
      </c>
      <c r="AT22">
        <v>26801</v>
      </c>
      <c r="AU22">
        <v>1215648</v>
      </c>
      <c r="AV22">
        <v>1031</v>
      </c>
      <c r="AW22">
        <v>152710</v>
      </c>
      <c r="AX22">
        <v>5.9442718365806906</v>
      </c>
      <c r="AY22">
        <v>3.934502266753054</v>
      </c>
      <c r="BB22" s="6">
        <v>92.871384780445894</v>
      </c>
      <c r="BC22" s="6">
        <v>97.333021262010405</v>
      </c>
      <c r="BD22">
        <v>99.686749999999606</v>
      </c>
      <c r="BE22" s="6">
        <v>100.105491880128</v>
      </c>
      <c r="BF22">
        <v>101.093811857997</v>
      </c>
      <c r="BG22">
        <v>2.4182222101718254</v>
      </c>
      <c r="BH22">
        <v>0.98727847923914858</v>
      </c>
      <c r="BI22">
        <v>15</v>
      </c>
      <c r="BJ22">
        <v>23</v>
      </c>
      <c r="BK22">
        <v>1008</v>
      </c>
      <c r="BL22">
        <v>41631</v>
      </c>
      <c r="BM22">
        <v>1213208</v>
      </c>
      <c r="BN22">
        <v>1000</v>
      </c>
      <c r="BO22">
        <v>146147</v>
      </c>
      <c r="BP22" s="43">
        <v>4.8041024607440876</v>
      </c>
      <c r="BQ22" s="43">
        <v>7.7893821835261896</v>
      </c>
      <c r="BS22" s="6">
        <v>99.522227038960196</v>
      </c>
      <c r="BT22" s="6">
        <v>104.99880553710101</v>
      </c>
      <c r="BU22">
        <v>106.35307</v>
      </c>
      <c r="BV22" s="6">
        <v>101.158476659724</v>
      </c>
      <c r="BW22">
        <v>102.301969095283</v>
      </c>
      <c r="BX22">
        <v>1.2897903513963984</v>
      </c>
      <c r="BY22">
        <v>1.1303970495774338</v>
      </c>
      <c r="BZ22">
        <v>16</v>
      </c>
      <c r="CA22">
        <v>17</v>
      </c>
      <c r="CB22">
        <v>984</v>
      </c>
      <c r="CC22">
        <v>42782</v>
      </c>
      <c r="CD22">
        <v>1203326</v>
      </c>
      <c r="CE22">
        <v>1000</v>
      </c>
      <c r="CF22">
        <v>130145.5</v>
      </c>
      <c r="CG22">
        <v>5.5028697217525906</v>
      </c>
      <c r="CH22">
        <v>1.6441047085122598</v>
      </c>
      <c r="CL22" s="6">
        <v>60.519131291088001</v>
      </c>
      <c r="CM22" s="6">
        <v>67.8966261282918</v>
      </c>
      <c r="CN22">
        <v>68.569739999999697</v>
      </c>
      <c r="CO22" s="6">
        <v>69.471490664857498</v>
      </c>
      <c r="CP22">
        <v>70.974325948569998</v>
      </c>
      <c r="CQ22">
        <v>0.99138044125497182</v>
      </c>
      <c r="CR22">
        <v>2.1632403009206143</v>
      </c>
      <c r="CT22">
        <v>18</v>
      </c>
      <c r="CU22">
        <v>998</v>
      </c>
      <c r="CV22">
        <v>37813</v>
      </c>
      <c r="CW22">
        <v>1202924</v>
      </c>
      <c r="CX22">
        <v>984</v>
      </c>
      <c r="CY22">
        <v>144924</v>
      </c>
      <c r="CZ22">
        <v>12.190351513340712</v>
      </c>
      <c r="DA22">
        <v>14.792610506436358</v>
      </c>
      <c r="DC22" s="6">
        <v>99.522227038960196</v>
      </c>
      <c r="DD22" s="6">
        <v>104.99880553710101</v>
      </c>
      <c r="DE22">
        <v>106.35307</v>
      </c>
      <c r="DF22" s="6">
        <v>101.158476659724</v>
      </c>
      <c r="DG22">
        <v>102.301969095283</v>
      </c>
      <c r="DH22">
        <v>1.2897903513963984</v>
      </c>
      <c r="DI22">
        <v>1.1303970495774338</v>
      </c>
      <c r="DJ22">
        <v>16</v>
      </c>
      <c r="DK22">
        <v>17</v>
      </c>
      <c r="DL22">
        <v>984</v>
      </c>
      <c r="DM22">
        <v>42782</v>
      </c>
      <c r="DN22">
        <v>1203326</v>
      </c>
      <c r="DO22">
        <v>1000</v>
      </c>
      <c r="DP22">
        <v>130145.5</v>
      </c>
      <c r="DQ22">
        <v>5.5028697217525906</v>
      </c>
      <c r="DR22">
        <v>1.6441047085122598</v>
      </c>
    </row>
    <row r="23" spans="2:122">
      <c r="B23" s="6">
        <v>85.876292140015906</v>
      </c>
      <c r="C23" s="6">
        <v>109.828425431943</v>
      </c>
      <c r="D23">
        <v>112.82938999999899</v>
      </c>
      <c r="E23" s="6">
        <v>94.136523834640201</v>
      </c>
      <c r="F23">
        <v>94.755659999999494</v>
      </c>
      <c r="G23">
        <f>100*(D23-C23)/C23</f>
        <v>2.7324115375901372</v>
      </c>
      <c r="H23">
        <f>100*(F23-E23)/E23</f>
        <v>0.65770026355218436</v>
      </c>
      <c r="I23">
        <v>0</v>
      </c>
      <c r="J23">
        <v>0</v>
      </c>
      <c r="K23">
        <v>1158</v>
      </c>
      <c r="L23">
        <v>18005</v>
      </c>
      <c r="M23">
        <v>697659</v>
      </c>
      <c r="N23">
        <v>1174</v>
      </c>
      <c r="O23">
        <v>138143</v>
      </c>
      <c r="P23">
        <v>27.891438597365905</v>
      </c>
      <c r="Q23">
        <v>9.6187568056111523</v>
      </c>
      <c r="S23" s="6">
        <v>111.786556672679</v>
      </c>
      <c r="T23" s="6">
        <v>147.311057103932</v>
      </c>
      <c r="U23">
        <v>150.63256000000101</v>
      </c>
      <c r="V23" s="6">
        <v>119.13652383464</v>
      </c>
      <c r="W23">
        <v>119.225259999999</v>
      </c>
      <c r="X23">
        <f>100*(U23-T23)/T23</f>
        <v>2.2547546405329197</v>
      </c>
      <c r="Y23">
        <f>100*(W23-V23)/V23</f>
        <v>7.4482755164284931E-2</v>
      </c>
      <c r="Z23">
        <v>0</v>
      </c>
      <c r="AA23">
        <v>16</v>
      </c>
      <c r="AB23">
        <v>1164</v>
      </c>
      <c r="AC23">
        <v>14541</v>
      </c>
      <c r="AD23">
        <v>662325</v>
      </c>
      <c r="AE23">
        <v>1156</v>
      </c>
      <c r="AF23">
        <v>137884</v>
      </c>
      <c r="AG23">
        <v>31.778866340137757</v>
      </c>
      <c r="AH23">
        <v>6.575000948890807</v>
      </c>
      <c r="AJ23" s="6">
        <v>161.30761266209501</v>
      </c>
      <c r="AK23" s="6">
        <v>200.83550770296301</v>
      </c>
      <c r="AL23">
        <v>201.24206000000001</v>
      </c>
      <c r="AM23" s="6">
        <v>169.13652383464</v>
      </c>
      <c r="AN23">
        <v>170.814850000001</v>
      </c>
      <c r="AO23">
        <f>100*(AL23-AK23)/AK23</f>
        <v>0.20243048736097446</v>
      </c>
      <c r="AP23">
        <f>100*(AN23-AM23)/AM23</f>
        <v>0.9922907999468239</v>
      </c>
      <c r="AQ23">
        <v>16</v>
      </c>
      <c r="AR23">
        <v>16</v>
      </c>
      <c r="AS23">
        <v>1141</v>
      </c>
      <c r="AT23">
        <v>13604</v>
      </c>
      <c r="AU23">
        <v>665234</v>
      </c>
      <c r="AV23">
        <v>1185</v>
      </c>
      <c r="AW23">
        <v>138126</v>
      </c>
      <c r="AX23">
        <v>24.504668061556711</v>
      </c>
      <c r="AY23">
        <v>4.8534046492553875</v>
      </c>
      <c r="BB23" s="6">
        <v>92.777948425591106</v>
      </c>
      <c r="BC23" s="6">
        <v>117.013024042685</v>
      </c>
      <c r="BD23">
        <v>120.01349</v>
      </c>
      <c r="BE23" s="6">
        <v>99.352393616567198</v>
      </c>
      <c r="BF23">
        <v>100.59010000000001</v>
      </c>
      <c r="BG23">
        <v>2.5642153784697208</v>
      </c>
      <c r="BH23">
        <v>1.2457740960016674</v>
      </c>
      <c r="BI23">
        <v>0</v>
      </c>
      <c r="BJ23">
        <v>16</v>
      </c>
      <c r="BK23">
        <v>1141</v>
      </c>
      <c r="BL23">
        <v>16270</v>
      </c>
      <c r="BM23">
        <v>662216</v>
      </c>
      <c r="BN23">
        <v>1156</v>
      </c>
      <c r="BO23">
        <v>138283</v>
      </c>
      <c r="BP23" s="43">
        <v>26.12159034377731</v>
      </c>
      <c r="BQ23" s="43">
        <v>7.0862153157534706</v>
      </c>
      <c r="BS23" s="6">
        <v>111.786556672679</v>
      </c>
      <c r="BT23" s="6">
        <v>147.311057103932</v>
      </c>
      <c r="BU23">
        <v>150.63256000000101</v>
      </c>
      <c r="BV23" s="6">
        <v>119.13652383464</v>
      </c>
      <c r="BW23">
        <v>119.225259999999</v>
      </c>
      <c r="BX23">
        <v>2.2547546405329197</v>
      </c>
      <c r="BY23">
        <v>7.4482755164284931E-2</v>
      </c>
      <c r="BZ23">
        <v>0</v>
      </c>
      <c r="CA23">
        <v>16</v>
      </c>
      <c r="CB23">
        <v>1164</v>
      </c>
      <c r="CC23">
        <v>14541</v>
      </c>
      <c r="CD23">
        <v>662325</v>
      </c>
      <c r="CE23">
        <v>1156</v>
      </c>
      <c r="CF23">
        <v>137884</v>
      </c>
      <c r="CG23">
        <v>31.778866340137757</v>
      </c>
      <c r="CH23">
        <v>6.575000948890807</v>
      </c>
      <c r="CL23" s="6">
        <v>92.777948425591106</v>
      </c>
      <c r="CM23" s="6">
        <v>117.013024042685</v>
      </c>
      <c r="CN23">
        <v>120.01349</v>
      </c>
      <c r="CO23" s="6">
        <v>99.352393616567198</v>
      </c>
      <c r="CP23">
        <v>100.59010000000001</v>
      </c>
      <c r="CQ23">
        <v>2.5642153784697208</v>
      </c>
      <c r="CR23">
        <v>1.2457740960016674</v>
      </c>
      <c r="CS23">
        <v>0</v>
      </c>
      <c r="CT23">
        <v>16</v>
      </c>
      <c r="CU23">
        <v>1141</v>
      </c>
      <c r="CV23">
        <v>16270</v>
      </c>
      <c r="CW23">
        <v>662216</v>
      </c>
      <c r="CX23">
        <v>1156</v>
      </c>
      <c r="CY23">
        <v>138283</v>
      </c>
      <c r="CZ23">
        <v>26.12159034377731</v>
      </c>
      <c r="DA23">
        <v>7.0862153157534706</v>
      </c>
      <c r="DC23" s="6">
        <v>135.38610627627199</v>
      </c>
      <c r="DD23" s="6">
        <v>158.037316674175</v>
      </c>
      <c r="DE23">
        <v>161.81612999999899</v>
      </c>
      <c r="DF23" s="6">
        <v>144.11196744002299</v>
      </c>
      <c r="DG23">
        <v>145.483035747999</v>
      </c>
      <c r="DH23">
        <v>2.3910892726777666</v>
      </c>
      <c r="DI23">
        <v>0.95139101375922785</v>
      </c>
      <c r="DJ23">
        <v>16</v>
      </c>
      <c r="DK23">
        <v>30</v>
      </c>
      <c r="DL23">
        <v>1153</v>
      </c>
      <c r="DM23">
        <v>92191</v>
      </c>
      <c r="DN23">
        <v>662160</v>
      </c>
      <c r="DO23">
        <v>1156</v>
      </c>
      <c r="DP23">
        <v>138387</v>
      </c>
      <c r="DQ23">
        <v>16.730823435959106</v>
      </c>
      <c r="DR23">
        <v>6.4451673836788048</v>
      </c>
    </row>
    <row r="24" spans="2:122">
      <c r="B24" s="6">
        <v>63.080145409208598</v>
      </c>
      <c r="C24" s="6">
        <v>65.204469999999105</v>
      </c>
      <c r="D24" s="8">
        <v>73.366654287429498</v>
      </c>
      <c r="E24" s="6">
        <v>65.737604918773599</v>
      </c>
      <c r="F24">
        <v>65.9601100000001</v>
      </c>
      <c r="G24">
        <f>100*(D24-C24)/C24</f>
        <v>12.517829356531085</v>
      </c>
      <c r="H24">
        <f t="shared" ref="H24:H32" si="12">100*(F24-E24)/E24</f>
        <v>0.33847457859383795</v>
      </c>
      <c r="I24">
        <v>15</v>
      </c>
      <c r="J24">
        <v>12</v>
      </c>
      <c r="K24">
        <v>1167</v>
      </c>
      <c r="L24">
        <v>48874</v>
      </c>
      <c r="M24">
        <v>664257</v>
      </c>
      <c r="N24">
        <v>1220</v>
      </c>
      <c r="O24">
        <v>170558</v>
      </c>
      <c r="P24">
        <v>3.3676596288891774</v>
      </c>
      <c r="Q24">
        <v>4.2128303483223402</v>
      </c>
      <c r="S24" s="6">
        <v>88.061194348909297</v>
      </c>
      <c r="T24" s="6">
        <v>99.281138086246301</v>
      </c>
      <c r="U24">
        <v>101.237639999998</v>
      </c>
      <c r="V24" s="6">
        <v>90.007604918773694</v>
      </c>
      <c r="W24">
        <v>90.684909999998894</v>
      </c>
      <c r="X24">
        <f t="shared" ref="X24:X32" si="13">100*(U24-T24)/T24</f>
        <v>1.9706682975894834</v>
      </c>
      <c r="Y24">
        <f t="shared" ref="Y24:Y32" si="14">100*(W24-V24)/V24</f>
        <v>0.75249761599192144</v>
      </c>
      <c r="Z24">
        <v>16</v>
      </c>
      <c r="AA24">
        <v>10</v>
      </c>
      <c r="AB24">
        <v>1170</v>
      </c>
      <c r="AC24">
        <v>16736</v>
      </c>
      <c r="AD24">
        <v>634374</v>
      </c>
      <c r="AE24">
        <v>1173</v>
      </c>
      <c r="AF24">
        <v>170986</v>
      </c>
      <c r="AG24">
        <v>12.741076044099749</v>
      </c>
      <c r="AH24">
        <v>2.2102931765295839</v>
      </c>
      <c r="AJ24" s="6">
        <v>134.38872463883001</v>
      </c>
      <c r="AK24" s="6">
        <v>149.150087924226</v>
      </c>
      <c r="AL24">
        <v>151.273159999998</v>
      </c>
      <c r="AM24" s="6">
        <v>138.01350612485399</v>
      </c>
      <c r="AN24">
        <v>140.31397999999999</v>
      </c>
      <c r="AO24">
        <f t="shared" ref="AO24:AO32" si="15">100*(AL24-AK24)/AK24</f>
        <v>1.4234467477153638</v>
      </c>
      <c r="AP24">
        <f t="shared" ref="AP24:AP32" si="16">100*(AN24-AM24)/AM24</f>
        <v>1.6668469193622775</v>
      </c>
      <c r="AQ24">
        <v>0</v>
      </c>
      <c r="AR24">
        <v>15</v>
      </c>
      <c r="AS24">
        <v>1156</v>
      </c>
      <c r="AT24">
        <v>16608</v>
      </c>
      <c r="AU24">
        <v>636356</v>
      </c>
      <c r="AV24">
        <v>1203</v>
      </c>
      <c r="AW24">
        <v>171373</v>
      </c>
      <c r="AX24">
        <v>10.984078705313397</v>
      </c>
      <c r="AY24">
        <v>2.6972363163394735</v>
      </c>
      <c r="BB24" s="6">
        <v>78.891470116964996</v>
      </c>
      <c r="BC24" s="6">
        <v>87.571594404813098</v>
      </c>
      <c r="BD24">
        <v>89.137360000000797</v>
      </c>
      <c r="BE24" s="6">
        <v>82.8027319208677</v>
      </c>
      <c r="BF24">
        <v>85.319020000000606</v>
      </c>
      <c r="BG24">
        <v>1.7879834275366826</v>
      </c>
      <c r="BH24">
        <v>3.0388949987032472</v>
      </c>
      <c r="BI24">
        <v>15</v>
      </c>
      <c r="BJ24">
        <v>15</v>
      </c>
      <c r="BK24">
        <v>1174</v>
      </c>
      <c r="BL24">
        <v>60050</v>
      </c>
      <c r="BM24">
        <v>634137</v>
      </c>
      <c r="BN24">
        <v>1172</v>
      </c>
      <c r="BO24">
        <v>171154</v>
      </c>
      <c r="BP24" s="43">
        <v>11.002614446123129</v>
      </c>
      <c r="BQ24" s="43">
        <v>4.9577752805263264</v>
      </c>
      <c r="BS24" s="6">
        <v>88.061194348909297</v>
      </c>
      <c r="BT24" s="6">
        <v>99.281138086246301</v>
      </c>
      <c r="BU24">
        <v>101.237639999998</v>
      </c>
      <c r="BV24" s="6">
        <v>90.007604918773694</v>
      </c>
      <c r="BW24">
        <v>90.684909999998894</v>
      </c>
      <c r="BX24">
        <v>1.9706682975894834</v>
      </c>
      <c r="BY24">
        <v>0.75249761599192144</v>
      </c>
      <c r="BZ24">
        <v>16</v>
      </c>
      <c r="CA24">
        <v>10</v>
      </c>
      <c r="CB24">
        <v>1170</v>
      </c>
      <c r="CC24">
        <v>16736</v>
      </c>
      <c r="CD24">
        <v>634374</v>
      </c>
      <c r="CE24">
        <v>1173</v>
      </c>
      <c r="CF24">
        <v>170986</v>
      </c>
      <c r="CG24">
        <v>12.741076044099749</v>
      </c>
      <c r="CH24">
        <v>2.2102931765295839</v>
      </c>
      <c r="CL24" s="6">
        <v>78.891470116964996</v>
      </c>
      <c r="CM24" s="6">
        <v>87.571594404813098</v>
      </c>
      <c r="CN24">
        <v>89.137360000000797</v>
      </c>
      <c r="CO24" s="6">
        <v>82.8027319208677</v>
      </c>
      <c r="CP24">
        <v>85.319020000000606</v>
      </c>
      <c r="CQ24">
        <v>1.7879834275366826</v>
      </c>
      <c r="CR24">
        <v>3.0388949987032472</v>
      </c>
      <c r="CS24">
        <v>15</v>
      </c>
      <c r="CT24">
        <v>15</v>
      </c>
      <c r="CU24">
        <v>1174</v>
      </c>
      <c r="CV24">
        <v>60050</v>
      </c>
      <c r="CW24">
        <v>634137</v>
      </c>
      <c r="CX24">
        <v>1172</v>
      </c>
      <c r="CY24">
        <v>171154</v>
      </c>
      <c r="CZ24">
        <v>11.002614446123129</v>
      </c>
      <c r="DA24">
        <v>4.9577752805263264</v>
      </c>
      <c r="DC24" s="6">
        <v>117.80783200053</v>
      </c>
      <c r="DD24" s="6">
        <v>123.829732491526</v>
      </c>
      <c r="DE24">
        <v>128.63024999999899</v>
      </c>
      <c r="DF24" s="6">
        <v>119.727527550929</v>
      </c>
      <c r="DG24">
        <v>120.02321000000001</v>
      </c>
      <c r="DH24">
        <v>3.8767082928177246</v>
      </c>
      <c r="DI24">
        <v>0.24696279554025985</v>
      </c>
      <c r="DJ24">
        <v>16</v>
      </c>
      <c r="DK24">
        <v>11</v>
      </c>
      <c r="DL24">
        <v>1172</v>
      </c>
      <c r="DM24">
        <v>78028</v>
      </c>
      <c r="DN24">
        <v>634014</v>
      </c>
      <c r="DO24">
        <v>1171</v>
      </c>
      <c r="DP24">
        <v>171414</v>
      </c>
      <c r="DQ24">
        <v>5.1116300068818115</v>
      </c>
      <c r="DR24">
        <v>1.6295143691213687</v>
      </c>
    </row>
    <row r="25" spans="2:122">
      <c r="B25" s="6">
        <v>145.44826289517101</v>
      </c>
      <c r="C25" s="6">
        <v>145.54837667038601</v>
      </c>
      <c r="D25">
        <v>157.809529999999</v>
      </c>
      <c r="E25" s="6">
        <v>146.486705538178</v>
      </c>
      <c r="F25">
        <v>149.12572999999799</v>
      </c>
      <c r="G25">
        <f t="shared" ref="G25:G32" si="17">100*(D25-C25)/C25</f>
        <v>8.4241086091808732</v>
      </c>
      <c r="H25">
        <f t="shared" si="12"/>
        <v>1.8015453703627677</v>
      </c>
      <c r="I25">
        <v>16</v>
      </c>
      <c r="J25">
        <v>12</v>
      </c>
      <c r="K25">
        <v>1758</v>
      </c>
      <c r="L25">
        <v>44552</v>
      </c>
      <c r="M25">
        <v>938775</v>
      </c>
      <c r="N25">
        <v>1687</v>
      </c>
      <c r="O25">
        <v>214372</v>
      </c>
      <c r="P25">
        <v>6.8831193458218212E-2</v>
      </c>
      <c r="Q25">
        <v>0.7139601548596185</v>
      </c>
      <c r="S25" s="6">
        <v>175.318806030426</v>
      </c>
      <c r="T25" s="6">
        <v>227.514775417409</v>
      </c>
      <c r="U25">
        <v>231.73623000000001</v>
      </c>
      <c r="V25" s="6">
        <v>180.486705538178</v>
      </c>
      <c r="W25">
        <v>182.90290999999999</v>
      </c>
      <c r="X25">
        <f t="shared" si="13"/>
        <v>1.8554639252972185</v>
      </c>
      <c r="Y25">
        <f t="shared" si="14"/>
        <v>1.3387160315311399</v>
      </c>
      <c r="Z25">
        <v>0</v>
      </c>
      <c r="AA25">
        <v>11</v>
      </c>
      <c r="AB25">
        <v>1671</v>
      </c>
      <c r="AC25">
        <v>28288</v>
      </c>
      <c r="AD25">
        <v>910109</v>
      </c>
      <c r="AE25">
        <v>1688</v>
      </c>
      <c r="AF25">
        <v>214752</v>
      </c>
      <c r="AG25">
        <v>29.772031060903164</v>
      </c>
      <c r="AH25">
        <v>2.9477154361039428</v>
      </c>
      <c r="AJ25" s="6">
        <v>234.40843268888901</v>
      </c>
      <c r="AK25" s="6">
        <v>287.32701285831502</v>
      </c>
      <c r="AL25">
        <v>290.883769999999</v>
      </c>
      <c r="AM25" s="6">
        <v>240.07233112916299</v>
      </c>
      <c r="AN25">
        <v>245.04713000000001</v>
      </c>
      <c r="AO25">
        <f t="shared" si="15"/>
        <v>1.237877742959683</v>
      </c>
      <c r="AP25">
        <f t="shared" si="16"/>
        <v>2.0722083413104753</v>
      </c>
      <c r="AQ25">
        <v>15</v>
      </c>
      <c r="AR25">
        <v>2</v>
      </c>
      <c r="AS25">
        <v>1688</v>
      </c>
      <c r="AT25">
        <v>20727</v>
      </c>
      <c r="AU25">
        <v>911916</v>
      </c>
      <c r="AV25">
        <v>1735</v>
      </c>
      <c r="AW25">
        <v>287437</v>
      </c>
      <c r="AX25">
        <v>22.575373915690342</v>
      </c>
      <c r="AY25">
        <v>2.4162519988311204</v>
      </c>
      <c r="BB25" s="6">
        <v>137.813549171483</v>
      </c>
      <c r="BC25" s="6">
        <v>172.06642647479299</v>
      </c>
      <c r="BD25">
        <v>177.92585999999699</v>
      </c>
      <c r="BE25" s="6">
        <v>141.61502997503899</v>
      </c>
      <c r="BF25">
        <v>144.371499999999</v>
      </c>
      <c r="BG25">
        <v>3.4053322575757563</v>
      </c>
      <c r="BH25">
        <v>1.9464530180489059</v>
      </c>
      <c r="BI25">
        <v>0</v>
      </c>
      <c r="BJ25">
        <v>2</v>
      </c>
      <c r="BK25">
        <v>1672</v>
      </c>
      <c r="BL25">
        <v>46686</v>
      </c>
      <c r="BM25">
        <v>909384</v>
      </c>
      <c r="BN25">
        <v>1686</v>
      </c>
      <c r="BO25">
        <v>215451</v>
      </c>
      <c r="BP25" s="43">
        <v>24.854506330642955</v>
      </c>
      <c r="BQ25" s="43">
        <v>2.7584231205204377</v>
      </c>
      <c r="BS25" s="6">
        <v>175.318806030426</v>
      </c>
      <c r="BT25" s="6">
        <v>227.514775417409</v>
      </c>
      <c r="BU25">
        <v>231.73623000000001</v>
      </c>
      <c r="BV25" s="6">
        <v>180.486705538178</v>
      </c>
      <c r="BW25">
        <v>182.90290999999999</v>
      </c>
      <c r="BX25">
        <v>1.8554639252972185</v>
      </c>
      <c r="BY25">
        <v>1.3387160315311399</v>
      </c>
      <c r="BZ25">
        <v>0</v>
      </c>
      <c r="CA25">
        <v>11</v>
      </c>
      <c r="CB25">
        <v>1671</v>
      </c>
      <c r="CC25">
        <v>28288</v>
      </c>
      <c r="CD25">
        <v>910109</v>
      </c>
      <c r="CE25">
        <v>1688</v>
      </c>
      <c r="CF25">
        <v>214752</v>
      </c>
      <c r="CG25">
        <v>29.772031060903164</v>
      </c>
      <c r="CH25">
        <v>2.9477154361039428</v>
      </c>
      <c r="CL25" s="6">
        <v>137.813549171483</v>
      </c>
      <c r="CM25" s="6">
        <v>172.06642647479299</v>
      </c>
      <c r="CN25">
        <v>177.92585999999699</v>
      </c>
      <c r="CO25" s="6">
        <v>141.61502997503899</v>
      </c>
      <c r="CP25">
        <v>144.371499999999</v>
      </c>
      <c r="CQ25">
        <v>3.4053322575757563</v>
      </c>
      <c r="CR25">
        <v>1.9464530180489059</v>
      </c>
      <c r="CS25">
        <v>0</v>
      </c>
      <c r="CT25">
        <v>2</v>
      </c>
      <c r="CU25">
        <v>1672</v>
      </c>
      <c r="CV25">
        <v>46686</v>
      </c>
      <c r="CW25">
        <v>909384</v>
      </c>
      <c r="CX25">
        <v>1686</v>
      </c>
      <c r="CY25">
        <v>215451</v>
      </c>
      <c r="CZ25">
        <v>24.854506330642955</v>
      </c>
      <c r="DA25">
        <v>2.7584231205204377</v>
      </c>
      <c r="DC25" s="6">
        <v>189.23690697008601</v>
      </c>
      <c r="DD25" s="6">
        <v>217.76950775117501</v>
      </c>
      <c r="DE25">
        <v>220.44055999999901</v>
      </c>
      <c r="DF25" s="6">
        <v>189.55424916827801</v>
      </c>
      <c r="DG25">
        <v>193.32867999999701</v>
      </c>
      <c r="DH25">
        <v>1.2265501614100909</v>
      </c>
      <c r="DI25">
        <v>1.9912140446760582</v>
      </c>
      <c r="DJ25">
        <v>0</v>
      </c>
      <c r="DK25">
        <v>1</v>
      </c>
      <c r="DL25">
        <v>1671</v>
      </c>
      <c r="DM25">
        <v>159514</v>
      </c>
      <c r="DN25">
        <v>909834</v>
      </c>
      <c r="DO25">
        <v>1687</v>
      </c>
      <c r="DP25">
        <v>216045</v>
      </c>
      <c r="DQ25">
        <v>15.077714615996841</v>
      </c>
      <c r="DR25">
        <v>0.16769572240057742</v>
      </c>
    </row>
    <row r="26" spans="2:122">
      <c r="B26" s="6">
        <v>120.108384951864</v>
      </c>
      <c r="C26" s="6">
        <v>169.09300438389499</v>
      </c>
      <c r="D26">
        <v>170.24633999999901</v>
      </c>
      <c r="E26" s="6">
        <v>120.746056838249</v>
      </c>
      <c r="F26">
        <v>124.0823</v>
      </c>
      <c r="G26">
        <f t="shared" si="17"/>
        <v>0.68207175116811858</v>
      </c>
      <c r="H26">
        <f t="shared" si="12"/>
        <v>2.7630245236249986</v>
      </c>
      <c r="I26">
        <v>0</v>
      </c>
      <c r="J26">
        <v>2</v>
      </c>
      <c r="K26">
        <v>1682</v>
      </c>
      <c r="L26">
        <v>24128</v>
      </c>
      <c r="M26">
        <v>926798</v>
      </c>
      <c r="N26">
        <v>1657</v>
      </c>
      <c r="O26">
        <v>215862</v>
      </c>
      <c r="P26">
        <v>40.783680050033666</v>
      </c>
      <c r="Q26">
        <v>0.53091371317711744</v>
      </c>
      <c r="S26" s="6">
        <v>149.94384600414099</v>
      </c>
      <c r="T26" s="6">
        <v>199.06206857520701</v>
      </c>
      <c r="U26">
        <v>200.86244999999701</v>
      </c>
      <c r="V26" s="6">
        <v>154.74605683824899</v>
      </c>
      <c r="W26">
        <v>154.89913000000001</v>
      </c>
      <c r="X26">
        <f t="shared" si="13"/>
        <v>0.90443218925448243</v>
      </c>
      <c r="Y26">
        <f t="shared" si="14"/>
        <v>9.8918941702680369E-2</v>
      </c>
      <c r="Z26">
        <v>15</v>
      </c>
      <c r="AA26">
        <v>15</v>
      </c>
      <c r="AB26">
        <v>1654</v>
      </c>
      <c r="AC26">
        <v>21051</v>
      </c>
      <c r="AD26">
        <v>917358</v>
      </c>
      <c r="AE26">
        <v>1703</v>
      </c>
      <c r="AF26">
        <v>229441</v>
      </c>
      <c r="AG26">
        <v>32.757744902521388</v>
      </c>
      <c r="AH26">
        <v>3.2026728419220172</v>
      </c>
      <c r="AJ26" s="6">
        <v>209.01802532609099</v>
      </c>
      <c r="AK26" s="6">
        <v>258.878206627552</v>
      </c>
      <c r="AL26">
        <v>261.40130999999701</v>
      </c>
      <c r="AM26" s="6">
        <v>214.66145331251599</v>
      </c>
      <c r="AN26">
        <v>219.02356999999901</v>
      </c>
      <c r="AO26">
        <f t="shared" si="15"/>
        <v>0.97462950061107123</v>
      </c>
      <c r="AP26">
        <f t="shared" si="16"/>
        <v>2.0320912861483396</v>
      </c>
      <c r="AQ26">
        <v>16</v>
      </c>
      <c r="AR26">
        <v>1</v>
      </c>
      <c r="AS26">
        <v>1658</v>
      </c>
      <c r="AT26">
        <v>20774</v>
      </c>
      <c r="AU26">
        <v>917787</v>
      </c>
      <c r="AV26">
        <v>1703</v>
      </c>
      <c r="AW26">
        <v>219590</v>
      </c>
      <c r="AX26">
        <v>23.854488733052413</v>
      </c>
      <c r="AY26">
        <v>2.6999719175514314</v>
      </c>
      <c r="BB26" s="6">
        <v>121.240159404721</v>
      </c>
      <c r="BC26" s="6">
        <v>153.22671022631201</v>
      </c>
      <c r="BD26">
        <v>154.24082999999899</v>
      </c>
      <c r="BE26" s="6">
        <v>124.80954339714999</v>
      </c>
      <c r="BF26">
        <v>125.414629999998</v>
      </c>
      <c r="BG26">
        <v>0.66184268538374025</v>
      </c>
      <c r="BH26">
        <v>0.48480796129714987</v>
      </c>
      <c r="BI26">
        <v>16</v>
      </c>
      <c r="BJ26">
        <v>1</v>
      </c>
      <c r="BK26">
        <v>1661</v>
      </c>
      <c r="BL26">
        <v>24526</v>
      </c>
      <c r="BM26">
        <v>914861</v>
      </c>
      <c r="BN26">
        <v>1655</v>
      </c>
      <c r="BO26">
        <v>217112</v>
      </c>
      <c r="BP26" s="43">
        <v>26.38280168769349</v>
      </c>
      <c r="BQ26" s="43">
        <v>2.94406078807086</v>
      </c>
      <c r="BS26" s="6">
        <v>149.94384600414099</v>
      </c>
      <c r="BT26" s="6">
        <v>199.06206857520701</v>
      </c>
      <c r="BU26">
        <v>200.86244999999701</v>
      </c>
      <c r="BV26" s="6">
        <v>154.74605683824899</v>
      </c>
      <c r="BW26">
        <v>154.89913000000001</v>
      </c>
      <c r="BX26">
        <v>0.90443218925448243</v>
      </c>
      <c r="BY26">
        <v>9.8918941702680369E-2</v>
      </c>
      <c r="BZ26">
        <v>15</v>
      </c>
      <c r="CA26">
        <v>15</v>
      </c>
      <c r="CB26">
        <v>1654</v>
      </c>
      <c r="CC26">
        <v>21051</v>
      </c>
      <c r="CD26">
        <v>917358</v>
      </c>
      <c r="CE26">
        <v>1703</v>
      </c>
      <c r="CF26">
        <v>229441</v>
      </c>
      <c r="CG26">
        <v>32.757744902521388</v>
      </c>
      <c r="CH26">
        <v>3.2026728419220172</v>
      </c>
      <c r="CL26" s="6">
        <v>121.240159404721</v>
      </c>
      <c r="CM26" s="6">
        <v>153.22671022631201</v>
      </c>
      <c r="CN26">
        <v>154.24082999999899</v>
      </c>
      <c r="CO26" s="6">
        <v>124.80954339714999</v>
      </c>
      <c r="CP26">
        <v>125.414629999998</v>
      </c>
      <c r="CQ26">
        <v>0.66184268538374025</v>
      </c>
      <c r="CR26">
        <v>0.48480796129714987</v>
      </c>
      <c r="CS26">
        <v>16</v>
      </c>
      <c r="CT26">
        <v>1</v>
      </c>
      <c r="CU26">
        <v>1661</v>
      </c>
      <c r="CV26">
        <v>24526</v>
      </c>
      <c r="CW26">
        <v>914861</v>
      </c>
      <c r="CX26">
        <v>1655</v>
      </c>
      <c r="CY26">
        <v>217112</v>
      </c>
      <c r="CZ26">
        <v>26.38280168769349</v>
      </c>
      <c r="DA26">
        <v>2.94406078807086</v>
      </c>
      <c r="DC26" s="6">
        <v>172.56632407177099</v>
      </c>
      <c r="DD26" s="6">
        <v>198.90372838060699</v>
      </c>
      <c r="DE26">
        <v>203.13743000000201</v>
      </c>
      <c r="DF26" s="6">
        <v>172.99609075284999</v>
      </c>
      <c r="DG26">
        <v>177.33500000000001</v>
      </c>
      <c r="DH26">
        <v>2.1285179789559963</v>
      </c>
      <c r="DI26">
        <v>2.5080967022247771</v>
      </c>
      <c r="DJ26">
        <v>15</v>
      </c>
      <c r="DK26">
        <v>2</v>
      </c>
      <c r="DL26">
        <v>1670</v>
      </c>
      <c r="DM26">
        <v>146743</v>
      </c>
      <c r="DN26">
        <v>915220</v>
      </c>
      <c r="DO26">
        <v>1672</v>
      </c>
      <c r="DP26">
        <v>218531</v>
      </c>
      <c r="DQ26">
        <v>15.262192348654406</v>
      </c>
      <c r="DR26">
        <v>0.24904435056532834</v>
      </c>
    </row>
    <row r="27" spans="2:122">
      <c r="B27" s="6">
        <v>42.973370513775599</v>
      </c>
      <c r="C27" s="6">
        <v>44.263255067528803</v>
      </c>
      <c r="D27">
        <v>44.338630000000201</v>
      </c>
      <c r="E27" s="6">
        <v>55.480962956016903</v>
      </c>
      <c r="F27">
        <v>56.437236974285099</v>
      </c>
      <c r="G27">
        <f t="shared" si="17"/>
        <v>0.1702878208039707</v>
      </c>
      <c r="H27">
        <f t="shared" si="12"/>
        <v>1.7236074633857605</v>
      </c>
      <c r="I27">
        <v>0</v>
      </c>
      <c r="J27">
        <v>1</v>
      </c>
      <c r="K27">
        <v>723</v>
      </c>
      <c r="L27">
        <v>31634</v>
      </c>
      <c r="M27">
        <v>423074</v>
      </c>
      <c r="N27">
        <v>704</v>
      </c>
      <c r="O27">
        <v>102455</v>
      </c>
      <c r="P27">
        <v>3.0015903763930196</v>
      </c>
      <c r="Q27">
        <v>29.105449008780571</v>
      </c>
      <c r="S27" s="6">
        <v>60.726858911526499</v>
      </c>
      <c r="T27" s="6">
        <v>63.093724708182997</v>
      </c>
      <c r="U27">
        <v>64.586640000000699</v>
      </c>
      <c r="V27" s="6">
        <v>72.573198382288695</v>
      </c>
      <c r="W27">
        <v>73.778530088000906</v>
      </c>
      <c r="X27">
        <f t="shared" si="13"/>
        <v>2.3661866512440617</v>
      </c>
      <c r="Y27">
        <f t="shared" si="14"/>
        <v>1.660849642264588</v>
      </c>
      <c r="Z27">
        <v>0</v>
      </c>
      <c r="AA27">
        <v>15</v>
      </c>
      <c r="AB27">
        <v>718</v>
      </c>
      <c r="AC27">
        <v>17285</v>
      </c>
      <c r="AD27">
        <v>432538</v>
      </c>
      <c r="AE27">
        <v>1016</v>
      </c>
      <c r="AF27">
        <v>128996</v>
      </c>
      <c r="AG27">
        <v>3.8975600567531505</v>
      </c>
      <c r="AH27">
        <v>19.507578167382629</v>
      </c>
      <c r="AJ27" s="6">
        <v>92.806643193089002</v>
      </c>
      <c r="AK27" s="6">
        <v>98.501000159055707</v>
      </c>
      <c r="AL27">
        <v>99.0641600000003</v>
      </c>
      <c r="AM27" s="6">
        <v>102.573198382288</v>
      </c>
      <c r="AN27">
        <v>104.354846187427</v>
      </c>
      <c r="AO27">
        <f t="shared" si="15"/>
        <v>0.57173007384211683</v>
      </c>
      <c r="AP27">
        <f t="shared" si="16"/>
        <v>1.7369525697140114</v>
      </c>
      <c r="AQ27">
        <v>0</v>
      </c>
      <c r="AR27">
        <v>16</v>
      </c>
      <c r="AS27">
        <v>715</v>
      </c>
      <c r="AT27">
        <v>14769</v>
      </c>
      <c r="AU27">
        <v>423831</v>
      </c>
      <c r="AV27">
        <v>782</v>
      </c>
      <c r="AW27">
        <v>111190</v>
      </c>
      <c r="AX27">
        <v>6.1357212911141517</v>
      </c>
      <c r="AY27">
        <v>10.523551820400588</v>
      </c>
      <c r="BB27" s="6">
        <v>56.166147524777102</v>
      </c>
      <c r="BC27" s="6">
        <v>68.411370790498694</v>
      </c>
      <c r="BD27">
        <v>69.259960000000007</v>
      </c>
      <c r="BE27" s="6">
        <v>64.282711170319999</v>
      </c>
      <c r="BF27">
        <v>65.556640869996698</v>
      </c>
      <c r="BG27">
        <v>1.2404212920977882</v>
      </c>
      <c r="BH27">
        <v>1.9817609999387926</v>
      </c>
      <c r="BI27">
        <v>0</v>
      </c>
      <c r="BJ27">
        <v>2</v>
      </c>
      <c r="BK27">
        <v>719</v>
      </c>
      <c r="BL27">
        <v>38696</v>
      </c>
      <c r="BM27">
        <v>421348</v>
      </c>
      <c r="BN27">
        <v>719</v>
      </c>
      <c r="BO27">
        <v>102963</v>
      </c>
      <c r="BP27" s="43">
        <v>21.801785960697664</v>
      </c>
      <c r="BQ27" s="43">
        <v>14.450988724057245</v>
      </c>
      <c r="BS27" s="6">
        <v>60.726858911526499</v>
      </c>
      <c r="BT27" s="6">
        <v>63.093724708182997</v>
      </c>
      <c r="BU27">
        <v>64.586640000000699</v>
      </c>
      <c r="BV27" s="6">
        <v>72.573198382288695</v>
      </c>
      <c r="BW27">
        <v>73.778530088000906</v>
      </c>
      <c r="BX27">
        <v>2.3661866512440617</v>
      </c>
      <c r="BY27">
        <v>1.660849642264588</v>
      </c>
      <c r="BZ27">
        <v>0</v>
      </c>
      <c r="CA27">
        <v>15</v>
      </c>
      <c r="CB27">
        <v>718</v>
      </c>
      <c r="CC27">
        <v>17285</v>
      </c>
      <c r="CD27">
        <v>432538</v>
      </c>
      <c r="CE27">
        <v>1016</v>
      </c>
      <c r="CF27">
        <v>128996</v>
      </c>
      <c r="CG27">
        <v>3.8975600567531505</v>
      </c>
      <c r="CH27">
        <v>19.507578167382629</v>
      </c>
      <c r="CL27" s="6">
        <v>56.166147524777102</v>
      </c>
      <c r="CM27" s="6">
        <v>68.411370790498694</v>
      </c>
      <c r="CN27">
        <v>69.259960000000007</v>
      </c>
      <c r="CO27" s="6">
        <v>64.282711170319999</v>
      </c>
      <c r="CP27">
        <v>65.556640869996698</v>
      </c>
      <c r="CQ27">
        <v>1.2404212920977882</v>
      </c>
      <c r="CR27">
        <v>1.9817609999387926</v>
      </c>
      <c r="CS27">
        <v>0</v>
      </c>
      <c r="CT27">
        <v>2</v>
      </c>
      <c r="CU27">
        <v>719</v>
      </c>
      <c r="CV27">
        <v>38696</v>
      </c>
      <c r="CW27">
        <v>421348</v>
      </c>
      <c r="CX27">
        <v>719</v>
      </c>
      <c r="CY27">
        <v>102963</v>
      </c>
      <c r="CZ27">
        <v>21.801785960697664</v>
      </c>
      <c r="DA27">
        <v>14.450988724057245</v>
      </c>
      <c r="DC27" s="6">
        <v>82.807848251740097</v>
      </c>
      <c r="DD27" s="6">
        <v>84.818904013781406</v>
      </c>
      <c r="DE27">
        <v>85.4328500000003</v>
      </c>
      <c r="DF27" s="6">
        <v>91.226815933681195</v>
      </c>
      <c r="DG27">
        <v>93.164195911427001</v>
      </c>
      <c r="DH27">
        <v>0.72383154835287677</v>
      </c>
      <c r="DI27">
        <v>2.1236957115265489</v>
      </c>
      <c r="DJ27">
        <v>16</v>
      </c>
      <c r="DK27">
        <v>1</v>
      </c>
      <c r="DL27">
        <v>724</v>
      </c>
      <c r="DM27">
        <v>45758</v>
      </c>
      <c r="DN27">
        <v>421391</v>
      </c>
      <c r="DO27">
        <v>734</v>
      </c>
      <c r="DP27">
        <v>105460</v>
      </c>
      <c r="DQ27">
        <v>2.4285811121762233</v>
      </c>
      <c r="DR27">
        <v>10.166871691131263</v>
      </c>
    </row>
    <row r="28" spans="2:122">
      <c r="B28" s="6">
        <v>47.541221772094403</v>
      </c>
      <c r="C28" s="6">
        <v>56.256728931279802</v>
      </c>
      <c r="D28">
        <v>59.972970000000103</v>
      </c>
      <c r="E28" s="6">
        <v>60.926501512308803</v>
      </c>
      <c r="F28">
        <v>61.016095242236297</v>
      </c>
      <c r="G28">
        <f t="shared" si="17"/>
        <v>6.6058605598271836</v>
      </c>
      <c r="H28">
        <f t="shared" si="12"/>
        <v>0.14705214923491547</v>
      </c>
      <c r="I28">
        <v>15</v>
      </c>
      <c r="J28">
        <v>1</v>
      </c>
      <c r="K28">
        <v>753</v>
      </c>
      <c r="L28">
        <v>18726</v>
      </c>
      <c r="M28">
        <v>443762</v>
      </c>
      <c r="N28">
        <v>751</v>
      </c>
      <c r="O28">
        <v>100878</v>
      </c>
      <c r="P28">
        <v>18.332526666997019</v>
      </c>
      <c r="Q28">
        <v>28.155102543181275</v>
      </c>
      <c r="S28" s="6">
        <v>68.463560762805997</v>
      </c>
      <c r="T28" s="6">
        <v>78.132574386909099</v>
      </c>
      <c r="U28">
        <v>78.892810000000495</v>
      </c>
      <c r="V28" s="6">
        <v>80.926501512308803</v>
      </c>
      <c r="W28">
        <v>82.644942898572097</v>
      </c>
      <c r="X28">
        <f t="shared" si="13"/>
        <v>0.97300724960980101</v>
      </c>
      <c r="Y28">
        <f t="shared" si="14"/>
        <v>2.1234593787573051</v>
      </c>
      <c r="Z28">
        <v>0</v>
      </c>
      <c r="AA28">
        <v>1</v>
      </c>
      <c r="AB28">
        <v>766</v>
      </c>
      <c r="AC28">
        <v>42165</v>
      </c>
      <c r="AD28">
        <v>485206</v>
      </c>
      <c r="AE28">
        <v>782</v>
      </c>
      <c r="AF28">
        <v>137439</v>
      </c>
      <c r="AG28">
        <v>14.122861148869662</v>
      </c>
      <c r="AH28">
        <v>18.203757751778394</v>
      </c>
      <c r="AJ28" s="6">
        <v>105.701103519673</v>
      </c>
      <c r="AK28" s="6">
        <v>119.16952983192</v>
      </c>
      <c r="AL28">
        <v>119.65349000000001</v>
      </c>
      <c r="AM28" s="6">
        <v>117.93248578327901</v>
      </c>
      <c r="AN28">
        <v>121.631118254285</v>
      </c>
      <c r="AO28">
        <f t="shared" si="15"/>
        <v>0.40611066332358092</v>
      </c>
      <c r="AP28">
        <f t="shared" si="16"/>
        <v>3.1362287044494757</v>
      </c>
      <c r="AQ28">
        <v>16</v>
      </c>
      <c r="AR28">
        <v>9</v>
      </c>
      <c r="AS28">
        <v>762</v>
      </c>
      <c r="AT28">
        <v>52274</v>
      </c>
      <c r="AU28">
        <v>442037</v>
      </c>
      <c r="AV28">
        <v>798</v>
      </c>
      <c r="AW28">
        <v>107917</v>
      </c>
      <c r="AX28">
        <v>12.741992149344281</v>
      </c>
      <c r="AY28">
        <v>11.571669411501947</v>
      </c>
      <c r="BB28" s="6">
        <v>62.054298752355997</v>
      </c>
      <c r="BC28" s="6">
        <v>68.740648082348798</v>
      </c>
      <c r="BD28">
        <v>70.578289999999896</v>
      </c>
      <c r="BE28" s="6">
        <v>72.699364993275097</v>
      </c>
      <c r="BF28">
        <v>74.6420716357147</v>
      </c>
      <c r="BG28">
        <v>2.6732973414066006</v>
      </c>
      <c r="BH28">
        <v>2.6722470583055427</v>
      </c>
      <c r="BI28">
        <v>0</v>
      </c>
      <c r="BJ28">
        <v>7</v>
      </c>
      <c r="BK28">
        <v>754</v>
      </c>
      <c r="BL28">
        <v>22737</v>
      </c>
      <c r="BM28">
        <v>439543</v>
      </c>
      <c r="BN28">
        <v>766</v>
      </c>
      <c r="BO28">
        <v>99663</v>
      </c>
      <c r="BP28" s="43">
        <v>10.774997807446727</v>
      </c>
      <c r="BQ28" s="43">
        <v>17.154438056581764</v>
      </c>
      <c r="BS28" s="6">
        <v>68.463560762805997</v>
      </c>
      <c r="BT28" s="6">
        <v>78.132574386909099</v>
      </c>
      <c r="BU28">
        <v>78.892810000000495</v>
      </c>
      <c r="BV28" s="6">
        <v>80.926501512308803</v>
      </c>
      <c r="BW28">
        <v>82.644942898572097</v>
      </c>
      <c r="BX28">
        <v>0.97300724960980101</v>
      </c>
      <c r="BY28">
        <v>2.1234593787573051</v>
      </c>
      <c r="BZ28">
        <v>0</v>
      </c>
      <c r="CA28">
        <v>1</v>
      </c>
      <c r="CB28">
        <v>766</v>
      </c>
      <c r="CC28">
        <v>42165</v>
      </c>
      <c r="CD28">
        <v>485206</v>
      </c>
      <c r="CE28">
        <v>782</v>
      </c>
      <c r="CF28">
        <v>137439</v>
      </c>
      <c r="CG28">
        <v>14.122861148869662</v>
      </c>
      <c r="CH28">
        <v>18.203757751778394</v>
      </c>
      <c r="CL28" s="6">
        <v>62.054298752355997</v>
      </c>
      <c r="CM28" s="6">
        <v>68.740648082348798</v>
      </c>
      <c r="CN28">
        <v>70.578289999999896</v>
      </c>
      <c r="CO28" s="6">
        <v>72.699364993275097</v>
      </c>
      <c r="CP28">
        <v>74.6420716357147</v>
      </c>
      <c r="CQ28">
        <v>2.6732973414066006</v>
      </c>
      <c r="CR28">
        <v>2.6722470583055427</v>
      </c>
      <c r="CS28">
        <v>0</v>
      </c>
      <c r="CT28">
        <v>7</v>
      </c>
      <c r="CU28">
        <v>754</v>
      </c>
      <c r="CV28">
        <v>22737</v>
      </c>
      <c r="CW28">
        <v>439543</v>
      </c>
      <c r="CX28">
        <v>766</v>
      </c>
      <c r="CY28">
        <v>99663</v>
      </c>
      <c r="CZ28">
        <v>10.774997807446727</v>
      </c>
      <c r="DA28">
        <v>17.154438056581764</v>
      </c>
      <c r="DC28" s="6">
        <v>92.619235736793698</v>
      </c>
      <c r="DD28" s="6">
        <v>99.114837235930906</v>
      </c>
      <c r="DE28">
        <v>101.7557</v>
      </c>
      <c r="DF28" s="6">
        <v>99.699364993275196</v>
      </c>
      <c r="DG28">
        <v>104.63097999999999</v>
      </c>
      <c r="DH28">
        <v>2.6644474608608224</v>
      </c>
      <c r="DI28">
        <v>4.9464858748673466</v>
      </c>
      <c r="DJ28">
        <v>0</v>
      </c>
      <c r="DK28">
        <v>8</v>
      </c>
      <c r="DL28">
        <v>756</v>
      </c>
      <c r="DM28">
        <v>54720</v>
      </c>
      <c r="DN28">
        <v>439647</v>
      </c>
      <c r="DO28">
        <v>782</v>
      </c>
      <c r="DP28">
        <v>104964</v>
      </c>
      <c r="DQ28">
        <v>7.0132315900300402</v>
      </c>
      <c r="DR28">
        <v>7.644339969077139</v>
      </c>
    </row>
    <row r="29" spans="2:122">
      <c r="B29" s="6">
        <v>642.15160239468105</v>
      </c>
      <c r="C29" s="6">
        <v>650.06359375467696</v>
      </c>
      <c r="D29">
        <v>655.76099999999803</v>
      </c>
      <c r="E29" s="6">
        <v>648.151578193967</v>
      </c>
      <c r="F29">
        <v>650.06064000000697</v>
      </c>
      <c r="G29">
        <f t="shared" si="17"/>
        <v>0.87643829004692442</v>
      </c>
      <c r="H29">
        <f t="shared" si="12"/>
        <v>0.29453940563709663</v>
      </c>
      <c r="I29">
        <v>16</v>
      </c>
      <c r="J29">
        <v>0</v>
      </c>
      <c r="K29">
        <v>2986</v>
      </c>
      <c r="L29">
        <v>423492</v>
      </c>
      <c r="M29">
        <v>1973484</v>
      </c>
      <c r="N29">
        <v>2968</v>
      </c>
      <c r="O29">
        <v>339516</v>
      </c>
      <c r="P29">
        <v>1.2321064574924192</v>
      </c>
      <c r="Q29">
        <v>0.93435503032479028</v>
      </c>
      <c r="S29" s="6">
        <v>672.15160147291601</v>
      </c>
      <c r="T29" s="6">
        <v>735.06359371109204</v>
      </c>
      <c r="U29">
        <v>748.96064000000797</v>
      </c>
      <c r="V29" s="6">
        <v>678.151578193967</v>
      </c>
      <c r="W29">
        <v>681.96064000000695</v>
      </c>
      <c r="X29">
        <f t="shared" si="13"/>
        <v>1.8905910193095481</v>
      </c>
      <c r="Y29">
        <f t="shared" si="14"/>
        <v>0.56168295238420429</v>
      </c>
      <c r="Z29">
        <v>16</v>
      </c>
      <c r="AA29">
        <v>0</v>
      </c>
      <c r="AB29">
        <v>2970</v>
      </c>
      <c r="AC29">
        <v>29224</v>
      </c>
      <c r="AD29">
        <v>2315564</v>
      </c>
      <c r="AE29">
        <v>3062</v>
      </c>
      <c r="AF29">
        <v>437954</v>
      </c>
      <c r="AG29">
        <v>9.3597920618375596</v>
      </c>
      <c r="AH29">
        <v>0.89265229866342144</v>
      </c>
      <c r="AJ29" s="6">
        <v>732.15158983636798</v>
      </c>
      <c r="AK29" s="6">
        <v>795.06359328343603</v>
      </c>
      <c r="AL29">
        <v>808.96064000000797</v>
      </c>
      <c r="AM29" s="6">
        <v>738.151578193967</v>
      </c>
      <c r="AN29">
        <v>741.96064000000604</v>
      </c>
      <c r="AO29">
        <f t="shared" si="15"/>
        <v>1.7479163722212734</v>
      </c>
      <c r="AP29">
        <f t="shared" si="16"/>
        <v>0.51602704899157148</v>
      </c>
      <c r="AQ29">
        <v>15</v>
      </c>
      <c r="AR29">
        <v>7</v>
      </c>
      <c r="AS29">
        <v>3017</v>
      </c>
      <c r="AT29">
        <v>29051</v>
      </c>
      <c r="AU29">
        <v>1977927</v>
      </c>
      <c r="AV29">
        <v>3031</v>
      </c>
      <c r="AW29">
        <v>344814</v>
      </c>
      <c r="AX29">
        <v>8.5927565166017814</v>
      </c>
      <c r="AY29">
        <v>0.81950083027750964</v>
      </c>
      <c r="BB29" s="6">
        <v>468.11369821586999</v>
      </c>
      <c r="BC29" s="6">
        <v>510.04769632060902</v>
      </c>
      <c r="BD29">
        <v>517.65538999999399</v>
      </c>
      <c r="BE29" s="6">
        <v>472.11368479226297</v>
      </c>
      <c r="BF29">
        <v>477.98627999999502</v>
      </c>
      <c r="BG29">
        <v>1.4915651485665906</v>
      </c>
      <c r="BH29">
        <v>1.2438942985344887</v>
      </c>
      <c r="BI29">
        <v>15</v>
      </c>
      <c r="BJ29">
        <v>7</v>
      </c>
      <c r="BK29">
        <v>2983</v>
      </c>
      <c r="BL29">
        <v>375395</v>
      </c>
      <c r="BM29">
        <v>1972072</v>
      </c>
      <c r="BN29">
        <v>2983</v>
      </c>
      <c r="BO29">
        <v>332919</v>
      </c>
      <c r="BP29" s="43">
        <v>8.9580796854616338</v>
      </c>
      <c r="BQ29" s="43">
        <v>0.85449039232096913</v>
      </c>
      <c r="BS29" s="6">
        <v>672.15160147291601</v>
      </c>
      <c r="BT29" s="6">
        <v>735.06359371109204</v>
      </c>
      <c r="BU29">
        <v>748.96064000000797</v>
      </c>
      <c r="BV29" s="6">
        <v>678.151578193967</v>
      </c>
      <c r="BW29">
        <v>681.96064000000695</v>
      </c>
      <c r="BX29">
        <v>1.8905910193095481</v>
      </c>
      <c r="BY29">
        <v>0.56168295238420429</v>
      </c>
      <c r="BZ29">
        <v>16</v>
      </c>
      <c r="CA29">
        <v>0</v>
      </c>
      <c r="CB29">
        <v>2970</v>
      </c>
      <c r="CC29">
        <v>29224</v>
      </c>
      <c r="CD29">
        <v>2315564</v>
      </c>
      <c r="CE29">
        <v>3062</v>
      </c>
      <c r="CF29">
        <v>437954</v>
      </c>
      <c r="CG29">
        <v>9.3597920618375596</v>
      </c>
      <c r="CH29">
        <v>0.89265229866342144</v>
      </c>
      <c r="CL29" s="6">
        <v>468.11369821586999</v>
      </c>
      <c r="CM29" s="6">
        <v>510.04769632060902</v>
      </c>
      <c r="CN29">
        <v>517.65538999999399</v>
      </c>
      <c r="CO29" s="6">
        <v>472.11368479226297</v>
      </c>
      <c r="CP29">
        <v>477.98627999999502</v>
      </c>
      <c r="CQ29">
        <v>1.4915651485665906</v>
      </c>
      <c r="CR29">
        <v>1.2438942985344887</v>
      </c>
      <c r="CS29">
        <v>15</v>
      </c>
      <c r="CT29">
        <v>7</v>
      </c>
      <c r="CU29">
        <v>2983</v>
      </c>
      <c r="CV29">
        <v>375395</v>
      </c>
      <c r="CW29">
        <v>1972072</v>
      </c>
      <c r="CX29">
        <v>2983</v>
      </c>
      <c r="CY29">
        <v>332919</v>
      </c>
      <c r="CZ29">
        <v>8.9580796854616338</v>
      </c>
      <c r="DA29">
        <v>0.85449039232096913</v>
      </c>
      <c r="DC29" s="6">
        <v>521.11365880924996</v>
      </c>
      <c r="DD29" s="6">
        <v>556.04769547695696</v>
      </c>
      <c r="DE29">
        <v>561.98627999999496</v>
      </c>
      <c r="DF29" s="6">
        <v>521.11365880987705</v>
      </c>
      <c r="DG29">
        <v>530.98627999999496</v>
      </c>
      <c r="DH29">
        <v>1.0679991251369374</v>
      </c>
      <c r="DI29">
        <v>1.894523588705211</v>
      </c>
      <c r="DJ29">
        <v>15</v>
      </c>
      <c r="DK29">
        <v>0</v>
      </c>
      <c r="DL29">
        <v>2993</v>
      </c>
      <c r="DM29">
        <v>544977</v>
      </c>
      <c r="DN29">
        <v>1973908</v>
      </c>
      <c r="DO29">
        <v>2984</v>
      </c>
      <c r="DP29">
        <v>334614</v>
      </c>
      <c r="DQ29">
        <v>6.7037269273524007</v>
      </c>
      <c r="DR29">
        <v>1.2033777780942378E-10</v>
      </c>
    </row>
    <row r="30" spans="2:122">
      <c r="B30" s="6">
        <v>127.254342636684</v>
      </c>
      <c r="C30" s="6">
        <v>162.414010151165</v>
      </c>
      <c r="D30">
        <v>167.46530000000001</v>
      </c>
      <c r="E30" s="6">
        <v>127.967939927251</v>
      </c>
      <c r="F30">
        <v>128.339689999999</v>
      </c>
      <c r="G30">
        <f t="shared" si="17"/>
        <v>3.1101318440038397</v>
      </c>
      <c r="H30">
        <f t="shared" si="12"/>
        <v>0.29050250629910723</v>
      </c>
      <c r="I30">
        <v>16</v>
      </c>
      <c r="J30">
        <v>17</v>
      </c>
      <c r="K30">
        <v>2190</v>
      </c>
      <c r="L30">
        <v>115225</v>
      </c>
      <c r="M30">
        <v>1519553</v>
      </c>
      <c r="N30">
        <v>2203</v>
      </c>
      <c r="O30">
        <v>313365</v>
      </c>
      <c r="P30">
        <v>27.629444139964004</v>
      </c>
      <c r="Q30">
        <v>0.56076458828940867</v>
      </c>
      <c r="S30" s="6">
        <v>157.18739042292799</v>
      </c>
      <c r="T30" s="6">
        <v>192.40597422446399</v>
      </c>
      <c r="U30">
        <v>201.48516999999799</v>
      </c>
      <c r="V30" s="6">
        <v>161.967939927251</v>
      </c>
      <c r="W30">
        <v>164.27985999999899</v>
      </c>
      <c r="X30">
        <f t="shared" si="13"/>
        <v>4.7187702004211491</v>
      </c>
      <c r="Y30">
        <f t="shared" si="14"/>
        <v>1.427393639621773</v>
      </c>
      <c r="Z30">
        <v>31</v>
      </c>
      <c r="AA30">
        <v>17</v>
      </c>
      <c r="AB30">
        <v>2203</v>
      </c>
      <c r="AC30">
        <v>30433</v>
      </c>
      <c r="AD30">
        <v>1548063</v>
      </c>
      <c r="AE30">
        <v>2218</v>
      </c>
      <c r="AF30">
        <v>406480</v>
      </c>
      <c r="AG30">
        <v>22.405476486871475</v>
      </c>
      <c r="AH30">
        <v>3.0413059797356969</v>
      </c>
      <c r="AJ30" s="6">
        <v>216.778410225312</v>
      </c>
      <c r="AK30" s="6">
        <v>252.343984478832</v>
      </c>
      <c r="AL30">
        <v>257.30224000000101</v>
      </c>
      <c r="AM30" s="6">
        <v>221.967939927251</v>
      </c>
      <c r="AN30">
        <v>226.91097999999801</v>
      </c>
      <c r="AO30">
        <f t="shared" si="15"/>
        <v>1.9648796191473838</v>
      </c>
      <c r="AP30">
        <f t="shared" si="16"/>
        <v>2.2269162268961318</v>
      </c>
      <c r="AQ30">
        <v>16</v>
      </c>
      <c r="AR30">
        <v>34</v>
      </c>
      <c r="AS30">
        <v>2249</v>
      </c>
      <c r="AT30">
        <v>30292</v>
      </c>
      <c r="AU30">
        <v>1524543</v>
      </c>
      <c r="AV30">
        <v>2234</v>
      </c>
      <c r="AW30">
        <v>323838</v>
      </c>
      <c r="AX30">
        <v>16.406418986353099</v>
      </c>
      <c r="AY30">
        <v>2.3939329089761183</v>
      </c>
      <c r="BB30" s="6">
        <v>133.201776510391</v>
      </c>
      <c r="BC30" s="6">
        <v>154.53320901501601</v>
      </c>
      <c r="BD30">
        <v>157.18412999999899</v>
      </c>
      <c r="BE30" s="6">
        <v>135.47595560136099</v>
      </c>
      <c r="BF30">
        <v>138.33560000000099</v>
      </c>
      <c r="BG30">
        <v>1.7154377378686183</v>
      </c>
      <c r="BH30">
        <v>2.1108132332017093</v>
      </c>
      <c r="BI30">
        <v>31</v>
      </c>
      <c r="BJ30">
        <v>33</v>
      </c>
      <c r="BK30">
        <v>2203</v>
      </c>
      <c r="BL30">
        <v>95473</v>
      </c>
      <c r="BM30">
        <v>1518373</v>
      </c>
      <c r="BN30">
        <v>2202</v>
      </c>
      <c r="BO30">
        <v>317413</v>
      </c>
      <c r="BP30" s="43">
        <v>16.014375381067804</v>
      </c>
      <c r="BQ30" s="43">
        <v>1.7073188890934852</v>
      </c>
      <c r="BS30" s="6">
        <v>157.18739042292799</v>
      </c>
      <c r="BT30" s="6">
        <v>192.40597422446399</v>
      </c>
      <c r="BU30">
        <v>201.48516999999799</v>
      </c>
      <c r="BV30" s="6">
        <v>161.967939927251</v>
      </c>
      <c r="BW30">
        <v>164.27985999999899</v>
      </c>
      <c r="BX30">
        <v>4.7187702004211491</v>
      </c>
      <c r="BY30">
        <v>1.427393639621773</v>
      </c>
      <c r="BZ30">
        <v>31</v>
      </c>
      <c r="CA30">
        <v>17</v>
      </c>
      <c r="CB30">
        <v>2203</v>
      </c>
      <c r="CC30">
        <v>30433</v>
      </c>
      <c r="CD30">
        <v>1548063</v>
      </c>
      <c r="CE30">
        <v>2218</v>
      </c>
      <c r="CF30">
        <v>406480</v>
      </c>
      <c r="CG30">
        <v>22.405476486871475</v>
      </c>
      <c r="CH30">
        <v>3.0413059797356969</v>
      </c>
      <c r="CL30" s="6">
        <v>133.201776510391</v>
      </c>
      <c r="CM30" s="6">
        <v>154.53320901501601</v>
      </c>
      <c r="CN30">
        <v>157.18412999999899</v>
      </c>
      <c r="CO30" s="6">
        <v>135.47595560136099</v>
      </c>
      <c r="CP30">
        <v>138.33560000000099</v>
      </c>
      <c r="CQ30">
        <v>1.7154377378686183</v>
      </c>
      <c r="CR30">
        <v>2.1108132332017093</v>
      </c>
      <c r="CS30">
        <v>31</v>
      </c>
      <c r="CT30">
        <v>33</v>
      </c>
      <c r="CU30">
        <v>2203</v>
      </c>
      <c r="CV30">
        <v>95473</v>
      </c>
      <c r="CW30">
        <v>1518373</v>
      </c>
      <c r="CX30">
        <v>2202</v>
      </c>
      <c r="CY30">
        <v>317413</v>
      </c>
      <c r="CZ30">
        <v>16.014375381067804</v>
      </c>
      <c r="DA30">
        <v>1.7073188890934852</v>
      </c>
      <c r="DC30" s="6">
        <v>185.312558416081</v>
      </c>
      <c r="DD30" s="6">
        <v>200.39798413102301</v>
      </c>
      <c r="DE30">
        <v>206.12362000000101</v>
      </c>
      <c r="DF30" s="6">
        <v>185.473368474588</v>
      </c>
      <c r="DG30">
        <v>188.99805000000299</v>
      </c>
      <c r="DH30">
        <v>2.8571324675773693</v>
      </c>
      <c r="DI30">
        <v>1.900370686316571</v>
      </c>
      <c r="DJ30">
        <v>16</v>
      </c>
      <c r="DK30">
        <v>17</v>
      </c>
      <c r="DL30">
        <v>2204</v>
      </c>
      <c r="DM30">
        <v>253211</v>
      </c>
      <c r="DN30">
        <v>1519845</v>
      </c>
      <c r="DO30">
        <v>2203</v>
      </c>
      <c r="DP30">
        <v>315005</v>
      </c>
      <c r="DQ30">
        <v>8.1405307033054957</v>
      </c>
      <c r="DR30">
        <v>8.6777744520654967E-2</v>
      </c>
    </row>
    <row r="31" spans="2:122">
      <c r="B31" s="6">
        <v>49.937760268167501</v>
      </c>
      <c r="C31" s="6">
        <v>54.867303536220298</v>
      </c>
      <c r="D31">
        <v>55.091949999999898</v>
      </c>
      <c r="E31" s="6">
        <v>52.041170368778801</v>
      </c>
      <c r="F31">
        <v>52.9146897295999</v>
      </c>
      <c r="G31">
        <f t="shared" si="17"/>
        <v>0.40943594691381285</v>
      </c>
      <c r="H31">
        <f t="shared" si="12"/>
        <v>1.6785159800040776</v>
      </c>
      <c r="I31">
        <v>15</v>
      </c>
      <c r="J31">
        <v>28</v>
      </c>
      <c r="K31">
        <v>865</v>
      </c>
      <c r="L31">
        <v>37356</v>
      </c>
      <c r="M31">
        <v>1149925</v>
      </c>
      <c r="N31">
        <v>859</v>
      </c>
      <c r="O31">
        <v>129712</v>
      </c>
      <c r="P31">
        <v>9.8713743699777048</v>
      </c>
      <c r="Q31">
        <v>4.2120633550962516</v>
      </c>
      <c r="S31" s="6">
        <v>72.851407948487093</v>
      </c>
      <c r="T31" s="6">
        <v>78.243827252025596</v>
      </c>
      <c r="U31">
        <v>80.421769999999995</v>
      </c>
      <c r="V31" s="6">
        <v>81.500443948661598</v>
      </c>
      <c r="W31">
        <v>83.030895120000096</v>
      </c>
      <c r="X31">
        <f t="shared" si="13"/>
        <v>2.7835329948254999</v>
      </c>
      <c r="Y31">
        <f t="shared" si="14"/>
        <v>1.877843968926787</v>
      </c>
      <c r="Z31">
        <v>16</v>
      </c>
      <c r="AA31">
        <v>17</v>
      </c>
      <c r="AB31">
        <v>864</v>
      </c>
      <c r="AC31">
        <v>12615</v>
      </c>
      <c r="AD31">
        <v>1167821</v>
      </c>
      <c r="AE31">
        <v>890</v>
      </c>
      <c r="AF31">
        <v>173076</v>
      </c>
      <c r="AG31">
        <v>7.4019424680871762</v>
      </c>
      <c r="AH31">
        <v>11.872160392960696</v>
      </c>
      <c r="AJ31" s="6">
        <v>113.906688086288</v>
      </c>
      <c r="AK31" s="6">
        <v>122.936913479889</v>
      </c>
      <c r="AL31">
        <v>123.81949000000201</v>
      </c>
      <c r="AM31" s="6">
        <v>121.500443948661</v>
      </c>
      <c r="AN31">
        <v>122.55324</v>
      </c>
      <c r="AO31">
        <f t="shared" si="15"/>
        <v>0.7179101013117466</v>
      </c>
      <c r="AP31">
        <f t="shared" si="16"/>
        <v>0.86649564159934389</v>
      </c>
      <c r="AQ31">
        <v>16</v>
      </c>
      <c r="AR31">
        <v>18</v>
      </c>
      <c r="AS31">
        <v>875</v>
      </c>
      <c r="AT31">
        <v>12661</v>
      </c>
      <c r="AU31">
        <v>1152199</v>
      </c>
      <c r="AV31">
        <v>890</v>
      </c>
      <c r="AW31">
        <v>138124</v>
      </c>
      <c r="AX31">
        <v>7.9277394025891725</v>
      </c>
      <c r="AY31">
        <v>6.6666461732435636</v>
      </c>
      <c r="BB31" s="6">
        <v>67.844572778489393</v>
      </c>
      <c r="BC31" s="6">
        <v>71.811847299904002</v>
      </c>
      <c r="BD31">
        <v>73.370479999999503</v>
      </c>
      <c r="BE31" s="6">
        <v>73.625333472495896</v>
      </c>
      <c r="BF31">
        <v>76.893859999998995</v>
      </c>
      <c r="BG31">
        <v>2.1704395008615585</v>
      </c>
      <c r="BH31">
        <v>4.4394047175679239</v>
      </c>
      <c r="BI31">
        <v>16</v>
      </c>
      <c r="BJ31">
        <v>27</v>
      </c>
      <c r="BK31">
        <v>858</v>
      </c>
      <c r="BL31">
        <v>41794</v>
      </c>
      <c r="BM31">
        <v>1149422</v>
      </c>
      <c r="BN31">
        <v>873</v>
      </c>
      <c r="BO31">
        <v>131849</v>
      </c>
      <c r="BP31" s="43">
        <v>5.8475930482570035</v>
      </c>
      <c r="BQ31" s="43">
        <v>8.520594142261789</v>
      </c>
      <c r="BS31" s="6">
        <v>72.851407948487093</v>
      </c>
      <c r="BT31" s="6">
        <v>78.243827252025596</v>
      </c>
      <c r="BU31">
        <v>80.421769999999995</v>
      </c>
      <c r="BV31" s="6">
        <v>81.500443948661598</v>
      </c>
      <c r="BW31">
        <v>83.030895120000096</v>
      </c>
      <c r="BX31">
        <v>2.7835329948254999</v>
      </c>
      <c r="BY31">
        <v>1.877843968926787</v>
      </c>
      <c r="BZ31">
        <v>16</v>
      </c>
      <c r="CA31">
        <v>17</v>
      </c>
      <c r="CB31">
        <v>864</v>
      </c>
      <c r="CC31">
        <v>12615</v>
      </c>
      <c r="CD31">
        <v>1167821</v>
      </c>
      <c r="CE31">
        <v>890</v>
      </c>
      <c r="CF31">
        <v>173076</v>
      </c>
      <c r="CG31">
        <v>7.4019424680871762</v>
      </c>
      <c r="CH31">
        <v>11.872160392960696</v>
      </c>
      <c r="CL31" s="6">
        <v>67.844572778489393</v>
      </c>
      <c r="CM31" s="6">
        <v>71.811847299904002</v>
      </c>
      <c r="CN31">
        <v>73.370479999999503</v>
      </c>
      <c r="CO31" s="6">
        <v>73.625333472495896</v>
      </c>
      <c r="CP31">
        <v>76.893859999998995</v>
      </c>
      <c r="CQ31">
        <v>2.1704395008615585</v>
      </c>
      <c r="CR31">
        <v>4.4394047175679239</v>
      </c>
      <c r="CS31">
        <v>16</v>
      </c>
      <c r="CT31">
        <v>27</v>
      </c>
      <c r="CU31">
        <v>858</v>
      </c>
      <c r="CV31">
        <v>41794</v>
      </c>
      <c r="CW31">
        <v>1149422</v>
      </c>
      <c r="CX31">
        <v>873</v>
      </c>
      <c r="CY31">
        <v>131849</v>
      </c>
      <c r="CZ31">
        <v>5.8475930482570035</v>
      </c>
      <c r="DA31">
        <v>8.520594142261789</v>
      </c>
      <c r="DC31" s="6">
        <v>101.177956752206</v>
      </c>
      <c r="DD31" s="6">
        <v>105.92567260784899</v>
      </c>
      <c r="DE31">
        <v>107.95368000000001</v>
      </c>
      <c r="DF31" s="6">
        <v>104.987577692521</v>
      </c>
      <c r="DG31">
        <v>105.545448027501</v>
      </c>
      <c r="DH31">
        <v>1.9145570117444195</v>
      </c>
      <c r="DI31">
        <v>0.53136794584768876</v>
      </c>
      <c r="DJ31">
        <v>15</v>
      </c>
      <c r="DK31">
        <v>26</v>
      </c>
      <c r="DL31">
        <v>864</v>
      </c>
      <c r="DM31">
        <v>60121</v>
      </c>
      <c r="DN31">
        <v>1150011</v>
      </c>
      <c r="DO31">
        <v>875</v>
      </c>
      <c r="DP31">
        <v>131145</v>
      </c>
      <c r="DQ31">
        <v>4.6924409308547128</v>
      </c>
      <c r="DR31">
        <v>3.7652677150272043</v>
      </c>
    </row>
    <row r="32" spans="2:122">
      <c r="B32" s="6">
        <v>60.519131291088001</v>
      </c>
      <c r="C32" s="6">
        <v>67.8966261282918</v>
      </c>
      <c r="D32">
        <v>68.569739999999697</v>
      </c>
      <c r="E32" s="6">
        <v>69.471490664857498</v>
      </c>
      <c r="F32">
        <v>70.974325948569998</v>
      </c>
      <c r="G32">
        <f t="shared" si="17"/>
        <v>0.99138044125497182</v>
      </c>
      <c r="H32">
        <f t="shared" si="12"/>
        <v>2.1632403009206143</v>
      </c>
      <c r="J32">
        <v>18</v>
      </c>
      <c r="K32">
        <v>998</v>
      </c>
      <c r="L32">
        <v>37813</v>
      </c>
      <c r="M32">
        <v>1202924</v>
      </c>
      <c r="N32">
        <v>984</v>
      </c>
      <c r="O32">
        <v>144924</v>
      </c>
      <c r="P32">
        <v>12.190351513340712</v>
      </c>
      <c r="Q32">
        <v>14.792610506436358</v>
      </c>
      <c r="S32" s="6">
        <v>84.695518613953894</v>
      </c>
      <c r="T32" s="6">
        <v>92.469313271118097</v>
      </c>
      <c r="U32">
        <v>92.649849999995993</v>
      </c>
      <c r="V32" s="6">
        <v>94.471490664857598</v>
      </c>
      <c r="W32">
        <v>94.731511949140199</v>
      </c>
      <c r="X32">
        <f t="shared" si="13"/>
        <v>0.19523961246318206</v>
      </c>
      <c r="Y32">
        <f t="shared" si="14"/>
        <v>0.27523783360743165</v>
      </c>
      <c r="Z32">
        <v>0</v>
      </c>
      <c r="AA32">
        <v>17</v>
      </c>
      <c r="AB32">
        <v>984</v>
      </c>
      <c r="AC32">
        <v>15181</v>
      </c>
      <c r="AD32">
        <v>1209842</v>
      </c>
      <c r="AE32">
        <v>1000</v>
      </c>
      <c r="AF32">
        <v>186316</v>
      </c>
      <c r="AG32">
        <v>9.1785194593323407</v>
      </c>
      <c r="AH32">
        <v>11.542490335838238</v>
      </c>
      <c r="AJ32" s="6">
        <v>129.28898274852801</v>
      </c>
      <c r="AK32" s="6">
        <v>140.090707383682</v>
      </c>
      <c r="AL32">
        <v>141.77672999999999</v>
      </c>
      <c r="AM32" s="6">
        <v>138.21045619127199</v>
      </c>
      <c r="AN32">
        <v>140.215499999999</v>
      </c>
      <c r="AO32">
        <f t="shared" si="15"/>
        <v>1.2035220949383081</v>
      </c>
      <c r="AP32">
        <f t="shared" si="16"/>
        <v>1.4507178863169314</v>
      </c>
      <c r="AQ32">
        <v>15</v>
      </c>
      <c r="AR32">
        <v>17</v>
      </c>
      <c r="AS32">
        <v>1000</v>
      </c>
      <c r="AT32">
        <v>13358</v>
      </c>
      <c r="AU32">
        <v>1209990</v>
      </c>
      <c r="AV32">
        <v>1047</v>
      </c>
      <c r="AW32">
        <v>147930</v>
      </c>
      <c r="AX32">
        <v>8.3547139172436307</v>
      </c>
      <c r="AY32">
        <v>6.9004127444459664</v>
      </c>
      <c r="BB32" s="6">
        <v>79.116355708202306</v>
      </c>
      <c r="BC32" s="6">
        <v>85.280445034950802</v>
      </c>
      <c r="BD32">
        <v>86.833029999998701</v>
      </c>
      <c r="BE32" s="6">
        <v>86.994029209845195</v>
      </c>
      <c r="BF32">
        <v>87.104473966428699</v>
      </c>
      <c r="BG32">
        <v>1.8205638636285226</v>
      </c>
      <c r="BH32">
        <v>0.12695670908297849</v>
      </c>
      <c r="BI32">
        <v>15</v>
      </c>
      <c r="BJ32">
        <v>20</v>
      </c>
      <c r="BK32">
        <v>992</v>
      </c>
      <c r="BL32">
        <v>43564</v>
      </c>
      <c r="BM32">
        <v>1204253</v>
      </c>
      <c r="BN32">
        <v>1000</v>
      </c>
      <c r="BO32">
        <v>149840</v>
      </c>
      <c r="BP32" s="43">
        <v>7.7911694384444958</v>
      </c>
      <c r="BQ32" s="43">
        <v>9.9570732639625099</v>
      </c>
      <c r="BS32" s="6">
        <v>84.695518613953894</v>
      </c>
      <c r="BT32" s="6">
        <v>92.469313271118097</v>
      </c>
      <c r="BU32">
        <v>92.649849999995993</v>
      </c>
      <c r="BV32" s="6">
        <v>94.471490664857598</v>
      </c>
      <c r="BW32">
        <v>94.731511949140199</v>
      </c>
      <c r="BX32">
        <v>0.19523961246318206</v>
      </c>
      <c r="BY32">
        <v>0.27523783360743165</v>
      </c>
      <c r="BZ32">
        <v>0</v>
      </c>
      <c r="CA32">
        <v>17</v>
      </c>
      <c r="CB32">
        <v>984</v>
      </c>
      <c r="CC32">
        <v>15181</v>
      </c>
      <c r="CD32">
        <v>1209842</v>
      </c>
      <c r="CE32">
        <v>1000</v>
      </c>
      <c r="CF32">
        <v>186316</v>
      </c>
      <c r="CG32">
        <v>9.1785194593323407</v>
      </c>
      <c r="CH32">
        <v>11.542490335838238</v>
      </c>
      <c r="CL32" s="6">
        <v>79.116355708202306</v>
      </c>
      <c r="CM32" s="6">
        <v>85.280445034950802</v>
      </c>
      <c r="CN32">
        <v>86.833029999998701</v>
      </c>
      <c r="CO32" s="6">
        <v>86.994029209845195</v>
      </c>
      <c r="CP32">
        <v>87.104473966428699</v>
      </c>
      <c r="CQ32">
        <v>1.8205638636285226</v>
      </c>
      <c r="CR32">
        <v>0.12695670908297849</v>
      </c>
      <c r="CS32">
        <v>15</v>
      </c>
      <c r="CT32">
        <v>20</v>
      </c>
      <c r="CU32">
        <v>992</v>
      </c>
      <c r="CV32">
        <v>43564</v>
      </c>
      <c r="CW32">
        <v>1204253</v>
      </c>
      <c r="CX32">
        <v>1000</v>
      </c>
      <c r="CY32">
        <v>149840</v>
      </c>
      <c r="CZ32">
        <v>7.7911694384444958</v>
      </c>
      <c r="DA32">
        <v>9.9570732639625099</v>
      </c>
      <c r="DC32" s="6">
        <v>116.219752266475</v>
      </c>
      <c r="DD32" s="6">
        <v>122.33651084812099</v>
      </c>
      <c r="DE32">
        <v>123.741749999999</v>
      </c>
      <c r="DF32" s="6">
        <v>122.071071004808</v>
      </c>
      <c r="DG32">
        <v>123.07839695285899</v>
      </c>
      <c r="DH32">
        <v>1.1486670186487427</v>
      </c>
      <c r="DI32">
        <v>0.8251962891448007</v>
      </c>
      <c r="DJ32">
        <v>16</v>
      </c>
      <c r="DK32">
        <v>20</v>
      </c>
      <c r="DL32">
        <v>1003</v>
      </c>
      <c r="DM32">
        <v>76382</v>
      </c>
      <c r="DN32">
        <v>1204259</v>
      </c>
      <c r="DO32">
        <v>1015</v>
      </c>
      <c r="DP32">
        <v>140843</v>
      </c>
      <c r="DQ32">
        <v>5.2630972466893216</v>
      </c>
      <c r="DR32">
        <v>5.0347024702967733</v>
      </c>
    </row>
    <row r="33" spans="1:122">
      <c r="B33" s="6">
        <v>130.68064812102</v>
      </c>
      <c r="C33" s="6">
        <v>143.60193044271901</v>
      </c>
      <c r="D33">
        <v>144.38985999999801</v>
      </c>
      <c r="E33" s="6">
        <v>139.03652383464001</v>
      </c>
      <c r="F33">
        <v>139.13826999999901</v>
      </c>
      <c r="G33">
        <f>100*(D33-C33)/C33</f>
        <v>0.54869008713869283</v>
      </c>
      <c r="H33">
        <f>100*(F33-E33)/E33</f>
        <v>7.3179451379274132E-2</v>
      </c>
      <c r="I33">
        <v>16</v>
      </c>
      <c r="J33">
        <v>20</v>
      </c>
      <c r="K33">
        <v>1162</v>
      </c>
      <c r="L33">
        <v>17902</v>
      </c>
      <c r="M33">
        <v>662406</v>
      </c>
      <c r="N33">
        <v>1157</v>
      </c>
      <c r="O33">
        <f>289086/2</f>
        <v>144543</v>
      </c>
      <c r="P33">
        <v>9.8876784799329585</v>
      </c>
      <c r="Q33">
        <v>6.3941186654368645</v>
      </c>
      <c r="S33" s="6">
        <v>155.903277986304</v>
      </c>
      <c r="T33" s="6">
        <v>190.28883734203501</v>
      </c>
      <c r="U33">
        <v>193.284249999997</v>
      </c>
      <c r="V33" s="6">
        <v>164.13652383464</v>
      </c>
      <c r="W33">
        <v>164.91945000000001</v>
      </c>
      <c r="X33">
        <f>100*(U33-T33)/T33</f>
        <v>1.574139975734826</v>
      </c>
      <c r="Y33">
        <f>100*(W33-V33)/V33</f>
        <v>0.47699692126340631</v>
      </c>
      <c r="Z33">
        <v>0</v>
      </c>
      <c r="AA33">
        <v>16</v>
      </c>
      <c r="AB33">
        <v>1142</v>
      </c>
      <c r="AC33">
        <v>14148</v>
      </c>
      <c r="AD33">
        <v>668327</v>
      </c>
      <c r="AE33">
        <v>1172</v>
      </c>
      <c r="AF33">
        <v>192311</v>
      </c>
      <c r="AG33">
        <v>22.055700046763448</v>
      </c>
      <c r="AH33">
        <v>5.2809959833296656</v>
      </c>
      <c r="AJ33" s="6">
        <v>203.69227027615301</v>
      </c>
      <c r="AK33" s="6">
        <v>240.97727410639899</v>
      </c>
      <c r="AL33">
        <v>242.32125000000099</v>
      </c>
      <c r="AM33" s="6">
        <v>214.13652383464</v>
      </c>
      <c r="AN33">
        <v>218.655479999997</v>
      </c>
      <c r="AO33">
        <f>100*(AL33-AK33)/AK33</f>
        <v>0.55771893784829907</v>
      </c>
      <c r="AP33">
        <f>100*(AN33-AM33)/AM33</f>
        <v>2.1103154587708794</v>
      </c>
      <c r="AQ33">
        <v>16</v>
      </c>
      <c r="AR33">
        <v>15</v>
      </c>
      <c r="AS33">
        <v>1170</v>
      </c>
      <c r="AT33">
        <v>14216</v>
      </c>
      <c r="AU33">
        <v>664560</v>
      </c>
      <c r="AV33">
        <v>1203</v>
      </c>
      <c r="AW33">
        <v>138045</v>
      </c>
      <c r="AX33">
        <v>18.30457472917227</v>
      </c>
      <c r="AY33">
        <v>5.1274668127206482</v>
      </c>
      <c r="BB33" s="6">
        <v>135.38610627627199</v>
      </c>
      <c r="BC33" s="6">
        <v>158.037316674175</v>
      </c>
      <c r="BD33">
        <v>161.81612999999899</v>
      </c>
      <c r="BE33" s="6">
        <v>144.11196744002299</v>
      </c>
      <c r="BF33">
        <v>145.483035747999</v>
      </c>
      <c r="BG33">
        <v>2.3910892726777666</v>
      </c>
      <c r="BH33">
        <v>0.95139101375922785</v>
      </c>
      <c r="BI33">
        <v>16</v>
      </c>
      <c r="BJ33">
        <v>30</v>
      </c>
      <c r="BK33">
        <v>1153</v>
      </c>
      <c r="BL33">
        <v>92191</v>
      </c>
      <c r="BM33">
        <v>662160</v>
      </c>
      <c r="BN33">
        <v>1156</v>
      </c>
      <c r="BO33">
        <v>138387</v>
      </c>
      <c r="BP33" s="43">
        <v>16.730823435959106</v>
      </c>
      <c r="BQ33" s="43">
        <v>6.4451673836788048</v>
      </c>
      <c r="BS33" s="6">
        <v>155.903277986304</v>
      </c>
      <c r="BT33" s="6">
        <v>190.28883734203501</v>
      </c>
      <c r="BU33">
        <v>193.284249999997</v>
      </c>
      <c r="BV33" s="6">
        <v>164.13652383464</v>
      </c>
      <c r="BW33">
        <v>164.91945000000001</v>
      </c>
      <c r="BX33">
        <v>1.574139975734826</v>
      </c>
      <c r="BY33">
        <v>0.47699692126340631</v>
      </c>
      <c r="BZ33">
        <v>0</v>
      </c>
      <c r="CA33">
        <v>16</v>
      </c>
      <c r="CB33">
        <v>1142</v>
      </c>
      <c r="CC33">
        <v>14148</v>
      </c>
      <c r="CD33">
        <v>668327</v>
      </c>
      <c r="CE33">
        <v>1172</v>
      </c>
      <c r="CF33">
        <v>192311</v>
      </c>
      <c r="CG33">
        <v>22.055700046763448</v>
      </c>
      <c r="CH33">
        <v>5.2809959833296656</v>
      </c>
      <c r="CL33" s="6">
        <v>111.786556672679</v>
      </c>
      <c r="CM33" s="6">
        <v>147.311057103932</v>
      </c>
      <c r="CN33">
        <v>150.63256000000101</v>
      </c>
      <c r="CO33" s="6">
        <v>119.13652383464</v>
      </c>
      <c r="CP33">
        <v>119.225259999999</v>
      </c>
      <c r="CQ33">
        <v>2.2547546405329197</v>
      </c>
      <c r="CR33">
        <v>7.4482755164284931E-2</v>
      </c>
      <c r="CS33">
        <v>0</v>
      </c>
      <c r="CT33">
        <v>16</v>
      </c>
      <c r="CU33">
        <v>1164</v>
      </c>
      <c r="CV33">
        <v>14541</v>
      </c>
      <c r="CW33">
        <v>662325</v>
      </c>
      <c r="CX33">
        <v>1156</v>
      </c>
      <c r="CY33">
        <v>137884</v>
      </c>
      <c r="CZ33">
        <v>31.778866340137757</v>
      </c>
      <c r="DA33">
        <v>6.575000948890807</v>
      </c>
      <c r="DC33" s="6">
        <v>155.903277986304</v>
      </c>
      <c r="DD33" s="6">
        <v>190.28883734203501</v>
      </c>
      <c r="DE33">
        <v>193.284249999997</v>
      </c>
      <c r="DF33" s="6">
        <v>164.13652383464</v>
      </c>
      <c r="DG33">
        <v>164.91945000000001</v>
      </c>
      <c r="DH33">
        <v>1.574139975734826</v>
      </c>
      <c r="DI33">
        <v>0.47699692126340631</v>
      </c>
      <c r="DJ33">
        <v>0</v>
      </c>
      <c r="DK33">
        <v>16</v>
      </c>
      <c r="DL33">
        <v>1142</v>
      </c>
      <c r="DM33">
        <v>14148</v>
      </c>
      <c r="DN33">
        <v>668327</v>
      </c>
      <c r="DO33">
        <v>1172</v>
      </c>
      <c r="DP33">
        <v>192311</v>
      </c>
      <c r="DQ33">
        <v>22.055700046763448</v>
      </c>
      <c r="DR33">
        <v>5.2809959833296656</v>
      </c>
    </row>
    <row r="34" spans="1:122">
      <c r="B34" s="6">
        <v>105.876109469756</v>
      </c>
      <c r="C34" s="6">
        <v>107.479522584362</v>
      </c>
      <c r="D34">
        <v>110.763100000001</v>
      </c>
      <c r="E34" s="6">
        <v>110.737604918773</v>
      </c>
      <c r="F34">
        <v>112.874510000001</v>
      </c>
      <c r="G34">
        <f t="shared" ref="G34:G42" si="18">100*(D34-C34)/C34</f>
        <v>3.0550725726025449</v>
      </c>
      <c r="H34">
        <f t="shared" ref="H34:H42" si="19">100*(F34-E34)/E34</f>
        <v>1.9297013718108065</v>
      </c>
      <c r="I34">
        <v>0</v>
      </c>
      <c r="J34">
        <v>11</v>
      </c>
      <c r="K34">
        <v>1161</v>
      </c>
      <c r="L34">
        <v>53978</v>
      </c>
      <c r="M34">
        <v>634092</v>
      </c>
      <c r="N34">
        <v>1156</v>
      </c>
      <c r="O34">
        <f>466573/2</f>
        <v>233286.5</v>
      </c>
      <c r="P34">
        <v>1.5144239079393274</v>
      </c>
      <c r="Q34">
        <v>4.5916831222493188</v>
      </c>
      <c r="S34" s="6">
        <v>129.82235545459201</v>
      </c>
      <c r="T34" s="6">
        <v>139.363880781631</v>
      </c>
      <c r="U34">
        <v>143.27370999999999</v>
      </c>
      <c r="V34" s="6">
        <v>134.01350612485399</v>
      </c>
      <c r="W34">
        <v>134.10487000000299</v>
      </c>
      <c r="X34">
        <f t="shared" ref="X34:X42" si="20">100*(U34-T34)/T34</f>
        <v>2.8054824510055814</v>
      </c>
      <c r="Y34">
        <f t="shared" ref="Y34:Y41" si="21">100*(W34-V34)/V34</f>
        <v>6.8175124874264859E-2</v>
      </c>
      <c r="Z34">
        <v>16</v>
      </c>
      <c r="AA34">
        <v>16</v>
      </c>
      <c r="AB34">
        <v>1171</v>
      </c>
      <c r="AC34">
        <v>16679</v>
      </c>
      <c r="AD34">
        <v>640069</v>
      </c>
      <c r="AE34">
        <v>1188</v>
      </c>
      <c r="AF34">
        <v>268573</v>
      </c>
      <c r="AG34">
        <v>7.349678176480416</v>
      </c>
      <c r="AH34">
        <v>3.2283736153038105</v>
      </c>
      <c r="AJ34" s="6">
        <v>172.528360359338</v>
      </c>
      <c r="AK34" s="6">
        <v>184.40064595303701</v>
      </c>
      <c r="AL34">
        <v>190.265650000004</v>
      </c>
      <c r="AM34" s="6">
        <v>174.01350612485399</v>
      </c>
      <c r="AN34">
        <v>178.130599999997</v>
      </c>
      <c r="AO34">
        <f t="shared" ref="AO34:AO42" si="22">100*(AL34-AK34)/AK34</f>
        <v>3.1805767364072475</v>
      </c>
      <c r="AP34">
        <f t="shared" ref="AP34:AP42" si="23">100*(AN34-AM34)/AM34</f>
        <v>2.3659622559349009</v>
      </c>
      <c r="AQ34">
        <v>0</v>
      </c>
      <c r="AR34">
        <v>15</v>
      </c>
      <c r="AS34">
        <v>1168</v>
      </c>
      <c r="AT34">
        <v>16682</v>
      </c>
      <c r="AU34">
        <v>635911</v>
      </c>
      <c r="AV34">
        <v>1219</v>
      </c>
      <c r="AW34">
        <v>172266</v>
      </c>
      <c r="AX34">
        <v>6.8813530534757898</v>
      </c>
      <c r="AY34">
        <v>0.86081254260039808</v>
      </c>
      <c r="BB34" s="6">
        <v>117.80783200053</v>
      </c>
      <c r="BC34" s="6">
        <v>123.829732491526</v>
      </c>
      <c r="BD34">
        <v>128.63024999999899</v>
      </c>
      <c r="BE34" s="6">
        <v>119.727527550929</v>
      </c>
      <c r="BF34">
        <v>120.02321000000001</v>
      </c>
      <c r="BG34">
        <v>3.8767082928177246</v>
      </c>
      <c r="BH34">
        <v>0.24696279554025985</v>
      </c>
      <c r="BI34">
        <v>16</v>
      </c>
      <c r="BJ34">
        <v>11</v>
      </c>
      <c r="BK34">
        <v>1172</v>
      </c>
      <c r="BL34">
        <v>78028</v>
      </c>
      <c r="BM34">
        <v>634014</v>
      </c>
      <c r="BN34">
        <v>1171</v>
      </c>
      <c r="BO34">
        <v>171414</v>
      </c>
      <c r="BP34" s="43">
        <v>5.1116300068818115</v>
      </c>
      <c r="BQ34" s="43">
        <v>1.6295143691213687</v>
      </c>
      <c r="BS34" s="6">
        <v>129.82235545459201</v>
      </c>
      <c r="BT34" s="6">
        <v>139.363880781631</v>
      </c>
      <c r="BU34">
        <v>143.27370999999999</v>
      </c>
      <c r="BV34" s="6">
        <v>134.01350612485399</v>
      </c>
      <c r="BW34">
        <v>134.10487000000299</v>
      </c>
      <c r="BX34">
        <v>2.8054824510055814</v>
      </c>
      <c r="BY34">
        <v>6.8175124874264859E-2</v>
      </c>
      <c r="BZ34">
        <v>16</v>
      </c>
      <c r="CA34">
        <v>16</v>
      </c>
      <c r="CB34">
        <v>1171</v>
      </c>
      <c r="CC34">
        <v>16679</v>
      </c>
      <c r="CD34">
        <v>640069</v>
      </c>
      <c r="CE34">
        <v>1188</v>
      </c>
      <c r="CF34">
        <v>268573</v>
      </c>
      <c r="CG34">
        <v>7.349678176480416</v>
      </c>
      <c r="CH34">
        <v>3.2283736153038105</v>
      </c>
      <c r="CL34" s="6">
        <v>88.061194348909297</v>
      </c>
      <c r="CM34" s="6">
        <v>99.281138086246301</v>
      </c>
      <c r="CN34">
        <v>101.237639999998</v>
      </c>
      <c r="CO34" s="6">
        <v>90.007604918773694</v>
      </c>
      <c r="CP34">
        <v>90.684909999998894</v>
      </c>
      <c r="CQ34">
        <v>1.9706682975894834</v>
      </c>
      <c r="CR34">
        <v>0.75249761599192144</v>
      </c>
      <c r="CS34">
        <v>16</v>
      </c>
      <c r="CT34">
        <v>10</v>
      </c>
      <c r="CU34">
        <v>1170</v>
      </c>
      <c r="CV34">
        <v>16736</v>
      </c>
      <c r="CW34">
        <v>634374</v>
      </c>
      <c r="CX34">
        <v>1173</v>
      </c>
      <c r="CY34">
        <v>170986</v>
      </c>
      <c r="CZ34">
        <v>12.741076044099749</v>
      </c>
      <c r="DA34">
        <v>2.2102931765295839</v>
      </c>
      <c r="DC34" s="6">
        <v>129.82235545459201</v>
      </c>
      <c r="DD34" s="6">
        <v>139.363880781631</v>
      </c>
      <c r="DE34">
        <v>143.27370999999999</v>
      </c>
      <c r="DF34" s="6">
        <v>134.01350612485399</v>
      </c>
      <c r="DG34">
        <v>134.10487000000299</v>
      </c>
      <c r="DH34">
        <v>2.8054824510055814</v>
      </c>
      <c r="DI34">
        <v>6.8175124874264859E-2</v>
      </c>
      <c r="DJ34">
        <v>16</v>
      </c>
      <c r="DK34">
        <v>16</v>
      </c>
      <c r="DL34">
        <v>1171</v>
      </c>
      <c r="DM34">
        <v>16679</v>
      </c>
      <c r="DN34">
        <v>640069</v>
      </c>
      <c r="DO34">
        <v>1188</v>
      </c>
      <c r="DP34">
        <v>268573</v>
      </c>
      <c r="DQ34">
        <v>7.349678176480416</v>
      </c>
      <c r="DR34">
        <v>3.2283736153038105</v>
      </c>
    </row>
    <row r="35" spans="1:122">
      <c r="B35" s="6">
        <v>198.90724110944399</v>
      </c>
      <c r="C35" s="6">
        <v>245.482467540182</v>
      </c>
      <c r="D35">
        <v>246.167169999999</v>
      </c>
      <c r="E35" s="6">
        <v>200.486705538178</v>
      </c>
      <c r="F35">
        <v>203.96939999999799</v>
      </c>
      <c r="G35">
        <f t="shared" si="18"/>
        <v>0.27892112486808357</v>
      </c>
      <c r="H35">
        <f t="shared" si="19"/>
        <v>1.7371199015272318</v>
      </c>
      <c r="I35">
        <v>0</v>
      </c>
      <c r="J35">
        <v>11</v>
      </c>
      <c r="K35">
        <v>1675</v>
      </c>
      <c r="L35">
        <v>48435</v>
      </c>
      <c r="M35">
        <v>909886</v>
      </c>
      <c r="N35">
        <v>1672</v>
      </c>
      <c r="O35">
        <f>547757/2</f>
        <v>273878.5</v>
      </c>
      <c r="P35">
        <v>23.415550972883434</v>
      </c>
      <c r="Q35">
        <v>0.79407085429582258</v>
      </c>
      <c r="S35" s="6">
        <v>228.528303505465</v>
      </c>
      <c r="T35" s="6">
        <v>275.38914063618802</v>
      </c>
      <c r="U35">
        <v>279.07584999999801</v>
      </c>
      <c r="V35" s="6">
        <v>233.486705538178</v>
      </c>
      <c r="W35">
        <v>239.58853999999999</v>
      </c>
      <c r="X35">
        <f t="shared" si="20"/>
        <v>1.3387272117169087</v>
      </c>
      <c r="Y35">
        <f t="shared" si="21"/>
        <v>2.6133541298454217</v>
      </c>
      <c r="Z35">
        <v>0</v>
      </c>
      <c r="AA35">
        <v>1</v>
      </c>
      <c r="AB35">
        <v>1671</v>
      </c>
      <c r="AC35">
        <v>21288</v>
      </c>
      <c r="AD35">
        <v>915062</v>
      </c>
      <c r="AE35">
        <v>1687</v>
      </c>
      <c r="AF35">
        <v>331426</v>
      </c>
      <c r="AG35">
        <v>20.505485058922858</v>
      </c>
      <c r="AH35">
        <v>2.1697102532397792</v>
      </c>
      <c r="AJ35" s="6">
        <v>284.74861750481398</v>
      </c>
      <c r="AK35" s="6">
        <v>331.03755272045902</v>
      </c>
      <c r="AL35">
        <v>336.92306000000201</v>
      </c>
      <c r="AM35" s="6">
        <v>285.07233112916299</v>
      </c>
      <c r="AN35">
        <v>293.70531</v>
      </c>
      <c r="AO35">
        <f t="shared" si="22"/>
        <v>1.7778971694226313</v>
      </c>
      <c r="AP35">
        <f t="shared" si="23"/>
        <v>3.0283468187326479</v>
      </c>
      <c r="AQ35">
        <v>15</v>
      </c>
      <c r="AR35">
        <v>11</v>
      </c>
      <c r="AS35">
        <v>1686</v>
      </c>
      <c r="AT35">
        <v>22859</v>
      </c>
      <c r="AU35">
        <v>911897</v>
      </c>
      <c r="AV35">
        <v>1719</v>
      </c>
      <c r="AW35">
        <v>216172</v>
      </c>
      <c r="AX35">
        <v>16.256070221258398</v>
      </c>
      <c r="AY35">
        <v>0.11368400211584472</v>
      </c>
      <c r="BB35" s="6">
        <v>189.23690697008601</v>
      </c>
      <c r="BC35" s="6">
        <v>217.76950775117501</v>
      </c>
      <c r="BD35">
        <v>220.44055999999901</v>
      </c>
      <c r="BE35" s="6">
        <v>189.55424916827801</v>
      </c>
      <c r="BF35">
        <v>193.32867999999701</v>
      </c>
      <c r="BG35">
        <v>1.2265501614100909</v>
      </c>
      <c r="BH35">
        <v>1.9912140446760582</v>
      </c>
      <c r="BI35">
        <v>0</v>
      </c>
      <c r="BJ35">
        <v>1</v>
      </c>
      <c r="BK35">
        <v>1671</v>
      </c>
      <c r="BL35">
        <v>159514</v>
      </c>
      <c r="BM35">
        <v>909834</v>
      </c>
      <c r="BN35">
        <v>1687</v>
      </c>
      <c r="BO35">
        <v>216045</v>
      </c>
      <c r="BP35" s="43">
        <v>15.077714615996841</v>
      </c>
      <c r="BQ35" s="43">
        <v>0.16769572240057742</v>
      </c>
      <c r="BS35" s="6">
        <v>228.528303505465</v>
      </c>
      <c r="BT35" s="6">
        <v>275.38914063618802</v>
      </c>
      <c r="BU35">
        <v>279.07584999999801</v>
      </c>
      <c r="BV35" s="6">
        <v>233.486705538178</v>
      </c>
      <c r="BW35">
        <v>239.58853999999999</v>
      </c>
      <c r="BX35">
        <v>1.3387272117169087</v>
      </c>
      <c r="BY35">
        <v>2.6133541298454217</v>
      </c>
      <c r="BZ35">
        <v>0</v>
      </c>
      <c r="CA35">
        <v>1</v>
      </c>
      <c r="CB35">
        <v>1671</v>
      </c>
      <c r="CC35">
        <v>21288</v>
      </c>
      <c r="CD35">
        <v>915062</v>
      </c>
      <c r="CE35">
        <v>1687</v>
      </c>
      <c r="CF35">
        <v>331426</v>
      </c>
      <c r="CG35">
        <v>20.505485058922858</v>
      </c>
      <c r="CH35">
        <v>2.1697102532397792</v>
      </c>
      <c r="CL35" s="6">
        <v>175.318806030426</v>
      </c>
      <c r="CM35" s="6">
        <v>227.514775417409</v>
      </c>
      <c r="CN35">
        <v>231.73623000000001</v>
      </c>
      <c r="CO35" s="6">
        <v>180.486705538178</v>
      </c>
      <c r="CP35">
        <v>182.90290999999999</v>
      </c>
      <c r="CQ35">
        <v>1.8554639252972185</v>
      </c>
      <c r="CR35">
        <v>1.3387160315311399</v>
      </c>
      <c r="CS35">
        <v>0</v>
      </c>
      <c r="CT35">
        <v>11</v>
      </c>
      <c r="CU35">
        <v>1671</v>
      </c>
      <c r="CV35">
        <v>28288</v>
      </c>
      <c r="CW35">
        <v>910109</v>
      </c>
      <c r="CX35">
        <v>1688</v>
      </c>
      <c r="CY35">
        <v>214752</v>
      </c>
      <c r="CZ35">
        <v>29.772031060903164</v>
      </c>
      <c r="DA35">
        <v>2.9477154361039428</v>
      </c>
      <c r="DC35" s="6">
        <v>228.528303505465</v>
      </c>
      <c r="DD35" s="6">
        <v>275.38914063618802</v>
      </c>
      <c r="DE35">
        <v>279.07584999999801</v>
      </c>
      <c r="DF35" s="6">
        <v>233.486705538178</v>
      </c>
      <c r="DG35">
        <v>239.58853999999999</v>
      </c>
      <c r="DH35">
        <v>1.3387272117169087</v>
      </c>
      <c r="DI35">
        <v>2.6133541298454217</v>
      </c>
      <c r="DJ35">
        <v>0</v>
      </c>
      <c r="DK35">
        <v>1</v>
      </c>
      <c r="DL35">
        <v>1671</v>
      </c>
      <c r="DM35">
        <v>21288</v>
      </c>
      <c r="DN35">
        <v>915062</v>
      </c>
      <c r="DO35">
        <v>1687</v>
      </c>
      <c r="DP35">
        <v>331426</v>
      </c>
      <c r="DQ35">
        <v>20.505485058922858</v>
      </c>
      <c r="DR35">
        <v>2.1697102532397792</v>
      </c>
    </row>
    <row r="36" spans="1:122">
      <c r="B36" s="6">
        <v>173.54704070964399</v>
      </c>
      <c r="C36" s="6">
        <v>217.03203416842001</v>
      </c>
      <c r="D36">
        <v>231.353519999996</v>
      </c>
      <c r="E36" s="6">
        <v>173.74605683824899</v>
      </c>
      <c r="F36">
        <v>177.988879999999</v>
      </c>
      <c r="G36">
        <f t="shared" si="18"/>
        <v>6.5987889236951549</v>
      </c>
      <c r="H36">
        <f t="shared" si="19"/>
        <v>2.4419680302154529</v>
      </c>
      <c r="I36">
        <v>16</v>
      </c>
      <c r="J36">
        <v>16</v>
      </c>
      <c r="K36">
        <v>1658</v>
      </c>
      <c r="L36">
        <v>26991</v>
      </c>
      <c r="M36">
        <v>914824</v>
      </c>
      <c r="N36">
        <v>1671</v>
      </c>
      <c r="O36">
        <f>569580/2</f>
        <v>284790</v>
      </c>
      <c r="P36">
        <v>25.056603259245065</v>
      </c>
      <c r="Q36">
        <v>0.11467561059595532</v>
      </c>
      <c r="S36" s="6">
        <v>203.149219674406</v>
      </c>
      <c r="T36" s="6">
        <v>246.940116832238</v>
      </c>
      <c r="U36">
        <v>254.031039999999</v>
      </c>
      <c r="V36" s="6">
        <v>207.74605683824899</v>
      </c>
      <c r="W36">
        <v>213.689699999997</v>
      </c>
      <c r="X36">
        <f t="shared" si="20"/>
        <v>2.8715152720925867</v>
      </c>
      <c r="Y36">
        <f t="shared" si="21"/>
        <v>2.8610137069295773</v>
      </c>
      <c r="Z36">
        <v>0</v>
      </c>
      <c r="AA36">
        <v>1</v>
      </c>
      <c r="AB36">
        <v>1660</v>
      </c>
      <c r="AC36">
        <v>20997</v>
      </c>
      <c r="AD36">
        <v>917044</v>
      </c>
      <c r="AE36">
        <v>1672</v>
      </c>
      <c r="AF36">
        <v>265506</v>
      </c>
      <c r="AG36">
        <v>21.556025284279766</v>
      </c>
      <c r="AH36">
        <v>2.2627884917355305</v>
      </c>
      <c r="AJ36" s="6">
        <v>259.24537089814999</v>
      </c>
      <c r="AK36" s="6">
        <v>302.55833346482399</v>
      </c>
      <c r="AL36">
        <v>309.76293999999501</v>
      </c>
      <c r="AM36" s="6">
        <v>259.66145331251602</v>
      </c>
      <c r="AN36">
        <v>267.65570999999898</v>
      </c>
      <c r="AO36">
        <f t="shared" si="22"/>
        <v>2.3812289196154781</v>
      </c>
      <c r="AP36">
        <f t="shared" si="23"/>
        <v>3.0787229238301523</v>
      </c>
      <c r="AQ36">
        <v>16</v>
      </c>
      <c r="AR36">
        <v>15</v>
      </c>
      <c r="AS36">
        <v>1672</v>
      </c>
      <c r="AT36">
        <v>21013</v>
      </c>
      <c r="AU36">
        <v>917800</v>
      </c>
      <c r="AV36">
        <v>1703</v>
      </c>
      <c r="AW36">
        <v>219877</v>
      </c>
      <c r="AX36">
        <v>16.707323419746004</v>
      </c>
      <c r="AY36">
        <v>0.16049752901065201</v>
      </c>
      <c r="BB36" s="6">
        <v>172.56632407177099</v>
      </c>
      <c r="BC36" s="6">
        <v>198.90372838060699</v>
      </c>
      <c r="BD36">
        <v>203.13743000000201</v>
      </c>
      <c r="BE36" s="6">
        <v>172.99609075284999</v>
      </c>
      <c r="BF36">
        <v>177.33500000000001</v>
      </c>
      <c r="BG36">
        <v>2.1285179789559963</v>
      </c>
      <c r="BH36">
        <v>2.5080967022247771</v>
      </c>
      <c r="BI36">
        <v>15</v>
      </c>
      <c r="BJ36">
        <v>2</v>
      </c>
      <c r="BK36">
        <v>1670</v>
      </c>
      <c r="BL36">
        <v>146743</v>
      </c>
      <c r="BM36">
        <v>915220</v>
      </c>
      <c r="BN36">
        <v>1672</v>
      </c>
      <c r="BO36">
        <v>218531</v>
      </c>
      <c r="BP36" s="43">
        <v>15.262192348654406</v>
      </c>
      <c r="BQ36" s="43">
        <v>0.24904435056532834</v>
      </c>
      <c r="BS36" s="6">
        <v>203.149219674406</v>
      </c>
      <c r="BT36" s="6">
        <v>246.940116832238</v>
      </c>
      <c r="BU36">
        <v>254.031039999999</v>
      </c>
      <c r="BV36" s="6">
        <v>207.74605683824899</v>
      </c>
      <c r="BW36">
        <v>213.689699999997</v>
      </c>
      <c r="BX36">
        <v>2.8715152720925867</v>
      </c>
      <c r="BY36">
        <v>2.8610137069295773</v>
      </c>
      <c r="BZ36">
        <v>0</v>
      </c>
      <c r="CA36">
        <v>1</v>
      </c>
      <c r="CB36">
        <v>1660</v>
      </c>
      <c r="CC36">
        <v>20997</v>
      </c>
      <c r="CD36">
        <v>917044</v>
      </c>
      <c r="CE36">
        <v>1672</v>
      </c>
      <c r="CF36">
        <v>265506</v>
      </c>
      <c r="CG36">
        <v>21.556025284279766</v>
      </c>
      <c r="CH36">
        <v>2.2627884917355305</v>
      </c>
      <c r="CL36" s="6">
        <v>149.94384600414099</v>
      </c>
      <c r="CM36" s="6">
        <v>199.06206857520701</v>
      </c>
      <c r="CN36">
        <v>200.86244999999701</v>
      </c>
      <c r="CO36" s="6">
        <v>154.74605683824899</v>
      </c>
      <c r="CP36">
        <v>154.89913000000001</v>
      </c>
      <c r="CQ36">
        <v>0.90443218925448243</v>
      </c>
      <c r="CR36">
        <v>9.8918941702680369E-2</v>
      </c>
      <c r="CS36">
        <v>15</v>
      </c>
      <c r="CT36">
        <v>15</v>
      </c>
      <c r="CU36">
        <v>1654</v>
      </c>
      <c r="CV36">
        <v>21051</v>
      </c>
      <c r="CW36">
        <v>917358</v>
      </c>
      <c r="CX36">
        <v>1703</v>
      </c>
      <c r="CY36">
        <v>229441</v>
      </c>
      <c r="CZ36">
        <v>32.757744902521388</v>
      </c>
      <c r="DA36">
        <v>3.2026728419220172</v>
      </c>
      <c r="DC36" s="6">
        <v>203.149219674406</v>
      </c>
      <c r="DD36" s="6">
        <v>246.940116832238</v>
      </c>
      <c r="DE36">
        <v>254.031039999999</v>
      </c>
      <c r="DF36" s="6">
        <v>207.74605683824899</v>
      </c>
      <c r="DG36">
        <v>213.689699999997</v>
      </c>
      <c r="DH36">
        <v>2.8715152720925867</v>
      </c>
      <c r="DI36">
        <v>2.8610137069295773</v>
      </c>
      <c r="DJ36">
        <v>0</v>
      </c>
      <c r="DK36">
        <v>1</v>
      </c>
      <c r="DL36">
        <v>1660</v>
      </c>
      <c r="DM36">
        <v>20997</v>
      </c>
      <c r="DN36">
        <v>917044</v>
      </c>
      <c r="DO36">
        <v>1672</v>
      </c>
      <c r="DP36">
        <v>265506</v>
      </c>
      <c r="DQ36">
        <v>21.556025284279766</v>
      </c>
      <c r="DR36">
        <v>2.2627884917355305</v>
      </c>
    </row>
    <row r="37" spans="1:122">
      <c r="B37" s="6">
        <v>72.568826571815606</v>
      </c>
      <c r="C37" s="6">
        <v>74.030741303743199</v>
      </c>
      <c r="D37">
        <v>74.1953299999997</v>
      </c>
      <c r="E37" s="6">
        <v>74.573198382288695</v>
      </c>
      <c r="F37">
        <v>76.0776706508573</v>
      </c>
      <c r="G37">
        <f t="shared" si="18"/>
        <v>0.22232479826347418</v>
      </c>
      <c r="H37">
        <f t="shared" si="19"/>
        <v>2.0174436677050465</v>
      </c>
      <c r="I37">
        <v>0</v>
      </c>
      <c r="J37">
        <v>15</v>
      </c>
      <c r="K37">
        <v>709</v>
      </c>
      <c r="L37">
        <v>34601</v>
      </c>
      <c r="M37">
        <v>421375</v>
      </c>
      <c r="N37">
        <v>718</v>
      </c>
      <c r="O37">
        <f>284821/2</f>
        <v>142410.5</v>
      </c>
      <c r="P37">
        <v>2.0145216630736775</v>
      </c>
      <c r="Q37">
        <v>2.7620286907760883</v>
      </c>
      <c r="S37" s="6">
        <v>89.371239975959796</v>
      </c>
      <c r="T37" s="6">
        <v>91.661272069360905</v>
      </c>
      <c r="U37">
        <v>94.303299999999496</v>
      </c>
      <c r="V37" s="6">
        <v>99.573198382288695</v>
      </c>
      <c r="W37">
        <v>101.69771868799999</v>
      </c>
      <c r="X37">
        <f t="shared" si="20"/>
        <v>2.8823819165845141</v>
      </c>
      <c r="Y37">
        <f t="shared" si="21"/>
        <v>2.1336266588070081</v>
      </c>
      <c r="Z37">
        <v>16</v>
      </c>
      <c r="AA37">
        <v>1</v>
      </c>
      <c r="AB37">
        <v>703</v>
      </c>
      <c r="AC37">
        <v>15500</v>
      </c>
      <c r="AD37">
        <v>421959</v>
      </c>
      <c r="AE37">
        <v>735</v>
      </c>
      <c r="AF37">
        <v>103496</v>
      </c>
      <c r="AG37">
        <v>2.5623814708368271</v>
      </c>
      <c r="AH37">
        <v>11.415258878665162</v>
      </c>
      <c r="AJ37" s="6">
        <v>119.373396886062</v>
      </c>
      <c r="AK37" s="6">
        <v>124.588549578022</v>
      </c>
      <c r="AL37">
        <v>126.85693999999999</v>
      </c>
      <c r="AM37" s="6">
        <v>129.57319838228801</v>
      </c>
      <c r="AN37">
        <v>131.27811376914201</v>
      </c>
      <c r="AO37">
        <f t="shared" si="22"/>
        <v>1.820705377549521</v>
      </c>
      <c r="AP37">
        <f t="shared" si="23"/>
        <v>1.3157932413027866</v>
      </c>
      <c r="AQ37">
        <v>0</v>
      </c>
      <c r="AR37">
        <v>15</v>
      </c>
      <c r="AS37">
        <v>706</v>
      </c>
      <c r="AT37">
        <v>15589</v>
      </c>
      <c r="AU37">
        <v>422980</v>
      </c>
      <c r="AV37">
        <v>750</v>
      </c>
      <c r="AW37">
        <v>115880</v>
      </c>
      <c r="AX37">
        <v>4.3687729661724317</v>
      </c>
      <c r="AY37">
        <v>8.5444510772876754</v>
      </c>
      <c r="BB37" s="6">
        <v>82.807848251740097</v>
      </c>
      <c r="BC37" s="6">
        <v>84.818904013781406</v>
      </c>
      <c r="BD37">
        <v>85.4328500000003</v>
      </c>
      <c r="BE37" s="6">
        <v>91.226815933681195</v>
      </c>
      <c r="BF37">
        <v>93.164195911427001</v>
      </c>
      <c r="BG37">
        <v>0.72383154835287677</v>
      </c>
      <c r="BH37">
        <v>2.1236957115265489</v>
      </c>
      <c r="BI37">
        <v>16</v>
      </c>
      <c r="BJ37">
        <v>1</v>
      </c>
      <c r="BK37">
        <v>724</v>
      </c>
      <c r="BL37">
        <v>45758</v>
      </c>
      <c r="BM37">
        <v>421391</v>
      </c>
      <c r="BN37">
        <v>734</v>
      </c>
      <c r="BO37">
        <v>105460</v>
      </c>
      <c r="BP37" s="43">
        <v>2.4285811121762233</v>
      </c>
      <c r="BQ37" s="43">
        <v>10.166871691131263</v>
      </c>
      <c r="BS37" s="6">
        <v>89.371239975959796</v>
      </c>
      <c r="BT37" s="6">
        <v>91.661272069360905</v>
      </c>
      <c r="BU37">
        <v>94.303299999999496</v>
      </c>
      <c r="BV37" s="6">
        <v>99.573198382288695</v>
      </c>
      <c r="BW37">
        <v>101.69771868799999</v>
      </c>
      <c r="BX37">
        <v>2.8823819165845141</v>
      </c>
      <c r="BY37">
        <v>2.1336266588070081</v>
      </c>
      <c r="BZ37">
        <v>16</v>
      </c>
      <c r="CA37">
        <v>1</v>
      </c>
      <c r="CB37">
        <v>703</v>
      </c>
      <c r="CC37">
        <v>15500</v>
      </c>
      <c r="CD37">
        <v>421959</v>
      </c>
      <c r="CE37">
        <v>735</v>
      </c>
      <c r="CF37">
        <v>103496</v>
      </c>
      <c r="CG37">
        <v>2.5623814708368271</v>
      </c>
      <c r="CH37">
        <v>11.415258878665162</v>
      </c>
      <c r="CL37" s="6">
        <v>60.726858911526499</v>
      </c>
      <c r="CM37" s="6">
        <v>63.093724708182997</v>
      </c>
      <c r="CN37">
        <v>64.586640000000699</v>
      </c>
      <c r="CO37" s="6">
        <v>72.573198382288695</v>
      </c>
      <c r="CP37">
        <v>73.778530088000906</v>
      </c>
      <c r="CQ37">
        <v>2.3661866512440617</v>
      </c>
      <c r="CR37">
        <v>1.660849642264588</v>
      </c>
      <c r="CS37">
        <v>0</v>
      </c>
      <c r="CT37">
        <v>15</v>
      </c>
      <c r="CU37">
        <v>718</v>
      </c>
      <c r="CV37">
        <v>17285</v>
      </c>
      <c r="CW37">
        <v>432538</v>
      </c>
      <c r="CX37">
        <v>1016</v>
      </c>
      <c r="CY37">
        <v>128996</v>
      </c>
      <c r="CZ37">
        <v>3.8975600567531505</v>
      </c>
      <c r="DA37">
        <v>19.507578167382629</v>
      </c>
      <c r="DC37" s="6">
        <v>89.371239975959796</v>
      </c>
      <c r="DD37" s="6">
        <v>91.661272069360905</v>
      </c>
      <c r="DE37">
        <v>94.303299999999496</v>
      </c>
      <c r="DF37" s="6">
        <v>99.573198382288695</v>
      </c>
      <c r="DG37">
        <v>101.69771868799999</v>
      </c>
      <c r="DH37">
        <v>2.8823819165845141</v>
      </c>
      <c r="DI37">
        <v>2.1336266588070081</v>
      </c>
      <c r="DJ37">
        <v>16</v>
      </c>
      <c r="DK37">
        <v>1</v>
      </c>
      <c r="DL37">
        <v>703</v>
      </c>
      <c r="DM37">
        <v>15500</v>
      </c>
      <c r="DN37">
        <v>421959</v>
      </c>
      <c r="DO37">
        <v>735</v>
      </c>
      <c r="DP37">
        <v>103496</v>
      </c>
      <c r="DQ37">
        <v>2.5623814708368271</v>
      </c>
      <c r="DR37">
        <v>11.415258878665162</v>
      </c>
    </row>
    <row r="38" spans="1:122">
      <c r="B38" s="6">
        <v>82.531554841240606</v>
      </c>
      <c r="C38" s="6">
        <v>90.842537845060306</v>
      </c>
      <c r="D38">
        <v>91.924905999999893</v>
      </c>
      <c r="E38" s="6">
        <v>85.571415344821204</v>
      </c>
      <c r="F38">
        <v>85.911957514380006</v>
      </c>
      <c r="G38">
        <f t="shared" si="18"/>
        <v>1.1914772314988142</v>
      </c>
      <c r="H38">
        <f t="shared" si="19"/>
        <v>0.39796253011188676</v>
      </c>
      <c r="I38">
        <v>16</v>
      </c>
      <c r="J38">
        <v>8</v>
      </c>
      <c r="K38">
        <v>758</v>
      </c>
      <c r="L38">
        <v>21553</v>
      </c>
      <c r="M38">
        <v>439576</v>
      </c>
      <c r="N38">
        <v>765</v>
      </c>
      <c r="O38">
        <f>274762/2</f>
        <v>137381</v>
      </c>
      <c r="P38">
        <v>10.070067163773757</v>
      </c>
      <c r="Q38">
        <v>3.6832706101661801</v>
      </c>
      <c r="S38" s="6">
        <v>101.968652574741</v>
      </c>
      <c r="T38" s="6">
        <v>111.29901055022199</v>
      </c>
      <c r="U38">
        <v>114.03779</v>
      </c>
      <c r="V38" s="6">
        <v>114.93248578327901</v>
      </c>
      <c r="W38">
        <v>117.781696722858</v>
      </c>
      <c r="X38">
        <f t="shared" si="20"/>
        <v>2.4607401595382332</v>
      </c>
      <c r="Y38">
        <f t="shared" si="21"/>
        <v>2.4790301194316582</v>
      </c>
      <c r="Z38">
        <v>0</v>
      </c>
      <c r="AA38">
        <v>1</v>
      </c>
      <c r="AB38">
        <v>765</v>
      </c>
      <c r="AC38">
        <v>54355</v>
      </c>
      <c r="AD38">
        <v>440467</v>
      </c>
      <c r="AE38">
        <v>782</v>
      </c>
      <c r="AF38">
        <v>100998</v>
      </c>
      <c r="AG38">
        <v>9.150221896520625</v>
      </c>
      <c r="AH38">
        <v>12.713547625860578</v>
      </c>
      <c r="AJ38" s="6">
        <v>136.105262721977</v>
      </c>
      <c r="AK38" s="6">
        <v>148.832209496171</v>
      </c>
      <c r="AL38">
        <v>153.77292999999901</v>
      </c>
      <c r="AM38" s="6">
        <v>144.93248578327899</v>
      </c>
      <c r="AN38">
        <v>145.89596999999901</v>
      </c>
      <c r="AO38">
        <f t="shared" si="22"/>
        <v>3.3196581039503505</v>
      </c>
      <c r="AP38">
        <f t="shared" si="23"/>
        <v>0.6647814059856394</v>
      </c>
      <c r="AQ38">
        <v>0</v>
      </c>
      <c r="AR38">
        <v>3</v>
      </c>
      <c r="AS38">
        <v>766</v>
      </c>
      <c r="AT38">
        <v>54718</v>
      </c>
      <c r="AU38">
        <v>442273</v>
      </c>
      <c r="AV38">
        <v>797</v>
      </c>
      <c r="AW38">
        <v>127795</v>
      </c>
      <c r="AX38">
        <v>9.3508116583202305</v>
      </c>
      <c r="AY38">
        <v>6.4855854099730239</v>
      </c>
      <c r="BB38" s="6">
        <v>92.619235736793698</v>
      </c>
      <c r="BC38" s="6">
        <v>99.114837235930906</v>
      </c>
      <c r="BD38">
        <v>101.7557</v>
      </c>
      <c r="BE38" s="6">
        <v>99.699364993275196</v>
      </c>
      <c r="BF38">
        <v>104.63097999999999</v>
      </c>
      <c r="BG38">
        <v>2.6644474608608224</v>
      </c>
      <c r="BH38">
        <v>4.9464858748673466</v>
      </c>
      <c r="BI38">
        <v>0</v>
      </c>
      <c r="BJ38">
        <v>8</v>
      </c>
      <c r="BK38">
        <v>756</v>
      </c>
      <c r="BL38">
        <v>54720</v>
      </c>
      <c r="BM38">
        <v>439647</v>
      </c>
      <c r="BN38">
        <v>782</v>
      </c>
      <c r="BO38">
        <v>104964</v>
      </c>
      <c r="BP38" s="43">
        <v>7.0132315900300402</v>
      </c>
      <c r="BQ38" s="43">
        <v>7.644339969077139</v>
      </c>
      <c r="BS38" s="6">
        <v>101.968652574741</v>
      </c>
      <c r="BT38" s="6">
        <v>111.29901055022199</v>
      </c>
      <c r="BU38">
        <v>114.03779</v>
      </c>
      <c r="BV38" s="6">
        <v>114.93248578327901</v>
      </c>
      <c r="BW38">
        <v>117.781696722858</v>
      </c>
      <c r="BX38">
        <v>2.4607401595382332</v>
      </c>
      <c r="BY38">
        <v>2.4790301194316582</v>
      </c>
      <c r="BZ38">
        <v>0</v>
      </c>
      <c r="CA38">
        <v>1</v>
      </c>
      <c r="CB38">
        <v>765</v>
      </c>
      <c r="CC38">
        <v>54355</v>
      </c>
      <c r="CD38">
        <v>440467</v>
      </c>
      <c r="CE38">
        <v>782</v>
      </c>
      <c r="CF38">
        <v>100998</v>
      </c>
      <c r="CG38">
        <v>9.150221896520625</v>
      </c>
      <c r="CH38">
        <v>12.713547625860578</v>
      </c>
      <c r="CL38" s="6">
        <v>68.463560762805997</v>
      </c>
      <c r="CM38" s="6">
        <v>78.132574386909099</v>
      </c>
      <c r="CN38">
        <v>78.892810000000495</v>
      </c>
      <c r="CO38" s="6">
        <v>80.926501512308803</v>
      </c>
      <c r="CP38">
        <v>82.644942898572097</v>
      </c>
      <c r="CQ38">
        <v>0.97300724960980101</v>
      </c>
      <c r="CR38">
        <v>2.1234593787573051</v>
      </c>
      <c r="CS38">
        <v>0</v>
      </c>
      <c r="CT38">
        <v>1</v>
      </c>
      <c r="CU38">
        <v>766</v>
      </c>
      <c r="CV38">
        <v>42165</v>
      </c>
      <c r="CW38">
        <v>485206</v>
      </c>
      <c r="CX38">
        <v>782</v>
      </c>
      <c r="CY38">
        <v>137439</v>
      </c>
      <c r="CZ38">
        <v>14.122861148869662</v>
      </c>
      <c r="DA38">
        <v>18.203757751778394</v>
      </c>
      <c r="DC38" s="6">
        <v>101.968652574741</v>
      </c>
      <c r="DD38" s="6">
        <v>111.29901055022199</v>
      </c>
      <c r="DE38">
        <v>114.03779</v>
      </c>
      <c r="DF38" s="6">
        <v>114.93248578327901</v>
      </c>
      <c r="DG38">
        <v>117.781696722858</v>
      </c>
      <c r="DH38">
        <v>2.4607401595382332</v>
      </c>
      <c r="DI38">
        <v>2.4790301194316582</v>
      </c>
      <c r="DJ38">
        <v>0</v>
      </c>
      <c r="DK38">
        <v>1</v>
      </c>
      <c r="DL38">
        <v>765</v>
      </c>
      <c r="DM38">
        <v>54355</v>
      </c>
      <c r="DN38">
        <v>440467</v>
      </c>
      <c r="DO38">
        <v>782</v>
      </c>
      <c r="DP38">
        <v>100998</v>
      </c>
      <c r="DQ38">
        <v>9.150221896520625</v>
      </c>
      <c r="DR38">
        <v>12.713547625860578</v>
      </c>
    </row>
    <row r="39" spans="1:122">
      <c r="B39" s="6">
        <v>696.15159173585403</v>
      </c>
      <c r="C39" s="6">
        <v>753.06359365654305</v>
      </c>
      <c r="D39">
        <v>766.46018999999296</v>
      </c>
      <c r="E39" s="6">
        <v>697.151578193967</v>
      </c>
      <c r="F39">
        <v>701.96064000000695</v>
      </c>
      <c r="G39">
        <f t="shared" si="18"/>
        <v>1.7789462213147207</v>
      </c>
      <c r="H39">
        <f t="shared" si="19"/>
        <v>0.68981580999906078</v>
      </c>
      <c r="I39">
        <v>15</v>
      </c>
      <c r="J39">
        <v>8</v>
      </c>
      <c r="K39">
        <v>2977</v>
      </c>
      <c r="L39">
        <v>408774</v>
      </c>
      <c r="M39">
        <v>1971299</v>
      </c>
      <c r="N39">
        <v>2983</v>
      </c>
      <c r="O39">
        <f>841006/2</f>
        <v>420503</v>
      </c>
      <c r="P39">
        <v>8.1752311703804246</v>
      </c>
      <c r="Q39">
        <v>0.14364492877470914</v>
      </c>
      <c r="S39" s="6">
        <v>726.15158859523297</v>
      </c>
      <c r="T39" s="6">
        <v>783.063593450334</v>
      </c>
      <c r="U39">
        <v>785.96064000000797</v>
      </c>
      <c r="V39" s="6">
        <v>731.15157819396802</v>
      </c>
      <c r="W39">
        <v>735.96064000000695</v>
      </c>
      <c r="X39">
        <f t="shared" si="20"/>
        <v>0.36996312609924947</v>
      </c>
      <c r="Y39">
        <f t="shared" si="21"/>
        <v>0.65773800528720527</v>
      </c>
      <c r="Z39">
        <v>16</v>
      </c>
      <c r="AA39">
        <v>16</v>
      </c>
      <c r="AB39">
        <v>2984</v>
      </c>
      <c r="AC39">
        <v>32256</v>
      </c>
      <c r="AD39">
        <v>1976019</v>
      </c>
      <c r="AE39">
        <v>3000</v>
      </c>
      <c r="AF39">
        <v>334693</v>
      </c>
      <c r="AG39">
        <v>7.837482661877722</v>
      </c>
      <c r="AH39">
        <v>0.6885600303385303</v>
      </c>
      <c r="AJ39" s="6">
        <v>784.15154355041602</v>
      </c>
      <c r="AK39" s="6">
        <v>839.06359244022599</v>
      </c>
      <c r="AL39">
        <v>855.99079999999003</v>
      </c>
      <c r="AM39" s="6">
        <v>784.15154355078596</v>
      </c>
      <c r="AN39">
        <v>803.96064000000695</v>
      </c>
      <c r="AO39">
        <f t="shared" si="22"/>
        <v>2.0173926877860473</v>
      </c>
      <c r="AP39">
        <f t="shared" si="23"/>
        <v>2.526182166207525</v>
      </c>
      <c r="AQ39">
        <v>15</v>
      </c>
      <c r="AR39">
        <v>15</v>
      </c>
      <c r="AS39">
        <v>2984</v>
      </c>
      <c r="AT39">
        <v>29616</v>
      </c>
      <c r="AU39">
        <v>1977548</v>
      </c>
      <c r="AV39">
        <v>3015</v>
      </c>
      <c r="AW39">
        <v>361922</v>
      </c>
      <c r="AX39">
        <v>7.0027342726616038</v>
      </c>
      <c r="AY39">
        <v>4.7176718963169898E-11</v>
      </c>
      <c r="BB39" s="6">
        <v>521.11365880924996</v>
      </c>
      <c r="BC39" s="6">
        <v>556.04769547695696</v>
      </c>
      <c r="BD39">
        <v>561.98627999999496</v>
      </c>
      <c r="BE39" s="6">
        <v>521.11365880987705</v>
      </c>
      <c r="BF39">
        <v>530.98627999999496</v>
      </c>
      <c r="BG39">
        <v>1.0679991251369374</v>
      </c>
      <c r="BH39">
        <v>1.894523588705211</v>
      </c>
      <c r="BI39">
        <v>15</v>
      </c>
      <c r="BJ39">
        <v>0</v>
      </c>
      <c r="BK39">
        <v>2993</v>
      </c>
      <c r="BL39">
        <v>544977</v>
      </c>
      <c r="BM39">
        <v>1973908</v>
      </c>
      <c r="BN39">
        <v>2984</v>
      </c>
      <c r="BO39">
        <v>334614</v>
      </c>
      <c r="BP39" s="43">
        <v>6.7037269273524007</v>
      </c>
      <c r="BQ39" s="43">
        <v>1.2033777780942378E-10</v>
      </c>
      <c r="BS39" s="6">
        <v>726.15158859523297</v>
      </c>
      <c r="BT39" s="6">
        <v>783.063593450334</v>
      </c>
      <c r="BU39">
        <v>785.96064000000797</v>
      </c>
      <c r="BV39" s="6">
        <v>731.15157819396802</v>
      </c>
      <c r="BW39">
        <v>735.96064000000695</v>
      </c>
      <c r="BX39">
        <v>0.36996312609924947</v>
      </c>
      <c r="BY39">
        <v>0.65773800528720527</v>
      </c>
      <c r="BZ39">
        <v>16</v>
      </c>
      <c r="CA39">
        <v>16</v>
      </c>
      <c r="CB39">
        <v>2984</v>
      </c>
      <c r="CC39">
        <v>32256</v>
      </c>
      <c r="CD39">
        <v>1976019</v>
      </c>
      <c r="CE39">
        <v>3000</v>
      </c>
      <c r="CF39">
        <v>334693</v>
      </c>
      <c r="CG39">
        <v>7.837482661877722</v>
      </c>
      <c r="CH39">
        <v>0.6885600303385303</v>
      </c>
      <c r="CL39" s="6">
        <v>672.15160147291601</v>
      </c>
      <c r="CM39" s="6">
        <v>735.06359371109204</v>
      </c>
      <c r="CN39">
        <v>748.96064000000797</v>
      </c>
      <c r="CO39" s="6">
        <v>678.151578193967</v>
      </c>
      <c r="CP39">
        <v>681.96064000000695</v>
      </c>
      <c r="CQ39">
        <v>1.8905910193095481</v>
      </c>
      <c r="CR39">
        <v>0.56168295238420429</v>
      </c>
      <c r="CS39">
        <v>16</v>
      </c>
      <c r="CT39">
        <v>0</v>
      </c>
      <c r="CU39">
        <v>2970</v>
      </c>
      <c r="CV39">
        <v>29224</v>
      </c>
      <c r="CW39">
        <v>2315564</v>
      </c>
      <c r="CX39">
        <v>3062</v>
      </c>
      <c r="CY39">
        <v>437954</v>
      </c>
      <c r="CZ39">
        <v>9.3597920618375596</v>
      </c>
      <c r="DA39">
        <v>0.89265229866342144</v>
      </c>
      <c r="DC39" s="6">
        <v>726.15158859523297</v>
      </c>
      <c r="DD39" s="6">
        <v>783.063593450334</v>
      </c>
      <c r="DE39">
        <v>785.96064000000797</v>
      </c>
      <c r="DF39" s="6">
        <v>731.15157819396802</v>
      </c>
      <c r="DG39">
        <v>735.96064000000695</v>
      </c>
      <c r="DH39">
        <v>0.36996312609924947</v>
      </c>
      <c r="DI39">
        <v>0.65773800528720527</v>
      </c>
      <c r="DJ39">
        <v>16</v>
      </c>
      <c r="DK39">
        <v>16</v>
      </c>
      <c r="DL39">
        <v>2984</v>
      </c>
      <c r="DM39">
        <v>32256</v>
      </c>
      <c r="DN39">
        <v>1976019</v>
      </c>
      <c r="DO39">
        <v>3000</v>
      </c>
      <c r="DP39">
        <v>334693</v>
      </c>
      <c r="DQ39">
        <v>7.837482661877722</v>
      </c>
      <c r="DR39">
        <v>0.6885600303385303</v>
      </c>
    </row>
    <row r="40" spans="1:122">
      <c r="B40" s="6">
        <v>181.024867032608</v>
      </c>
      <c r="C40" s="6">
        <v>210.39675032759999</v>
      </c>
      <c r="D40">
        <v>210.88526999999999</v>
      </c>
      <c r="E40" s="6">
        <v>181.967939927251</v>
      </c>
      <c r="F40">
        <v>184.31466999999901</v>
      </c>
      <c r="G40">
        <f t="shared" si="18"/>
        <v>0.23218974230321948</v>
      </c>
      <c r="H40">
        <f t="shared" si="19"/>
        <v>1.2896393033224514</v>
      </c>
      <c r="I40">
        <v>16</v>
      </c>
      <c r="J40">
        <v>32</v>
      </c>
      <c r="K40">
        <v>2187</v>
      </c>
      <c r="L40">
        <v>100291</v>
      </c>
      <c r="M40">
        <v>1518502</v>
      </c>
      <c r="N40">
        <v>2202</v>
      </c>
      <c r="O40">
        <f>682087/2</f>
        <v>341043.5</v>
      </c>
      <c r="P40">
        <v>16.225330683270844</v>
      </c>
      <c r="Q40">
        <v>0.52096317489525867</v>
      </c>
      <c r="S40" s="6">
        <v>210.842524217483</v>
      </c>
      <c r="T40" s="6">
        <v>240.36667210194801</v>
      </c>
      <c r="U40">
        <v>243.85751999999999</v>
      </c>
      <c r="V40" s="6">
        <v>214.967939927251</v>
      </c>
      <c r="W40">
        <v>215.214249999999</v>
      </c>
      <c r="X40">
        <f t="shared" si="20"/>
        <v>1.4523011312364427</v>
      </c>
      <c r="Y40">
        <f t="shared" si="21"/>
        <v>0.11457991030260525</v>
      </c>
      <c r="Z40">
        <v>16</v>
      </c>
      <c r="AA40">
        <v>32</v>
      </c>
      <c r="AB40">
        <v>2203</v>
      </c>
      <c r="AC40">
        <v>30471</v>
      </c>
      <c r="AD40">
        <v>1521982</v>
      </c>
      <c r="AE40">
        <v>2234</v>
      </c>
      <c r="AF40">
        <v>316418</v>
      </c>
      <c r="AG40">
        <v>14.002937971853818</v>
      </c>
      <c r="AH40">
        <v>1.95663361794732</v>
      </c>
      <c r="AJ40" s="6">
        <v>267.814156433633</v>
      </c>
      <c r="AK40" s="6">
        <v>296.20416906727201</v>
      </c>
      <c r="AL40">
        <v>297.11958000000402</v>
      </c>
      <c r="AM40" s="6">
        <v>267.964490424887</v>
      </c>
      <c r="AN40">
        <v>268.25654999999301</v>
      </c>
      <c r="AO40">
        <f t="shared" si="22"/>
        <v>0.30904728168228901</v>
      </c>
      <c r="AP40">
        <f t="shared" si="23"/>
        <v>0.10899189465101018</v>
      </c>
      <c r="AQ40">
        <v>16</v>
      </c>
      <c r="AR40">
        <v>16</v>
      </c>
      <c r="AS40">
        <v>2202</v>
      </c>
      <c r="AT40">
        <v>30906</v>
      </c>
      <c r="AU40">
        <v>1522830</v>
      </c>
      <c r="AV40">
        <v>2249</v>
      </c>
      <c r="AW40">
        <v>353971</v>
      </c>
      <c r="AX40">
        <v>10.600639268549767</v>
      </c>
      <c r="AY40">
        <v>5.613369855273339E-2</v>
      </c>
      <c r="BB40" s="6">
        <v>185.312558416081</v>
      </c>
      <c r="BC40" s="6">
        <v>200.39798413102301</v>
      </c>
      <c r="BD40">
        <v>206.12362000000101</v>
      </c>
      <c r="BE40" s="6">
        <v>185.473368474588</v>
      </c>
      <c r="BF40">
        <v>188.99805000000299</v>
      </c>
      <c r="BG40">
        <v>2.8571324675773693</v>
      </c>
      <c r="BH40">
        <v>1.900370686316571</v>
      </c>
      <c r="BI40">
        <v>16</v>
      </c>
      <c r="BJ40">
        <v>17</v>
      </c>
      <c r="BK40">
        <v>2204</v>
      </c>
      <c r="BL40">
        <v>253211</v>
      </c>
      <c r="BM40">
        <v>1519845</v>
      </c>
      <c r="BN40">
        <v>2203</v>
      </c>
      <c r="BO40">
        <v>315005</v>
      </c>
      <c r="BP40" s="43">
        <v>8.1405307033054957</v>
      </c>
      <c r="BQ40" s="43">
        <v>8.6777744520654967E-2</v>
      </c>
      <c r="BS40" s="6">
        <v>210.842524217483</v>
      </c>
      <c r="BT40" s="6">
        <v>240.36667210194801</v>
      </c>
      <c r="BU40">
        <v>243.85751999999999</v>
      </c>
      <c r="BV40" s="6">
        <v>214.967939927251</v>
      </c>
      <c r="BW40">
        <v>215.214249999999</v>
      </c>
      <c r="BX40">
        <v>1.4523011312364427</v>
      </c>
      <c r="BY40">
        <v>0.11457991030260525</v>
      </c>
      <c r="BZ40">
        <v>16</v>
      </c>
      <c r="CA40">
        <v>32</v>
      </c>
      <c r="CB40">
        <v>2203</v>
      </c>
      <c r="CC40">
        <v>30471</v>
      </c>
      <c r="CD40">
        <v>1521982</v>
      </c>
      <c r="CE40">
        <v>2234</v>
      </c>
      <c r="CF40">
        <v>316418</v>
      </c>
      <c r="CG40">
        <v>14.002937971853818</v>
      </c>
      <c r="CH40">
        <v>1.95663361794732</v>
      </c>
      <c r="CL40" s="6">
        <v>157.18739042292799</v>
      </c>
      <c r="CM40" s="6">
        <v>192.40597422446399</v>
      </c>
      <c r="CN40">
        <v>201.48516999999799</v>
      </c>
      <c r="CO40" s="6">
        <v>161.967939927251</v>
      </c>
      <c r="CP40">
        <v>164.27985999999899</v>
      </c>
      <c r="CQ40">
        <v>4.7187702004211491</v>
      </c>
      <c r="CR40">
        <v>1.427393639621773</v>
      </c>
      <c r="CS40">
        <v>31</v>
      </c>
      <c r="CT40">
        <v>17</v>
      </c>
      <c r="CU40">
        <v>2203</v>
      </c>
      <c r="CV40">
        <v>30433</v>
      </c>
      <c r="CW40">
        <v>1548063</v>
      </c>
      <c r="CX40">
        <v>2218</v>
      </c>
      <c r="CY40">
        <v>406480</v>
      </c>
      <c r="CZ40">
        <v>22.405476486871475</v>
      </c>
      <c r="DA40">
        <v>3.0413059797356969</v>
      </c>
      <c r="DC40" s="6">
        <v>210.842524217483</v>
      </c>
      <c r="DD40" s="6">
        <v>240.36667210194801</v>
      </c>
      <c r="DE40">
        <v>243.85751999999999</v>
      </c>
      <c r="DF40" s="6">
        <v>214.967939927251</v>
      </c>
      <c r="DG40">
        <v>215.214249999999</v>
      </c>
      <c r="DH40">
        <v>1.4523011312364427</v>
      </c>
      <c r="DI40">
        <v>0.11457991030260525</v>
      </c>
      <c r="DJ40">
        <v>16</v>
      </c>
      <c r="DK40">
        <v>32</v>
      </c>
      <c r="DL40">
        <v>2203</v>
      </c>
      <c r="DM40">
        <v>30471</v>
      </c>
      <c r="DN40">
        <v>1521982</v>
      </c>
      <c r="DO40">
        <v>2234</v>
      </c>
      <c r="DP40">
        <v>316418</v>
      </c>
      <c r="DQ40">
        <v>14.002937971853818</v>
      </c>
      <c r="DR40">
        <v>1.95663361794732</v>
      </c>
    </row>
    <row r="41" spans="1:122">
      <c r="B41" s="6">
        <v>87.685195768510795</v>
      </c>
      <c r="C41" s="6">
        <v>90.9724827774684</v>
      </c>
      <c r="D41">
        <v>91.056370000000697</v>
      </c>
      <c r="E41" s="6">
        <v>88.500443948661598</v>
      </c>
      <c r="F41">
        <v>89.956615149085593</v>
      </c>
      <c r="G41">
        <f t="shared" si="18"/>
        <v>9.2211644632693324E-2</v>
      </c>
      <c r="H41">
        <f t="shared" si="19"/>
        <v>1.6453829330717351</v>
      </c>
      <c r="I41">
        <v>0</v>
      </c>
      <c r="J41">
        <v>18</v>
      </c>
      <c r="K41">
        <v>859</v>
      </c>
      <c r="L41">
        <v>39999</v>
      </c>
      <c r="M41">
        <v>1149111</v>
      </c>
      <c r="N41">
        <v>874</v>
      </c>
      <c r="O41">
        <f>257846/2</f>
        <v>128923</v>
      </c>
      <c r="P41">
        <v>3.74896466860387</v>
      </c>
      <c r="Q41">
        <v>0.92974438045740471</v>
      </c>
      <c r="S41" s="6">
        <v>109.882366316466</v>
      </c>
      <c r="T41" s="6">
        <v>114.30480835031</v>
      </c>
      <c r="U41">
        <v>115.95549</v>
      </c>
      <c r="V41" s="6">
        <v>117.500443948661</v>
      </c>
      <c r="W41">
        <v>120.90018999999999</v>
      </c>
      <c r="X41">
        <f t="shared" si="20"/>
        <v>1.4441051724011078</v>
      </c>
      <c r="Y41">
        <f t="shared" si="21"/>
        <v>2.8933899627004229</v>
      </c>
      <c r="Z41">
        <v>16</v>
      </c>
      <c r="AA41">
        <v>20</v>
      </c>
      <c r="AB41">
        <v>877</v>
      </c>
      <c r="AC41">
        <v>13311</v>
      </c>
      <c r="AD41">
        <v>1152923</v>
      </c>
      <c r="AE41">
        <v>891</v>
      </c>
      <c r="AF41">
        <v>134935</v>
      </c>
      <c r="AG41">
        <v>4.0247058578144985</v>
      </c>
      <c r="AH41">
        <v>6.932939185396318</v>
      </c>
      <c r="AJ41" s="6">
        <v>146.11241345333201</v>
      </c>
      <c r="AK41" s="6">
        <v>153.32685792624201</v>
      </c>
      <c r="AL41">
        <v>154.91884000000101</v>
      </c>
      <c r="AM41" s="6">
        <v>150.721015124676</v>
      </c>
      <c r="AN41">
        <v>151.962909999998</v>
      </c>
      <c r="AO41">
        <f t="shared" si="22"/>
        <v>1.038293026603873</v>
      </c>
      <c r="AP41">
        <f t="shared" si="23"/>
        <v>0.8239692880881353</v>
      </c>
      <c r="AQ41">
        <v>15</v>
      </c>
      <c r="AR41">
        <v>17</v>
      </c>
      <c r="AS41">
        <v>874</v>
      </c>
      <c r="AT41">
        <v>13163</v>
      </c>
      <c r="AU41">
        <v>1155342</v>
      </c>
      <c r="AV41">
        <v>906</v>
      </c>
      <c r="AW41">
        <v>157423</v>
      </c>
      <c r="AX41">
        <v>4.9375985943961433</v>
      </c>
      <c r="AY41">
        <v>3.1541479347447559</v>
      </c>
      <c r="BB41" s="6">
        <v>101.177956752206</v>
      </c>
      <c r="BC41" s="6">
        <v>105.92567260784899</v>
      </c>
      <c r="BD41">
        <v>107.95368000000001</v>
      </c>
      <c r="BE41" s="6">
        <v>104.987577692521</v>
      </c>
      <c r="BF41">
        <v>105.545448027501</v>
      </c>
      <c r="BG41">
        <v>1.9145570117444195</v>
      </c>
      <c r="BH41">
        <v>0.53136794584768876</v>
      </c>
      <c r="BI41">
        <v>15</v>
      </c>
      <c r="BJ41">
        <v>26</v>
      </c>
      <c r="BK41">
        <v>864</v>
      </c>
      <c r="BL41">
        <v>60121</v>
      </c>
      <c r="BM41">
        <v>1150011</v>
      </c>
      <c r="BN41">
        <v>875</v>
      </c>
      <c r="BO41">
        <v>131145</v>
      </c>
      <c r="BP41" s="43">
        <v>4.6924409308547128</v>
      </c>
      <c r="BQ41" s="43">
        <v>3.7652677150272043</v>
      </c>
      <c r="BS41" s="6">
        <v>109.882366316466</v>
      </c>
      <c r="BT41" s="6">
        <v>114.30480835031</v>
      </c>
      <c r="BU41">
        <v>115.95549</v>
      </c>
      <c r="BV41" s="6">
        <v>117.500443948661</v>
      </c>
      <c r="BW41">
        <v>120.90018999999999</v>
      </c>
      <c r="BX41">
        <v>1.4441051724011078</v>
      </c>
      <c r="BY41">
        <v>2.8933899627004229</v>
      </c>
      <c r="BZ41">
        <v>16</v>
      </c>
      <c r="CA41">
        <v>20</v>
      </c>
      <c r="CB41">
        <v>877</v>
      </c>
      <c r="CC41">
        <v>13311</v>
      </c>
      <c r="CD41">
        <v>1152923</v>
      </c>
      <c r="CE41">
        <v>891</v>
      </c>
      <c r="CF41">
        <v>134935</v>
      </c>
      <c r="CG41">
        <v>4.0247058578144985</v>
      </c>
      <c r="CH41">
        <v>6.932939185396318</v>
      </c>
      <c r="CL41" s="6">
        <v>72.851407948487093</v>
      </c>
      <c r="CM41" s="6">
        <v>78.243827252025596</v>
      </c>
      <c r="CN41">
        <v>80.421769999999995</v>
      </c>
      <c r="CO41" s="6">
        <v>81.500443948661598</v>
      </c>
      <c r="CP41">
        <v>83.030895120000096</v>
      </c>
      <c r="CQ41">
        <v>2.7835329948254999</v>
      </c>
      <c r="CR41">
        <v>1.877843968926787</v>
      </c>
      <c r="CS41">
        <v>16</v>
      </c>
      <c r="CT41">
        <v>17</v>
      </c>
      <c r="CU41">
        <v>864</v>
      </c>
      <c r="CV41">
        <v>12615</v>
      </c>
      <c r="CW41">
        <v>1167821</v>
      </c>
      <c r="CX41">
        <v>890</v>
      </c>
      <c r="CY41">
        <v>173076</v>
      </c>
      <c r="CZ41">
        <v>7.4019424680871762</v>
      </c>
      <c r="DA41">
        <v>11.872160392960696</v>
      </c>
      <c r="DC41" s="6">
        <v>109.882366316466</v>
      </c>
      <c r="DD41" s="6">
        <v>114.30480835031</v>
      </c>
      <c r="DE41">
        <v>115.95549</v>
      </c>
      <c r="DF41" s="6">
        <v>117.500443948661</v>
      </c>
      <c r="DG41">
        <v>120.90018999999999</v>
      </c>
      <c r="DH41">
        <v>1.4441051724011078</v>
      </c>
      <c r="DI41">
        <v>2.8933899627004229</v>
      </c>
      <c r="DJ41">
        <v>16</v>
      </c>
      <c r="DK41">
        <v>20</v>
      </c>
      <c r="DL41">
        <v>877</v>
      </c>
      <c r="DM41">
        <v>13311</v>
      </c>
      <c r="DN41">
        <v>1152923</v>
      </c>
      <c r="DO41">
        <v>891</v>
      </c>
      <c r="DP41">
        <v>134935</v>
      </c>
      <c r="DQ41">
        <v>4.0247058578144985</v>
      </c>
      <c r="DR41">
        <v>6.932939185396318</v>
      </c>
    </row>
    <row r="42" spans="1:122">
      <c r="B42" s="6">
        <v>99.522227038960196</v>
      </c>
      <c r="C42" s="6">
        <v>104.99880553710101</v>
      </c>
      <c r="D42">
        <v>106.35307</v>
      </c>
      <c r="E42" s="6">
        <v>101.158476659724</v>
      </c>
      <c r="F42">
        <v>102.301969095283</v>
      </c>
      <c r="G42">
        <f t="shared" si="18"/>
        <v>1.2897903513963984</v>
      </c>
      <c r="H42">
        <f t="shared" si="19"/>
        <v>1.1303970495774338</v>
      </c>
      <c r="I42">
        <v>16</v>
      </c>
      <c r="J42">
        <v>17</v>
      </c>
      <c r="K42">
        <v>984</v>
      </c>
      <c r="L42">
        <v>42782</v>
      </c>
      <c r="M42">
        <v>1203326</v>
      </c>
      <c r="N42">
        <v>1000</v>
      </c>
      <c r="O42">
        <f>260291/2</f>
        <v>130145.5</v>
      </c>
      <c r="P42">
        <v>5.5028697217525906</v>
      </c>
      <c r="Q42">
        <v>1.6441047085122598</v>
      </c>
      <c r="S42" s="6">
        <v>123.17241126825</v>
      </c>
      <c r="T42" s="6">
        <v>140.7151493687</v>
      </c>
      <c r="U42">
        <v>144.750200000001</v>
      </c>
      <c r="V42" s="6">
        <v>134.21045619127199</v>
      </c>
      <c r="W42">
        <v>135.81866210399599</v>
      </c>
      <c r="X42">
        <f t="shared" si="20"/>
        <v>2.8675310721011407</v>
      </c>
      <c r="Y42">
        <f>100*(W42-V42)/V42</f>
        <v>1.1982716983183821</v>
      </c>
      <c r="Z42">
        <v>0</v>
      </c>
      <c r="AA42">
        <v>17</v>
      </c>
      <c r="AB42">
        <v>995</v>
      </c>
      <c r="AC42">
        <v>13513</v>
      </c>
      <c r="AD42">
        <v>1210141</v>
      </c>
      <c r="AE42">
        <v>1015</v>
      </c>
      <c r="AF42">
        <v>145542</v>
      </c>
      <c r="AG42">
        <v>14.24242484158623</v>
      </c>
      <c r="AH42">
        <v>8.9614588278075278</v>
      </c>
      <c r="AJ42" s="6">
        <v>166.697570523862</v>
      </c>
      <c r="AK42" s="6">
        <v>176.57589656613001</v>
      </c>
      <c r="AL42">
        <v>180.02626000000501</v>
      </c>
      <c r="AM42" s="6">
        <v>174.21045619127199</v>
      </c>
      <c r="AN42">
        <v>176.02595999999801</v>
      </c>
      <c r="AO42">
        <f t="shared" si="22"/>
        <v>1.9540398780208321</v>
      </c>
      <c r="AP42">
        <f t="shared" si="23"/>
        <v>1.0421325151302705</v>
      </c>
      <c r="AQ42">
        <v>16</v>
      </c>
      <c r="AR42">
        <v>17</v>
      </c>
      <c r="AS42">
        <v>984</v>
      </c>
      <c r="AT42">
        <v>13481</v>
      </c>
      <c r="AU42">
        <v>1207889</v>
      </c>
      <c r="AV42">
        <v>1046</v>
      </c>
      <c r="AW42">
        <v>167794</v>
      </c>
      <c r="AX42">
        <v>5.9258968269450438</v>
      </c>
      <c r="AY42">
        <v>4.5068957176760733</v>
      </c>
      <c r="BB42" s="6">
        <v>116.219752266475</v>
      </c>
      <c r="BC42" s="6">
        <v>122.33651084812099</v>
      </c>
      <c r="BD42">
        <v>123.741749999999</v>
      </c>
      <c r="BE42" s="6">
        <v>122.071071004808</v>
      </c>
      <c r="BF42">
        <v>123.07839695285899</v>
      </c>
      <c r="BG42">
        <v>1.1486670186487427</v>
      </c>
      <c r="BH42">
        <v>0.8251962891448007</v>
      </c>
      <c r="BI42">
        <v>16</v>
      </c>
      <c r="BJ42">
        <v>20</v>
      </c>
      <c r="BK42">
        <v>1003</v>
      </c>
      <c r="BL42">
        <v>76382</v>
      </c>
      <c r="BM42">
        <v>1204259</v>
      </c>
      <c r="BN42">
        <v>1015</v>
      </c>
      <c r="BO42">
        <v>140843</v>
      </c>
      <c r="BP42" s="43">
        <v>5.2630972466893216</v>
      </c>
      <c r="BQ42" s="43">
        <v>5.0347024702967733</v>
      </c>
      <c r="BS42" s="6">
        <v>123.17241126825</v>
      </c>
      <c r="BT42" s="6">
        <v>140.7151493687</v>
      </c>
      <c r="BU42">
        <v>144.750200000001</v>
      </c>
      <c r="BV42" s="6">
        <v>134.21045619127199</v>
      </c>
      <c r="BW42">
        <v>135.81866210399599</v>
      </c>
      <c r="BX42">
        <v>2.8675310721011407</v>
      </c>
      <c r="BY42">
        <v>1.1982716983183821</v>
      </c>
      <c r="BZ42">
        <v>0</v>
      </c>
      <c r="CA42">
        <v>17</v>
      </c>
      <c r="CB42">
        <v>995</v>
      </c>
      <c r="CC42">
        <v>13513</v>
      </c>
      <c r="CD42">
        <v>1210141</v>
      </c>
      <c r="CE42">
        <v>1015</v>
      </c>
      <c r="CF42">
        <v>145542</v>
      </c>
      <c r="CG42">
        <v>14.24242484158623</v>
      </c>
      <c r="CH42">
        <v>8.9614588278075278</v>
      </c>
      <c r="CL42" s="6">
        <v>84.695518613953894</v>
      </c>
      <c r="CM42" s="6">
        <v>92.469313271118097</v>
      </c>
      <c r="CN42">
        <v>92.649849999995993</v>
      </c>
      <c r="CO42" s="6">
        <v>94.471490664857598</v>
      </c>
      <c r="CP42">
        <v>94.731511949140199</v>
      </c>
      <c r="CQ42">
        <v>0.19523961246318206</v>
      </c>
      <c r="CR42">
        <v>0.27523783360743165</v>
      </c>
      <c r="CS42">
        <v>0</v>
      </c>
      <c r="CT42">
        <v>17</v>
      </c>
      <c r="CU42">
        <v>984</v>
      </c>
      <c r="CV42">
        <v>15181</v>
      </c>
      <c r="CW42">
        <v>1209842</v>
      </c>
      <c r="CX42">
        <v>1000</v>
      </c>
      <c r="CY42">
        <v>186316</v>
      </c>
      <c r="CZ42">
        <v>9.1785194593323407</v>
      </c>
      <c r="DA42">
        <v>11.542490335838238</v>
      </c>
      <c r="DC42" s="6">
        <v>123.17241126825</v>
      </c>
      <c r="DD42" s="6">
        <v>140.7151493687</v>
      </c>
      <c r="DE42">
        <v>144.750200000001</v>
      </c>
      <c r="DF42" s="6">
        <v>134.21045619127199</v>
      </c>
      <c r="DG42">
        <v>135.81866210399599</v>
      </c>
      <c r="DH42">
        <v>2.8675310721011407</v>
      </c>
      <c r="DI42">
        <v>1.1982716983183821</v>
      </c>
      <c r="DJ42">
        <v>0</v>
      </c>
      <c r="DK42">
        <v>17</v>
      </c>
      <c r="DL42">
        <v>995</v>
      </c>
      <c r="DM42">
        <v>13513</v>
      </c>
      <c r="DN42">
        <v>1210141</v>
      </c>
      <c r="DO42">
        <v>1015</v>
      </c>
      <c r="DP42">
        <v>145542</v>
      </c>
      <c r="DQ42">
        <v>14.24242484158623</v>
      </c>
      <c r="DR42">
        <v>8.9614588278075278</v>
      </c>
    </row>
    <row r="43" spans="1:122">
      <c r="B43" s="5">
        <f>AVERAGE(B3:B42)</f>
        <v>143.48134058134627</v>
      </c>
      <c r="C43" s="5">
        <f t="shared" ref="C43:Q43" si="24">AVERAGE(C3:C42)</f>
        <v>159.96022761526862</v>
      </c>
      <c r="D43" s="5">
        <f t="shared" si="24"/>
        <v>162.97809450718503</v>
      </c>
      <c r="E43" s="5">
        <f t="shared" si="24"/>
        <v>148.06458605879331</v>
      </c>
      <c r="F43" s="5">
        <f t="shared" si="24"/>
        <v>149.46704276379043</v>
      </c>
      <c r="G43" s="5">
        <f t="shared" si="24"/>
        <v>2.2350054544715898</v>
      </c>
      <c r="H43" s="5">
        <f t="shared" si="24"/>
        <v>1.1937832130467043</v>
      </c>
      <c r="I43" s="5">
        <f t="shared" si="24"/>
        <v>12.410256410256411</v>
      </c>
      <c r="J43" s="5">
        <f t="shared" si="24"/>
        <v>12.8</v>
      </c>
      <c r="K43" s="5">
        <f t="shared" si="24"/>
        <v>1425.7</v>
      </c>
      <c r="L43" s="5">
        <f t="shared" si="24"/>
        <v>77253.850000000006</v>
      </c>
      <c r="M43" s="5">
        <f t="shared" si="24"/>
        <v>986912.07499999995</v>
      </c>
      <c r="N43" s="5">
        <f t="shared" si="24"/>
        <v>1417.9</v>
      </c>
      <c r="O43" s="5">
        <f t="shared" si="24"/>
        <v>196381.9375</v>
      </c>
      <c r="P43" s="5">
        <f t="shared" si="24"/>
        <v>12.647466000259428</v>
      </c>
      <c r="Q43" s="5">
        <f t="shared" si="24"/>
        <v>6.8035992782127668</v>
      </c>
      <c r="S43" s="5">
        <f>AVERAGE(S3:S42)</f>
        <v>168.28617092294306</v>
      </c>
      <c r="T43" s="5">
        <f t="shared" ref="T43" si="25">AVERAGE(T3:T42)</f>
        <v>190.04638473806574</v>
      </c>
      <c r="U43" s="5">
        <f t="shared" ref="U43" si="26">AVERAGE(U3:U42)</f>
        <v>193.43031549999961</v>
      </c>
      <c r="V43" s="5">
        <f t="shared" ref="V43" si="27">AVERAGE(V3:V42)</f>
        <v>174.26048521229575</v>
      </c>
      <c r="W43" s="5">
        <f t="shared" ref="W43" si="28">AVERAGE(W3:W42)</f>
        <v>176.66504401706229</v>
      </c>
      <c r="X43" s="5">
        <f t="shared" ref="X43" si="29">AVERAGE(X3:X42)</f>
        <v>1.987753331015907</v>
      </c>
      <c r="Y43" s="5">
        <f t="shared" ref="Y43" si="30">AVERAGE(Y3:Y42)</f>
        <v>1.5724392685250739</v>
      </c>
      <c r="Z43" s="5">
        <f t="shared" ref="Z43" si="31">AVERAGE(Z3:Z42)</f>
        <v>10.175000000000001</v>
      </c>
      <c r="AA43" s="5">
        <f t="shared" ref="AA43" si="32">AVERAGE(AA3:AA42)</f>
        <v>12.15</v>
      </c>
      <c r="AB43" s="5">
        <f t="shared" ref="AB43" si="33">AVERAGE(AB3:AB42)</f>
        <v>1417.55</v>
      </c>
      <c r="AC43" s="5">
        <f t="shared" ref="AC43" si="34">AVERAGE(AC3:AC42)</f>
        <v>68421.824999999997</v>
      </c>
      <c r="AD43" s="5">
        <f t="shared" ref="AD43" si="35">AVERAGE(AD3:AD42)</f>
        <v>995077.27500000002</v>
      </c>
      <c r="AE43" s="5">
        <f t="shared" ref="AE43" si="36">AVERAGE(AE3:AE42)</f>
        <v>1438.875</v>
      </c>
      <c r="AF43" s="5">
        <f t="shared" ref="AF43:AH43" si="37">AVERAGE(AF3:AF42)</f>
        <v>204256.92499999999</v>
      </c>
      <c r="AG43" s="5">
        <f t="shared" si="37"/>
        <v>13.566909908596557</v>
      </c>
      <c r="AH43" s="5">
        <f t="shared" si="37"/>
        <v>6.0296663307129492</v>
      </c>
      <c r="AJ43" s="5">
        <f>AVERAGE(AJ3:AJ42)</f>
        <v>213.7222708282755</v>
      </c>
      <c r="AK43" s="5">
        <f t="shared" ref="AK43" si="38">AVERAGE(AK3:AK42)</f>
        <v>236.57281709881744</v>
      </c>
      <c r="AL43" s="5">
        <f t="shared" ref="AL43" si="39">AVERAGE(AL3:AL42)</f>
        <v>240.46590749999979</v>
      </c>
      <c r="AM43" s="5">
        <f t="shared" ref="AM43" si="40">AVERAGE(AM3:AM42)</f>
        <v>218.39897498109568</v>
      </c>
      <c r="AN43" s="5">
        <f t="shared" ref="AN43" si="41">AVERAGE(AN3:AN42)</f>
        <v>221.74273674469185</v>
      </c>
      <c r="AO43" s="5">
        <f t="shared" ref="AO43" si="42">AVERAGE(AO3:AO42)</f>
        <v>1.6218709259846029</v>
      </c>
      <c r="AP43" s="5">
        <f t="shared" ref="AP43" si="43">AVERAGE(AP3:AP42)</f>
        <v>1.5421756595009228</v>
      </c>
      <c r="AQ43" s="5">
        <f t="shared" ref="AQ43" si="44">AVERAGE(AQ3:AQ42)</f>
        <v>11.7</v>
      </c>
      <c r="AR43" s="5">
        <f t="shared" ref="AR43" si="45">AVERAGE(AR3:AR42)</f>
        <v>14.6</v>
      </c>
      <c r="AS43" s="5">
        <f t="shared" ref="AS43" si="46">AVERAGE(AS3:AS42)</f>
        <v>1424.15</v>
      </c>
      <c r="AT43" s="5">
        <f t="shared" ref="AT43" si="47">AVERAGE(AT3:AT42)</f>
        <v>28159.325000000001</v>
      </c>
      <c r="AU43" s="5">
        <f t="shared" ref="AU43" si="48">AVERAGE(AU3:AU42)</f>
        <v>1020084.775</v>
      </c>
      <c r="AV43" s="5">
        <f t="shared" ref="AV43" si="49">AVERAGE(AV3:AV42)</f>
        <v>1503.4749999999999</v>
      </c>
      <c r="AW43" s="5">
        <f t="shared" ref="AW43:AY43" si="50">AVERAGE(AW3:AW42)</f>
        <v>198560.875</v>
      </c>
      <c r="AX43" s="5">
        <f t="shared" si="50"/>
        <v>10.8020707260648</v>
      </c>
      <c r="AY43" s="5">
        <f t="shared" si="50"/>
        <v>3.4618566898693985</v>
      </c>
      <c r="BB43" s="6">
        <v>140.243311446962</v>
      </c>
      <c r="BC43" s="6">
        <v>167.64729312773599</v>
      </c>
      <c r="BD43">
        <v>173.06351000000001</v>
      </c>
      <c r="BE43" s="6">
        <v>148.11196744002299</v>
      </c>
      <c r="BF43">
        <v>152.32718999999801</v>
      </c>
      <c r="BG43">
        <v>3.2307213383619753</v>
      </c>
      <c r="BH43">
        <v>2.8459702702159744</v>
      </c>
      <c r="BI43">
        <v>0</v>
      </c>
      <c r="BJ43">
        <v>20</v>
      </c>
      <c r="BK43">
        <v>1156</v>
      </c>
      <c r="BL43">
        <v>13781</v>
      </c>
      <c r="BM43">
        <v>767022</v>
      </c>
      <c r="BN43">
        <v>1626</v>
      </c>
      <c r="BO43">
        <v>138194</v>
      </c>
      <c r="BP43" s="43">
        <v>19.54031275932741</v>
      </c>
      <c r="BQ43" s="43">
        <v>5.61071748226425</v>
      </c>
      <c r="BS43" s="6">
        <v>161.30761266209501</v>
      </c>
      <c r="BT43" s="6">
        <v>200.83550770296301</v>
      </c>
      <c r="BU43">
        <v>201.24206000000001</v>
      </c>
      <c r="BV43" s="6">
        <v>169.13652383464</v>
      </c>
      <c r="BW43">
        <v>170.814850000001</v>
      </c>
      <c r="BX43">
        <v>0.20243048736097446</v>
      </c>
      <c r="BY43">
        <v>0.9922907999468239</v>
      </c>
      <c r="BZ43">
        <v>16</v>
      </c>
      <c r="CA43">
        <v>16</v>
      </c>
      <c r="CB43">
        <v>1141</v>
      </c>
      <c r="CC43">
        <v>13604</v>
      </c>
      <c r="CD43">
        <v>665234</v>
      </c>
      <c r="CE43">
        <v>1185</v>
      </c>
      <c r="CF43">
        <v>138126</v>
      </c>
      <c r="CG43" s="5">
        <v>24.504668061556711</v>
      </c>
      <c r="CH43">
        <v>4.8534046492553875</v>
      </c>
      <c r="CL43" s="6">
        <v>140.243311446962</v>
      </c>
      <c r="CM43" s="6">
        <v>167.64729312773599</v>
      </c>
      <c r="CN43">
        <v>173.06351000000001</v>
      </c>
      <c r="CO43" s="6">
        <v>148.11196744002299</v>
      </c>
      <c r="CP43">
        <v>152.32718999999801</v>
      </c>
      <c r="CQ43">
        <v>3.2307213383619753</v>
      </c>
      <c r="CR43">
        <v>2.8459702702159744</v>
      </c>
      <c r="CS43">
        <v>0</v>
      </c>
      <c r="CT43">
        <v>20</v>
      </c>
      <c r="CU43">
        <v>1156</v>
      </c>
      <c r="CV43">
        <v>13781</v>
      </c>
      <c r="CW43">
        <v>767022</v>
      </c>
      <c r="CX43">
        <v>1626</v>
      </c>
      <c r="CY43">
        <v>138194</v>
      </c>
      <c r="CZ43" s="5">
        <v>19.54031275932741</v>
      </c>
      <c r="DA43">
        <v>5.61071748226425</v>
      </c>
      <c r="DC43" s="6">
        <v>180.44574577284899</v>
      </c>
      <c r="DD43" s="6">
        <v>205.63619422222101</v>
      </c>
      <c r="DE43">
        <v>206.630400000001</v>
      </c>
      <c r="DF43" s="6">
        <v>184.11196744002299</v>
      </c>
      <c r="DG43">
        <v>187.897109999999</v>
      </c>
      <c r="DH43">
        <v>0.48347800908317057</v>
      </c>
      <c r="DI43">
        <v>2.0558916471353617</v>
      </c>
      <c r="DJ43">
        <v>0</v>
      </c>
      <c r="DK43">
        <v>20</v>
      </c>
      <c r="DL43">
        <v>1179</v>
      </c>
      <c r="DM43">
        <v>13312</v>
      </c>
      <c r="DN43">
        <v>700161</v>
      </c>
      <c r="DO43">
        <v>1277</v>
      </c>
      <c r="DP43">
        <v>141537</v>
      </c>
      <c r="DQ43" s="5">
        <v>13.960123216804776</v>
      </c>
      <c r="DR43">
        <v>2.0317584387881107</v>
      </c>
    </row>
    <row r="44" spans="1:122">
      <c r="BB44" s="6">
        <v>121.567547253255</v>
      </c>
      <c r="BC44" s="6">
        <v>131.67387858287199</v>
      </c>
      <c r="BD44">
        <v>136.328100000001</v>
      </c>
      <c r="BE44" s="6">
        <v>123.760130115633</v>
      </c>
      <c r="BF44">
        <v>123.77767999999899</v>
      </c>
      <c r="BG44">
        <v>3.5346581016824583</v>
      </c>
      <c r="BH44">
        <v>1.4180563926034586E-2</v>
      </c>
      <c r="BI44">
        <v>16</v>
      </c>
      <c r="BJ44">
        <v>11</v>
      </c>
      <c r="BK44">
        <v>1162</v>
      </c>
      <c r="BL44">
        <v>24081</v>
      </c>
      <c r="BM44">
        <v>808585</v>
      </c>
      <c r="BN44">
        <v>1529</v>
      </c>
      <c r="BO44">
        <v>174098</v>
      </c>
      <c r="BP44" s="43">
        <v>8.3133464135482029</v>
      </c>
      <c r="BQ44" s="43">
        <v>1.8035922513187799</v>
      </c>
      <c r="BS44" s="6">
        <v>134.38872463883001</v>
      </c>
      <c r="BT44" s="6">
        <v>149.150087924226</v>
      </c>
      <c r="BU44">
        <v>151.273159999998</v>
      </c>
      <c r="BV44" s="6">
        <v>138.01350612485399</v>
      </c>
      <c r="BW44">
        <v>140.31397999999999</v>
      </c>
      <c r="BX44">
        <v>1.4234467477153638</v>
      </c>
      <c r="BY44">
        <v>1.6668469193622775</v>
      </c>
      <c r="BZ44">
        <v>0</v>
      </c>
      <c r="CA44">
        <v>15</v>
      </c>
      <c r="CB44">
        <v>1156</v>
      </c>
      <c r="CC44">
        <v>16608</v>
      </c>
      <c r="CD44">
        <v>636356</v>
      </c>
      <c r="CE44">
        <v>1203</v>
      </c>
      <c r="CF44">
        <v>171373</v>
      </c>
      <c r="CG44">
        <v>10.984078705313397</v>
      </c>
      <c r="CH44">
        <v>2.6972363163394735</v>
      </c>
      <c r="CL44" s="6">
        <v>121.567547253255</v>
      </c>
      <c r="CM44" s="6">
        <v>131.67387858287199</v>
      </c>
      <c r="CN44">
        <v>136.328100000001</v>
      </c>
      <c r="CO44" s="6">
        <v>123.760130115633</v>
      </c>
      <c r="CP44">
        <v>123.77767999999899</v>
      </c>
      <c r="CQ44">
        <v>3.5346581016824583</v>
      </c>
      <c r="CR44">
        <v>1.4180563926034586E-2</v>
      </c>
      <c r="CS44">
        <v>16</v>
      </c>
      <c r="CT44">
        <v>11</v>
      </c>
      <c r="CU44">
        <v>1162</v>
      </c>
      <c r="CV44">
        <v>24081</v>
      </c>
      <c r="CW44">
        <v>808585</v>
      </c>
      <c r="CX44">
        <v>1529</v>
      </c>
      <c r="CY44">
        <v>174098</v>
      </c>
      <c r="CZ44">
        <v>8.3133464135482029</v>
      </c>
      <c r="DA44">
        <v>1.8035922513187799</v>
      </c>
      <c r="DC44" s="6">
        <v>153.86525794620701</v>
      </c>
      <c r="DD44" s="6">
        <v>162.208929423955</v>
      </c>
      <c r="DE44">
        <v>166.23774</v>
      </c>
      <c r="DF44" s="6">
        <v>157.955773062227</v>
      </c>
      <c r="DG44">
        <v>160.80706999999899</v>
      </c>
      <c r="DH44">
        <v>2.4837168892935368</v>
      </c>
      <c r="DI44">
        <v>1.8051236004199207</v>
      </c>
      <c r="DJ44">
        <v>16</v>
      </c>
      <c r="DK44">
        <v>16</v>
      </c>
      <c r="DL44">
        <v>1177</v>
      </c>
      <c r="DM44">
        <v>22468</v>
      </c>
      <c r="DN44">
        <v>686454</v>
      </c>
      <c r="DO44">
        <v>1300</v>
      </c>
      <c r="DP44">
        <v>181194</v>
      </c>
      <c r="DQ44">
        <v>5.4227130861893649</v>
      </c>
      <c r="DR44">
        <v>2.6585047012042677</v>
      </c>
    </row>
    <row r="45" spans="1:122">
      <c r="BB45" s="6">
        <v>194.19697131602001</v>
      </c>
      <c r="BC45" s="6">
        <v>227.750961681852</v>
      </c>
      <c r="BD45">
        <v>236.48348999999999</v>
      </c>
      <c r="BE45" s="6">
        <v>194.55424916827801</v>
      </c>
      <c r="BF45">
        <v>200.241919999999</v>
      </c>
      <c r="BG45">
        <v>3.8342443226854761</v>
      </c>
      <c r="BH45">
        <v>2.9234369622025023</v>
      </c>
      <c r="BI45">
        <v>15</v>
      </c>
      <c r="BJ45">
        <v>11</v>
      </c>
      <c r="BK45">
        <v>1669</v>
      </c>
      <c r="BL45">
        <v>25077</v>
      </c>
      <c r="BM45">
        <v>1114995</v>
      </c>
      <c r="BN45">
        <v>1704</v>
      </c>
      <c r="BO45">
        <v>215410</v>
      </c>
      <c r="BP45" s="43">
        <v>17.27832835828784</v>
      </c>
      <c r="BQ45" s="43">
        <v>0.18397704651973668</v>
      </c>
      <c r="BS45" s="6">
        <v>234.40843268888901</v>
      </c>
      <c r="BT45" s="6">
        <v>287.32701285831502</v>
      </c>
      <c r="BU45">
        <v>290.883769999999</v>
      </c>
      <c r="BV45" s="6">
        <v>240.07233112916299</v>
      </c>
      <c r="BW45">
        <v>245.04713000000001</v>
      </c>
      <c r="BX45">
        <v>1.237877742959683</v>
      </c>
      <c r="BY45">
        <v>2.0722083413104753</v>
      </c>
      <c r="BZ45">
        <v>15</v>
      </c>
      <c r="CA45">
        <v>2</v>
      </c>
      <c r="CB45">
        <v>1688</v>
      </c>
      <c r="CC45">
        <v>20727</v>
      </c>
      <c r="CD45">
        <v>911916</v>
      </c>
      <c r="CE45">
        <v>1735</v>
      </c>
      <c r="CF45">
        <v>287437</v>
      </c>
      <c r="CG45">
        <v>22.575373915690342</v>
      </c>
      <c r="CH45">
        <v>2.4162519988311204</v>
      </c>
      <c r="CL45" s="6">
        <v>194.19697131602001</v>
      </c>
      <c r="CM45" s="6">
        <v>227.750961681852</v>
      </c>
      <c r="CN45">
        <v>236.48348999999999</v>
      </c>
      <c r="CO45" s="6">
        <v>194.55424916827801</v>
      </c>
      <c r="CP45">
        <v>200.241919999999</v>
      </c>
      <c r="CQ45">
        <v>3.8342443226854761</v>
      </c>
      <c r="CR45">
        <v>2.9234369622025023</v>
      </c>
      <c r="CS45">
        <v>15</v>
      </c>
      <c r="CT45">
        <v>11</v>
      </c>
      <c r="CU45">
        <v>1669</v>
      </c>
      <c r="CV45">
        <v>25077</v>
      </c>
      <c r="CW45">
        <v>1114995</v>
      </c>
      <c r="CX45">
        <v>1704</v>
      </c>
      <c r="CY45">
        <v>215410</v>
      </c>
      <c r="CZ45">
        <v>17.27832835828784</v>
      </c>
      <c r="DA45">
        <v>0.18397704651973668</v>
      </c>
      <c r="DC45" s="6">
        <v>238.51148441784099</v>
      </c>
      <c r="DD45" s="6">
        <v>267.58067381611397</v>
      </c>
      <c r="DE45">
        <v>271.44491999999798</v>
      </c>
      <c r="DF45" s="6">
        <v>239.55424916827801</v>
      </c>
      <c r="DG45">
        <v>240.16272000000001</v>
      </c>
      <c r="DH45">
        <v>1.4441424818817754</v>
      </c>
      <c r="DI45">
        <v>0.25400126853712107</v>
      </c>
      <c r="DJ45">
        <v>15</v>
      </c>
      <c r="DK45">
        <v>1</v>
      </c>
      <c r="DL45">
        <v>1693</v>
      </c>
      <c r="DM45">
        <v>20660</v>
      </c>
      <c r="DN45">
        <v>1015640</v>
      </c>
      <c r="DO45">
        <v>2273</v>
      </c>
      <c r="DP45">
        <v>227534</v>
      </c>
      <c r="DQ45">
        <v>12.187752497212067</v>
      </c>
      <c r="DR45">
        <v>0.4371968725037273</v>
      </c>
    </row>
    <row r="46" spans="1:122">
      <c r="B46" s="7" t="s">
        <v>0</v>
      </c>
      <c r="C46" s="7" t="s">
        <v>1</v>
      </c>
      <c r="D46" s="1" t="s">
        <v>2</v>
      </c>
      <c r="E46" s="7" t="s">
        <v>3</v>
      </c>
      <c r="F46" s="1" t="s">
        <v>4</v>
      </c>
      <c r="G46" s="5" t="s">
        <v>17</v>
      </c>
      <c r="H46" s="5" t="s">
        <v>18</v>
      </c>
      <c r="I46" s="4" t="s">
        <v>10</v>
      </c>
      <c r="J46" s="4" t="s">
        <v>11</v>
      </c>
      <c r="K46" s="4" t="s">
        <v>12</v>
      </c>
      <c r="L46" s="4" t="s">
        <v>13</v>
      </c>
      <c r="M46" s="4" t="s">
        <v>14</v>
      </c>
      <c r="N46" s="4" t="s">
        <v>15</v>
      </c>
      <c r="O46" s="4" t="s">
        <v>16</v>
      </c>
      <c r="P46" s="4" t="s">
        <v>40</v>
      </c>
      <c r="Q46" s="4" t="s">
        <v>39</v>
      </c>
      <c r="AG46" s="4"/>
      <c r="AH46" s="4"/>
      <c r="BB46" s="6">
        <v>177.497706447024</v>
      </c>
      <c r="BC46" s="6">
        <v>208.87240555517599</v>
      </c>
      <c r="BD46">
        <v>211.27665000000201</v>
      </c>
      <c r="BE46" s="6">
        <v>177.99609075284999</v>
      </c>
      <c r="BF46">
        <v>180.34443000000201</v>
      </c>
      <c r="BG46">
        <v>1.151058914860303</v>
      </c>
      <c r="BH46">
        <v>1.3193206868867211</v>
      </c>
      <c r="BI46">
        <v>0</v>
      </c>
      <c r="BJ46">
        <v>14</v>
      </c>
      <c r="BK46">
        <v>1670</v>
      </c>
      <c r="BL46">
        <v>20726</v>
      </c>
      <c r="BM46">
        <v>916481</v>
      </c>
      <c r="BN46">
        <v>1687</v>
      </c>
      <c r="BO46">
        <v>224124</v>
      </c>
      <c r="BP46" s="43">
        <v>17.676115222095042</v>
      </c>
      <c r="BQ46" s="43">
        <v>0.28078351872943297</v>
      </c>
      <c r="BS46" s="6">
        <v>209.01802532609099</v>
      </c>
      <c r="BT46" s="6">
        <v>258.878206627552</v>
      </c>
      <c r="BU46">
        <v>261.40130999999701</v>
      </c>
      <c r="BV46" s="6">
        <v>214.66145331251599</v>
      </c>
      <c r="BW46">
        <v>219.02356999999901</v>
      </c>
      <c r="BX46">
        <v>0.97462950061107123</v>
      </c>
      <c r="BY46">
        <v>2.0320912861483396</v>
      </c>
      <c r="BZ46">
        <v>16</v>
      </c>
      <c r="CA46">
        <v>1</v>
      </c>
      <c r="CB46">
        <v>1658</v>
      </c>
      <c r="CC46">
        <v>20774</v>
      </c>
      <c r="CD46">
        <v>917787</v>
      </c>
      <c r="CE46">
        <v>1703</v>
      </c>
      <c r="CF46">
        <v>219590</v>
      </c>
      <c r="CG46">
        <v>23.854488733052413</v>
      </c>
      <c r="CH46">
        <v>2.6999719175514314</v>
      </c>
      <c r="CL46" s="6">
        <v>177.497706447024</v>
      </c>
      <c r="CM46" s="6">
        <v>208.87240555517599</v>
      </c>
      <c r="CN46">
        <v>211.27665000000201</v>
      </c>
      <c r="CO46" s="6">
        <v>177.99609075284999</v>
      </c>
      <c r="CP46">
        <v>180.34443000000201</v>
      </c>
      <c r="CQ46">
        <v>1.151058914860303</v>
      </c>
      <c r="CR46">
        <v>1.3193206868867211</v>
      </c>
      <c r="CS46">
        <v>0</v>
      </c>
      <c r="CT46">
        <v>14</v>
      </c>
      <c r="CU46">
        <v>1670</v>
      </c>
      <c r="CV46">
        <v>20726</v>
      </c>
      <c r="CW46">
        <v>916481</v>
      </c>
      <c r="CX46">
        <v>1687</v>
      </c>
      <c r="CY46">
        <v>224124</v>
      </c>
      <c r="CZ46">
        <v>17.676115222095042</v>
      </c>
      <c r="DA46">
        <v>0.28078351872943297</v>
      </c>
      <c r="DC46" s="6">
        <v>221.41011432916801</v>
      </c>
      <c r="DD46" s="6">
        <v>248.568837665644</v>
      </c>
      <c r="DE46">
        <v>254.49888999999601</v>
      </c>
      <c r="DF46" s="6">
        <v>222.99609075284999</v>
      </c>
      <c r="DG46">
        <v>228.292949999999</v>
      </c>
      <c r="DH46">
        <v>2.3856781043200077</v>
      </c>
      <c r="DI46">
        <v>2.3753148448775239</v>
      </c>
      <c r="DJ46">
        <v>0</v>
      </c>
      <c r="DK46">
        <v>16</v>
      </c>
      <c r="DL46">
        <v>1681</v>
      </c>
      <c r="DM46">
        <v>20761</v>
      </c>
      <c r="DN46">
        <v>1071804</v>
      </c>
      <c r="DO46">
        <v>1828</v>
      </c>
      <c r="DP46">
        <v>230228</v>
      </c>
      <c r="DQ46">
        <v>12.266252342970841</v>
      </c>
      <c r="DR46">
        <v>0.71630712467097613</v>
      </c>
    </row>
    <row r="47" spans="1:122">
      <c r="A47" t="s">
        <v>29</v>
      </c>
      <c r="BB47" s="6">
        <v>85.793231554251193</v>
      </c>
      <c r="BC47" s="6">
        <v>90.948061608465494</v>
      </c>
      <c r="BD47">
        <v>91.885749999999703</v>
      </c>
      <c r="BE47" s="6">
        <v>94.282711170319999</v>
      </c>
      <c r="BF47">
        <v>95.513668056995996</v>
      </c>
      <c r="BG47">
        <v>1.0310152574454963</v>
      </c>
      <c r="BH47">
        <v>1.3056019193723611</v>
      </c>
      <c r="BI47">
        <v>16</v>
      </c>
      <c r="BJ47">
        <v>3</v>
      </c>
      <c r="BK47">
        <v>714</v>
      </c>
      <c r="BL47">
        <v>13103</v>
      </c>
      <c r="BM47">
        <v>431754</v>
      </c>
      <c r="BN47">
        <v>751</v>
      </c>
      <c r="BO47">
        <v>116047</v>
      </c>
      <c r="BP47" s="43">
        <v>6.0084344193919934</v>
      </c>
      <c r="BQ47" s="43">
        <v>9.8952789891129118</v>
      </c>
      <c r="BS47" s="6">
        <v>92.806643193089002</v>
      </c>
      <c r="BT47" s="6">
        <v>98.501000159055707</v>
      </c>
      <c r="BU47">
        <v>99.0641600000003</v>
      </c>
      <c r="BV47" s="6">
        <v>102.573198382288</v>
      </c>
      <c r="BW47">
        <v>104.354846187427</v>
      </c>
      <c r="BX47">
        <v>0.57173007384211683</v>
      </c>
      <c r="BY47">
        <v>1.7369525697140114</v>
      </c>
      <c r="BZ47">
        <v>0</v>
      </c>
      <c r="CA47">
        <v>16</v>
      </c>
      <c r="CB47">
        <v>715</v>
      </c>
      <c r="CC47">
        <v>14769</v>
      </c>
      <c r="CD47">
        <v>423831</v>
      </c>
      <c r="CE47">
        <v>782</v>
      </c>
      <c r="CF47">
        <v>111190</v>
      </c>
      <c r="CG47">
        <v>6.1357212911141517</v>
      </c>
      <c r="CH47">
        <v>10.523551820400588</v>
      </c>
      <c r="CL47" s="6">
        <v>85.793231554251193</v>
      </c>
      <c r="CM47" s="6">
        <v>90.948061608465494</v>
      </c>
      <c r="CN47">
        <v>91.885749999999703</v>
      </c>
      <c r="CO47" s="6">
        <v>94.282711170319999</v>
      </c>
      <c r="CP47">
        <v>95.513668056995996</v>
      </c>
      <c r="CQ47">
        <v>1.0310152574454963</v>
      </c>
      <c r="CR47">
        <v>1.3056019193723611</v>
      </c>
      <c r="CS47">
        <v>16</v>
      </c>
      <c r="CT47">
        <v>3</v>
      </c>
      <c r="CU47">
        <v>714</v>
      </c>
      <c r="CV47">
        <v>13103</v>
      </c>
      <c r="CW47">
        <v>431754</v>
      </c>
      <c r="CX47">
        <v>751</v>
      </c>
      <c r="CY47">
        <v>116047</v>
      </c>
      <c r="CZ47">
        <v>6.0084344193919934</v>
      </c>
      <c r="DA47">
        <v>9.8952789891129118</v>
      </c>
      <c r="DC47" s="6">
        <v>109.573868506856</v>
      </c>
      <c r="DD47" s="6">
        <v>114.288809334257</v>
      </c>
      <c r="DE47">
        <v>117.19790999999999</v>
      </c>
      <c r="DF47" s="6">
        <v>116.34809108526299</v>
      </c>
      <c r="DG47">
        <v>118.172793604001</v>
      </c>
      <c r="DH47">
        <v>2.5453941489886724</v>
      </c>
      <c r="DI47">
        <v>1.5683132415131904</v>
      </c>
      <c r="DJ47">
        <v>0</v>
      </c>
      <c r="DK47">
        <v>16</v>
      </c>
      <c r="DL47">
        <v>723</v>
      </c>
      <c r="DM47">
        <v>12219</v>
      </c>
      <c r="DN47">
        <v>443837</v>
      </c>
      <c r="DO47">
        <v>781</v>
      </c>
      <c r="DP47">
        <v>113179</v>
      </c>
      <c r="DQ47">
        <v>4.3029792519427037</v>
      </c>
      <c r="DR47">
        <v>6.1823340461719027</v>
      </c>
    </row>
    <row r="48" spans="1:122">
      <c r="A48" s="23">
        <v>5</v>
      </c>
      <c r="B48">
        <v>143.48134058134627</v>
      </c>
      <c r="C48">
        <v>159.96022761526862</v>
      </c>
      <c r="D48">
        <v>162.97809450718503</v>
      </c>
      <c r="E48">
        <v>148.06458605879331</v>
      </c>
      <c r="F48">
        <v>149.46704276379043</v>
      </c>
      <c r="G48" s="23">
        <v>2.2350054544715898</v>
      </c>
      <c r="H48" s="23">
        <v>1.1937832130467043</v>
      </c>
      <c r="I48">
        <v>12.410256410256411</v>
      </c>
      <c r="J48">
        <v>12.8</v>
      </c>
      <c r="K48">
        <v>1425.7</v>
      </c>
      <c r="L48">
        <v>77253.850000000006</v>
      </c>
      <c r="M48">
        <v>986912.07499999995</v>
      </c>
      <c r="N48">
        <v>1417.9</v>
      </c>
      <c r="O48">
        <v>196381.9375</v>
      </c>
      <c r="P48" s="44">
        <v>6.8035992782127668</v>
      </c>
      <c r="Q48" s="44">
        <v>12.647466000259428</v>
      </c>
      <c r="BB48" s="6">
        <v>96.160755442679502</v>
      </c>
      <c r="BC48" s="6">
        <v>106.149454623612</v>
      </c>
      <c r="BD48">
        <v>107.06001999999999</v>
      </c>
      <c r="BE48" s="6">
        <v>102.699364993275</v>
      </c>
      <c r="BF48">
        <v>103.697389999999</v>
      </c>
      <c r="BG48">
        <v>0.85781446510177894</v>
      </c>
      <c r="BH48">
        <v>0.97179277280765997</v>
      </c>
      <c r="BI48">
        <v>0</v>
      </c>
      <c r="BJ48">
        <v>7</v>
      </c>
      <c r="BK48">
        <v>764</v>
      </c>
      <c r="BL48">
        <v>134699</v>
      </c>
      <c r="BM48">
        <v>451640</v>
      </c>
      <c r="BN48">
        <v>797</v>
      </c>
      <c r="BO48">
        <v>111451</v>
      </c>
      <c r="BP48" s="43">
        <v>10.387500737644128</v>
      </c>
      <c r="BQ48" s="43">
        <v>6.7996653317611431</v>
      </c>
      <c r="BS48" s="6">
        <v>105.701103519673</v>
      </c>
      <c r="BT48" s="6">
        <v>119.16952983192</v>
      </c>
      <c r="BU48">
        <v>119.65349000000001</v>
      </c>
      <c r="BV48" s="6">
        <v>117.93248578327901</v>
      </c>
      <c r="BW48">
        <v>121.631118254285</v>
      </c>
      <c r="BX48">
        <v>0.40611066332358092</v>
      </c>
      <c r="BY48">
        <v>3.1362287044494757</v>
      </c>
      <c r="BZ48">
        <v>16</v>
      </c>
      <c r="CA48">
        <v>9</v>
      </c>
      <c r="CB48">
        <v>762</v>
      </c>
      <c r="CC48">
        <v>52274</v>
      </c>
      <c r="CD48">
        <v>442037</v>
      </c>
      <c r="CE48">
        <v>798</v>
      </c>
      <c r="CF48">
        <v>107917</v>
      </c>
      <c r="CG48">
        <v>12.741992149344281</v>
      </c>
      <c r="CH48">
        <v>11.571669411501947</v>
      </c>
      <c r="CL48" s="6">
        <v>96.160755442679502</v>
      </c>
      <c r="CM48" s="6">
        <v>106.149454623612</v>
      </c>
      <c r="CN48">
        <v>107.06001999999999</v>
      </c>
      <c r="CO48" s="6">
        <v>102.699364993275</v>
      </c>
      <c r="CP48">
        <v>103.697389999999</v>
      </c>
      <c r="CQ48">
        <v>0.85781446510177894</v>
      </c>
      <c r="CR48">
        <v>0.97179277280765997</v>
      </c>
      <c r="CS48">
        <v>0</v>
      </c>
      <c r="CT48">
        <v>7</v>
      </c>
      <c r="CU48">
        <v>764</v>
      </c>
      <c r="CV48">
        <v>134699</v>
      </c>
      <c r="CW48">
        <v>451640</v>
      </c>
      <c r="CX48">
        <v>797</v>
      </c>
      <c r="CY48">
        <v>111451</v>
      </c>
      <c r="CZ48">
        <v>10.387500737644128</v>
      </c>
      <c r="DA48">
        <v>6.7996653317611431</v>
      </c>
      <c r="DC48" s="6">
        <v>123.50321467185999</v>
      </c>
      <c r="DD48" s="6">
        <v>133.00940774051401</v>
      </c>
      <c r="DE48">
        <v>135.41826</v>
      </c>
      <c r="DF48" s="6">
        <v>129.699364993275</v>
      </c>
      <c r="DG48">
        <v>130.67173999999901</v>
      </c>
      <c r="DH48">
        <v>1.8110390087484558</v>
      </c>
      <c r="DI48">
        <v>0.74971454700215834</v>
      </c>
      <c r="DJ48">
        <v>0</v>
      </c>
      <c r="DK48">
        <v>8</v>
      </c>
      <c r="DL48">
        <v>766</v>
      </c>
      <c r="DM48">
        <v>128858</v>
      </c>
      <c r="DN48">
        <v>458367</v>
      </c>
      <c r="DO48">
        <v>829</v>
      </c>
      <c r="DP48">
        <v>108387</v>
      </c>
      <c r="DQ48">
        <v>7.6971219687773713</v>
      </c>
      <c r="DR48">
        <v>5.0169951752897877</v>
      </c>
    </row>
    <row r="49" spans="1:122">
      <c r="A49" s="23">
        <v>10</v>
      </c>
      <c r="B49">
        <v>168.28617092294306</v>
      </c>
      <c r="C49">
        <v>190.04638473806574</v>
      </c>
      <c r="D49">
        <v>193.43031549999961</v>
      </c>
      <c r="E49">
        <v>174.26048521229575</v>
      </c>
      <c r="F49">
        <v>176.66504401706229</v>
      </c>
      <c r="G49" s="23">
        <v>1.987753331015907</v>
      </c>
      <c r="H49" s="23">
        <v>1.5724392685250739</v>
      </c>
      <c r="I49">
        <v>10.175000000000001</v>
      </c>
      <c r="J49">
        <v>12.15</v>
      </c>
      <c r="K49">
        <v>1417.55</v>
      </c>
      <c r="L49">
        <v>68421.824999999997</v>
      </c>
      <c r="M49">
        <v>995077.27500000002</v>
      </c>
      <c r="N49">
        <v>1438.875</v>
      </c>
      <c r="O49">
        <v>204256.92499999999</v>
      </c>
      <c r="P49" s="44">
        <v>6.0296663307129492</v>
      </c>
      <c r="Q49" s="44">
        <v>13.566909908596557</v>
      </c>
      <c r="BB49" s="6">
        <v>526.11365880934795</v>
      </c>
      <c r="BC49" s="6">
        <v>566.047695476954</v>
      </c>
      <c r="BD49">
        <v>578.49198999999703</v>
      </c>
      <c r="BE49" s="6">
        <v>526.11365880987705</v>
      </c>
      <c r="BF49">
        <v>535.98627999999496</v>
      </c>
      <c r="BG49">
        <v>2.1984533498643457</v>
      </c>
      <c r="BH49">
        <v>1.8765186998662591</v>
      </c>
      <c r="BI49">
        <v>31</v>
      </c>
      <c r="BJ49">
        <v>7</v>
      </c>
      <c r="BK49">
        <v>2991</v>
      </c>
      <c r="BL49">
        <v>52783</v>
      </c>
      <c r="BM49">
        <v>2021072</v>
      </c>
      <c r="BN49">
        <v>3030</v>
      </c>
      <c r="BO49">
        <v>350259</v>
      </c>
      <c r="BP49" s="43">
        <v>7.5903820398772943</v>
      </c>
      <c r="BQ49" s="43">
        <v>1.005673458381233E-10</v>
      </c>
      <c r="BS49" s="6">
        <v>732.15158983636798</v>
      </c>
      <c r="BT49" s="6">
        <v>795.06359328343603</v>
      </c>
      <c r="BU49">
        <v>808.96064000000797</v>
      </c>
      <c r="BV49" s="6">
        <v>738.151578193967</v>
      </c>
      <c r="BW49">
        <v>741.96064000000604</v>
      </c>
      <c r="BX49">
        <v>1.7479163722212734</v>
      </c>
      <c r="BY49">
        <v>0.51602704899157148</v>
      </c>
      <c r="BZ49">
        <v>15</v>
      </c>
      <c r="CA49">
        <v>7</v>
      </c>
      <c r="CB49">
        <v>3017</v>
      </c>
      <c r="CC49">
        <v>29051</v>
      </c>
      <c r="CD49">
        <v>1977927</v>
      </c>
      <c r="CE49">
        <v>3031</v>
      </c>
      <c r="CF49">
        <v>344814</v>
      </c>
      <c r="CG49">
        <v>8.5927565166017814</v>
      </c>
      <c r="CH49">
        <v>0.81950083027750964</v>
      </c>
      <c r="CL49" s="6">
        <v>526.11365880934795</v>
      </c>
      <c r="CM49" s="6">
        <v>566.047695476954</v>
      </c>
      <c r="CN49">
        <v>578.49198999999703</v>
      </c>
      <c r="CO49" s="6">
        <v>526.11365880987705</v>
      </c>
      <c r="CP49">
        <v>535.98627999999496</v>
      </c>
      <c r="CQ49">
        <v>2.1984533498643457</v>
      </c>
      <c r="CR49">
        <v>1.8765186998662591</v>
      </c>
      <c r="CS49">
        <v>31</v>
      </c>
      <c r="CT49">
        <v>7</v>
      </c>
      <c r="CU49">
        <v>2991</v>
      </c>
      <c r="CV49">
        <v>52783</v>
      </c>
      <c r="CW49">
        <v>2021072</v>
      </c>
      <c r="CX49">
        <v>3030</v>
      </c>
      <c r="CY49">
        <v>350259</v>
      </c>
      <c r="CZ49">
        <v>7.5903820398772943</v>
      </c>
      <c r="DA49">
        <v>1.005673458381233E-10</v>
      </c>
      <c r="DC49" s="6">
        <v>571.11365880405504</v>
      </c>
      <c r="DD49" s="6">
        <v>606.04769547684498</v>
      </c>
      <c r="DE49">
        <v>612.09695000000204</v>
      </c>
      <c r="DF49" s="6">
        <v>571.11365880987705</v>
      </c>
      <c r="DG49">
        <v>571.98627999999496</v>
      </c>
      <c r="DH49">
        <v>0.99814825933748341</v>
      </c>
      <c r="DI49">
        <v>0.15279291199869652</v>
      </c>
      <c r="DJ49">
        <v>31</v>
      </c>
      <c r="DK49">
        <v>8</v>
      </c>
      <c r="DL49">
        <v>2996</v>
      </c>
      <c r="DM49">
        <v>32261</v>
      </c>
      <c r="DN49">
        <v>2032671</v>
      </c>
      <c r="DO49">
        <v>3047</v>
      </c>
      <c r="DP49">
        <v>344199</v>
      </c>
      <c r="DQ49">
        <v>6.1168273835270952</v>
      </c>
      <c r="DR49">
        <v>1.0194147096312348E-9</v>
      </c>
    </row>
    <row r="50" spans="1:122">
      <c r="A50" s="23">
        <v>20</v>
      </c>
      <c r="B50">
        <v>213.7222708282755</v>
      </c>
      <c r="C50">
        <v>236.57281709881744</v>
      </c>
      <c r="D50">
        <v>240.46590749999979</v>
      </c>
      <c r="E50">
        <v>218.39897498109568</v>
      </c>
      <c r="F50">
        <v>221.74273674469185</v>
      </c>
      <c r="G50" s="23">
        <v>1.6218709259846029</v>
      </c>
      <c r="H50" s="23">
        <v>1.5421756595009228</v>
      </c>
      <c r="I50">
        <v>11.7</v>
      </c>
      <c r="J50">
        <v>14.6</v>
      </c>
      <c r="K50">
        <v>1424.15</v>
      </c>
      <c r="L50">
        <v>28159.325000000001</v>
      </c>
      <c r="M50">
        <v>1020084.775</v>
      </c>
      <c r="N50">
        <v>1503.4749999999999</v>
      </c>
      <c r="O50">
        <v>198560.875</v>
      </c>
      <c r="P50" s="44">
        <v>3.4618566898693985</v>
      </c>
      <c r="Q50" s="44">
        <v>10.8020707260648</v>
      </c>
      <c r="BB50" s="6">
        <v>190.279527233788</v>
      </c>
      <c r="BC50" s="6">
        <v>210.38579549103099</v>
      </c>
      <c r="BD50">
        <v>210.74620999999999</v>
      </c>
      <c r="BE50" s="6">
        <v>190.473368474588</v>
      </c>
      <c r="BF50">
        <v>192.16705999999999</v>
      </c>
      <c r="BG50">
        <v>0.1713112371145635</v>
      </c>
      <c r="BH50">
        <v>0.88920122480952302</v>
      </c>
      <c r="BI50">
        <v>16</v>
      </c>
      <c r="BJ50">
        <v>32</v>
      </c>
      <c r="BK50">
        <v>2227</v>
      </c>
      <c r="BL50">
        <v>25870</v>
      </c>
      <c r="BM50">
        <v>1699477</v>
      </c>
      <c r="BN50">
        <v>2233</v>
      </c>
      <c r="BO50">
        <v>329048</v>
      </c>
      <c r="BP50" s="43">
        <v>10.566700763629346</v>
      </c>
      <c r="BQ50" s="43">
        <v>0.10187183225541313</v>
      </c>
      <c r="BS50" s="6">
        <v>216.778410225312</v>
      </c>
      <c r="BT50" s="6">
        <v>252.343984478832</v>
      </c>
      <c r="BU50">
        <v>257.30224000000101</v>
      </c>
      <c r="BV50" s="6">
        <v>221.967939927251</v>
      </c>
      <c r="BW50">
        <v>226.91097999999801</v>
      </c>
      <c r="BX50">
        <v>1.9648796191473838</v>
      </c>
      <c r="BY50">
        <v>2.2269162268961318</v>
      </c>
      <c r="BZ50">
        <v>16</v>
      </c>
      <c r="CA50">
        <v>34</v>
      </c>
      <c r="CB50">
        <v>2249</v>
      </c>
      <c r="CC50">
        <v>30292</v>
      </c>
      <c r="CD50">
        <v>1524543</v>
      </c>
      <c r="CE50">
        <v>2234</v>
      </c>
      <c r="CF50">
        <v>323838</v>
      </c>
      <c r="CG50">
        <v>16.406418986353099</v>
      </c>
      <c r="CH50">
        <v>2.3939329089761183</v>
      </c>
      <c r="CL50" s="6">
        <v>190.279527233788</v>
      </c>
      <c r="CM50" s="6">
        <v>210.38579549103099</v>
      </c>
      <c r="CN50">
        <v>210.74620999999999</v>
      </c>
      <c r="CO50" s="6">
        <v>190.473368474588</v>
      </c>
      <c r="CP50">
        <v>192.16705999999999</v>
      </c>
      <c r="CQ50">
        <v>0.1713112371145635</v>
      </c>
      <c r="CR50">
        <v>0.88920122480952302</v>
      </c>
      <c r="CS50">
        <v>16</v>
      </c>
      <c r="CT50">
        <v>32</v>
      </c>
      <c r="CU50">
        <v>2227</v>
      </c>
      <c r="CV50">
        <v>25870</v>
      </c>
      <c r="CW50">
        <v>1699477</v>
      </c>
      <c r="CX50">
        <v>2233</v>
      </c>
      <c r="CY50">
        <v>329048</v>
      </c>
      <c r="CZ50">
        <v>10.566700763629346</v>
      </c>
      <c r="DA50">
        <v>0.10187183225541313</v>
      </c>
      <c r="DC50" s="6">
        <v>234.6732513977</v>
      </c>
      <c r="DD50" s="6">
        <v>250.24132868131699</v>
      </c>
      <c r="DE50">
        <v>252.01103999999799</v>
      </c>
      <c r="DF50" s="6">
        <v>235.473368474588</v>
      </c>
      <c r="DG50">
        <v>238.16093999999899</v>
      </c>
      <c r="DH50">
        <v>0.70720185510792921</v>
      </c>
      <c r="DI50">
        <v>1.1413484008069588</v>
      </c>
      <c r="DJ50">
        <v>16</v>
      </c>
      <c r="DK50">
        <v>32</v>
      </c>
      <c r="DL50">
        <v>2196</v>
      </c>
      <c r="DM50">
        <v>30345</v>
      </c>
      <c r="DN50">
        <v>1552533</v>
      </c>
      <c r="DO50">
        <v>2297</v>
      </c>
      <c r="DP50">
        <v>327109</v>
      </c>
      <c r="DQ50">
        <v>6.6339376946006574</v>
      </c>
      <c r="DR50">
        <v>0.34094941461054901</v>
      </c>
    </row>
    <row r="51" spans="1:122">
      <c r="P51" s="30"/>
      <c r="Q51" s="30"/>
      <c r="BB51" s="6">
        <v>104.538635987167</v>
      </c>
      <c r="BC51" s="6">
        <v>110.795426560572</v>
      </c>
      <c r="BD51">
        <v>111.588309999996</v>
      </c>
      <c r="BE51" s="6">
        <v>108.040761854507</v>
      </c>
      <c r="BF51">
        <v>110.724159999999</v>
      </c>
      <c r="BG51">
        <v>0.71562831069613908</v>
      </c>
      <c r="BH51">
        <v>2.4836905066493351</v>
      </c>
      <c r="BI51">
        <v>16</v>
      </c>
      <c r="BJ51">
        <v>26</v>
      </c>
      <c r="BK51">
        <v>861</v>
      </c>
      <c r="BL51">
        <v>12555</v>
      </c>
      <c r="BM51">
        <v>1261398</v>
      </c>
      <c r="BN51">
        <v>906</v>
      </c>
      <c r="BO51">
        <v>141774</v>
      </c>
      <c r="BP51" s="43">
        <v>5.9851465578459173</v>
      </c>
      <c r="BQ51" s="43">
        <v>3.3500780206945824</v>
      </c>
      <c r="BS51" s="6">
        <v>113.906688086288</v>
      </c>
      <c r="BT51" s="6">
        <v>122.936913479889</v>
      </c>
      <c r="BU51">
        <v>123.81949000000201</v>
      </c>
      <c r="BV51" s="6">
        <v>121.500443948661</v>
      </c>
      <c r="BW51">
        <v>122.55324</v>
      </c>
      <c r="BX51">
        <v>0.7179101013117466</v>
      </c>
      <c r="BY51">
        <v>0.86649564159934389</v>
      </c>
      <c r="BZ51">
        <v>16</v>
      </c>
      <c r="CA51">
        <v>18</v>
      </c>
      <c r="CB51">
        <v>875</v>
      </c>
      <c r="CC51">
        <v>12661</v>
      </c>
      <c r="CD51">
        <v>1152199</v>
      </c>
      <c r="CE51">
        <v>890</v>
      </c>
      <c r="CF51">
        <v>138124</v>
      </c>
      <c r="CG51">
        <v>7.9277394025891725</v>
      </c>
      <c r="CH51">
        <v>6.6666461732435636</v>
      </c>
      <c r="CL51" s="6">
        <v>104.538635987167</v>
      </c>
      <c r="CM51" s="6">
        <v>110.795426560572</v>
      </c>
      <c r="CN51">
        <v>111.588309999996</v>
      </c>
      <c r="CO51" s="6">
        <v>108.040761854507</v>
      </c>
      <c r="CP51">
        <v>110.724159999999</v>
      </c>
      <c r="CQ51">
        <v>0.71562831069613908</v>
      </c>
      <c r="CR51">
        <v>2.4836905066493351</v>
      </c>
      <c r="CS51">
        <v>16</v>
      </c>
      <c r="CT51">
        <v>26</v>
      </c>
      <c r="CU51">
        <v>861</v>
      </c>
      <c r="CV51">
        <v>12555</v>
      </c>
      <c r="CW51">
        <v>1261398</v>
      </c>
      <c r="CX51">
        <v>906</v>
      </c>
      <c r="CY51">
        <v>141774</v>
      </c>
      <c r="CZ51">
        <v>5.9851465578459173</v>
      </c>
      <c r="DA51">
        <v>3.3500780206945824</v>
      </c>
      <c r="DC51" s="6">
        <v>131.420609779019</v>
      </c>
      <c r="DD51" s="6">
        <v>136.79477510541</v>
      </c>
      <c r="DE51">
        <v>140.90600000000001</v>
      </c>
      <c r="DF51" s="6">
        <v>134.987577692521</v>
      </c>
      <c r="DG51">
        <v>135.60211883799801</v>
      </c>
      <c r="DH51">
        <v>3.0053961428146807</v>
      </c>
      <c r="DI51">
        <v>0.45525755479280244</v>
      </c>
      <c r="DJ51">
        <v>16</v>
      </c>
      <c r="DK51">
        <v>26</v>
      </c>
      <c r="DL51">
        <v>859</v>
      </c>
      <c r="DM51">
        <v>12760</v>
      </c>
      <c r="DN51">
        <v>1165376</v>
      </c>
      <c r="DO51">
        <v>921</v>
      </c>
      <c r="DP51">
        <v>142240</v>
      </c>
      <c r="DQ51">
        <v>4.0892865551510829</v>
      </c>
      <c r="DR51">
        <v>2.7141617433519594</v>
      </c>
    </row>
    <row r="52" spans="1:122">
      <c r="A52" t="s">
        <v>32</v>
      </c>
      <c r="P52" s="30"/>
      <c r="Q52" s="30"/>
      <c r="BB52" s="6">
        <v>121.53268873475</v>
      </c>
      <c r="BC52" s="6">
        <v>130.89261291616501</v>
      </c>
      <c r="BD52">
        <v>131.74803999999801</v>
      </c>
      <c r="BE52" s="6">
        <v>128.65856329451401</v>
      </c>
      <c r="BF52">
        <v>131.14607000000001</v>
      </c>
      <c r="BG52">
        <v>0.65353350718187331</v>
      </c>
      <c r="BH52">
        <v>1.9334171327498924</v>
      </c>
      <c r="BI52">
        <v>15</v>
      </c>
      <c r="BJ52">
        <v>19</v>
      </c>
      <c r="BK52">
        <v>996</v>
      </c>
      <c r="BL52">
        <v>26892</v>
      </c>
      <c r="BM52">
        <v>1267626</v>
      </c>
      <c r="BN52">
        <v>1077</v>
      </c>
      <c r="BO52">
        <v>152229</v>
      </c>
      <c r="BP52" s="43">
        <v>7.7015692476313289</v>
      </c>
      <c r="BQ52" s="43">
        <v>5.8633398421033238</v>
      </c>
      <c r="BS52" s="6">
        <v>129.28898274852801</v>
      </c>
      <c r="BT52" s="6">
        <v>140.090707383682</v>
      </c>
      <c r="BU52">
        <v>141.77672999999999</v>
      </c>
      <c r="BV52" s="6">
        <v>138.21045619127199</v>
      </c>
      <c r="BW52">
        <v>140.215499999999</v>
      </c>
      <c r="BX52">
        <v>1.2035220949383081</v>
      </c>
      <c r="BY52">
        <v>1.4507178863169314</v>
      </c>
      <c r="BZ52">
        <v>15</v>
      </c>
      <c r="CA52">
        <v>17</v>
      </c>
      <c r="CB52">
        <v>1000</v>
      </c>
      <c r="CC52">
        <v>13358</v>
      </c>
      <c r="CD52">
        <v>1209990</v>
      </c>
      <c r="CE52">
        <v>1047</v>
      </c>
      <c r="CF52">
        <v>147930</v>
      </c>
      <c r="CG52">
        <v>8.3547139172436307</v>
      </c>
      <c r="CH52">
        <v>6.9004127444459664</v>
      </c>
      <c r="CL52" s="6">
        <v>121.53268873475</v>
      </c>
      <c r="CM52" s="6">
        <v>130.89261291616501</v>
      </c>
      <c r="CN52">
        <v>131.74803999999801</v>
      </c>
      <c r="CO52" s="6">
        <v>128.65856329451401</v>
      </c>
      <c r="CP52">
        <v>131.14607000000001</v>
      </c>
      <c r="CQ52">
        <v>0.65353350718187331</v>
      </c>
      <c r="CR52">
        <v>1.9334171327498924</v>
      </c>
      <c r="CS52">
        <v>15</v>
      </c>
      <c r="CT52">
        <v>19</v>
      </c>
      <c r="CU52">
        <v>996</v>
      </c>
      <c r="CV52">
        <v>26892</v>
      </c>
      <c r="CW52">
        <v>1267626</v>
      </c>
      <c r="CX52">
        <v>1077</v>
      </c>
      <c r="CY52">
        <v>152229</v>
      </c>
      <c r="CZ52">
        <v>7.7015692476313289</v>
      </c>
      <c r="DA52">
        <v>5.8633398421033238</v>
      </c>
      <c r="DC52" s="6">
        <v>156.224417747318</v>
      </c>
      <c r="DD52" s="6">
        <v>165.51082181333399</v>
      </c>
      <c r="DE52">
        <v>170.18681999999899</v>
      </c>
      <c r="DF52" s="6">
        <v>162.37107100480799</v>
      </c>
      <c r="DG52">
        <v>163.676801077855</v>
      </c>
      <c r="DH52">
        <v>2.825191812495905</v>
      </c>
      <c r="DI52">
        <v>0.80416423009758431</v>
      </c>
      <c r="DJ52">
        <v>15</v>
      </c>
      <c r="DK52">
        <v>17</v>
      </c>
      <c r="DL52">
        <v>1013</v>
      </c>
      <c r="DM52">
        <v>26801</v>
      </c>
      <c r="DN52">
        <v>1215648</v>
      </c>
      <c r="DO52">
        <v>1031</v>
      </c>
      <c r="DP52">
        <v>152710</v>
      </c>
      <c r="DQ52">
        <v>5.9442718365806906</v>
      </c>
      <c r="DR52">
        <v>3.934502266753054</v>
      </c>
    </row>
    <row r="53" spans="1:122">
      <c r="A53" s="20">
        <v>2</v>
      </c>
      <c r="B53">
        <v>156.93336033900692</v>
      </c>
      <c r="C53">
        <v>173.86680607632135</v>
      </c>
      <c r="D53">
        <v>176.87735933333266</v>
      </c>
      <c r="E53">
        <v>161.37569187566248</v>
      </c>
      <c r="F53">
        <v>163.51107458226764</v>
      </c>
      <c r="G53" s="32">
        <v>1.8865045635412203</v>
      </c>
      <c r="H53" s="32">
        <v>1.4612646776915159</v>
      </c>
      <c r="I53">
        <v>12.716666666666667</v>
      </c>
      <c r="J53">
        <v>13.683333333333334</v>
      </c>
      <c r="K53">
        <v>1424.6333333333334</v>
      </c>
      <c r="L53">
        <v>74031.516666666663</v>
      </c>
      <c r="M53">
        <v>1007505.2333333333</v>
      </c>
      <c r="N53">
        <v>1462.1</v>
      </c>
      <c r="O53">
        <v>190376.56666666668</v>
      </c>
      <c r="P53" s="32">
        <v>5.3538605636097341</v>
      </c>
      <c r="Q53" s="32">
        <v>11.52601634543595</v>
      </c>
      <c r="BB53" s="6">
        <v>180.44574577284899</v>
      </c>
      <c r="BC53" s="6">
        <v>205.63619422222101</v>
      </c>
      <c r="BD53">
        <v>206.630400000001</v>
      </c>
      <c r="BE53" s="6">
        <v>184.11196744002299</v>
      </c>
      <c r="BF53">
        <v>187.897109999999</v>
      </c>
      <c r="BG53">
        <v>0.48347800908317057</v>
      </c>
      <c r="BH53">
        <v>2.0558916471353617</v>
      </c>
      <c r="BI53">
        <v>0</v>
      </c>
      <c r="BJ53">
        <v>20</v>
      </c>
      <c r="BK53">
        <v>1179</v>
      </c>
      <c r="BL53">
        <v>13312</v>
      </c>
      <c r="BM53">
        <v>700161</v>
      </c>
      <c r="BN53">
        <v>1277</v>
      </c>
      <c r="BO53">
        <v>141537</v>
      </c>
      <c r="BP53" s="43">
        <v>13.960123216804776</v>
      </c>
      <c r="BQ53" s="43">
        <v>2.0317584387881107</v>
      </c>
      <c r="BS53" s="6">
        <v>203.69227027615301</v>
      </c>
      <c r="BT53" s="6">
        <v>240.97727410639899</v>
      </c>
      <c r="BU53">
        <v>242.32125000000099</v>
      </c>
      <c r="BV53" s="6">
        <v>214.13652383464</v>
      </c>
      <c r="BW53">
        <v>218.655479999997</v>
      </c>
      <c r="BX53">
        <v>0.55771893784829907</v>
      </c>
      <c r="BY53">
        <v>2.1103154587708794</v>
      </c>
      <c r="BZ53">
        <v>16</v>
      </c>
      <c r="CA53">
        <v>15</v>
      </c>
      <c r="CB53">
        <v>1170</v>
      </c>
      <c r="CC53">
        <v>14216</v>
      </c>
      <c r="CD53">
        <v>664560</v>
      </c>
      <c r="CE53">
        <v>1203</v>
      </c>
      <c r="CF53">
        <v>138045</v>
      </c>
      <c r="CG53">
        <v>18.30457472917227</v>
      </c>
      <c r="CH53">
        <v>5.1274668127206482</v>
      </c>
      <c r="CL53" s="6">
        <v>161.30761266209501</v>
      </c>
      <c r="CM53" s="6">
        <v>200.83550770296301</v>
      </c>
      <c r="CN53">
        <v>201.24206000000001</v>
      </c>
      <c r="CO53" s="6">
        <v>169.13652383464</v>
      </c>
      <c r="CP53">
        <v>170.814850000001</v>
      </c>
      <c r="CQ53">
        <v>0.20243048736097446</v>
      </c>
      <c r="CR53">
        <v>0.9922907999468239</v>
      </c>
      <c r="CS53">
        <v>16</v>
      </c>
      <c r="CT53">
        <v>16</v>
      </c>
      <c r="CU53">
        <v>1141</v>
      </c>
      <c r="CV53">
        <v>13604</v>
      </c>
      <c r="CW53">
        <v>665234</v>
      </c>
      <c r="CX53">
        <v>1185</v>
      </c>
      <c r="CY53">
        <v>138126</v>
      </c>
      <c r="CZ53">
        <v>24.504668061556711</v>
      </c>
      <c r="DA53">
        <v>4.8534046492553875</v>
      </c>
      <c r="DC53" s="6">
        <v>203.69227027615301</v>
      </c>
      <c r="DD53" s="6">
        <v>240.97727410639899</v>
      </c>
      <c r="DE53">
        <v>242.32125000000099</v>
      </c>
      <c r="DF53" s="6">
        <v>214.13652383464</v>
      </c>
      <c r="DG53">
        <v>218.655479999997</v>
      </c>
      <c r="DH53">
        <v>0.55771893784829907</v>
      </c>
      <c r="DI53">
        <v>2.1103154587708794</v>
      </c>
      <c r="DJ53">
        <v>16</v>
      </c>
      <c r="DK53">
        <v>15</v>
      </c>
      <c r="DL53">
        <v>1170</v>
      </c>
      <c r="DM53">
        <v>14216</v>
      </c>
      <c r="DN53">
        <v>664560</v>
      </c>
      <c r="DO53">
        <v>1203</v>
      </c>
      <c r="DP53">
        <v>138045</v>
      </c>
      <c r="DQ53">
        <v>18.30457472917227</v>
      </c>
      <c r="DR53">
        <v>5.1274668127206482</v>
      </c>
    </row>
    <row r="54" spans="1:122">
      <c r="A54" s="20">
        <v>3</v>
      </c>
      <c r="B54">
        <v>193.39316121603625</v>
      </c>
      <c r="C54">
        <v>217.18614689177991</v>
      </c>
      <c r="D54">
        <v>221.03885233812372</v>
      </c>
      <c r="E54">
        <v>199.10700562579405</v>
      </c>
      <c r="F54">
        <v>201.73880776809543</v>
      </c>
      <c r="G54" s="32">
        <v>2.0099152441068449</v>
      </c>
      <c r="H54" s="32">
        <v>1.4110007496902859</v>
      </c>
      <c r="I54">
        <v>10.101694915254237</v>
      </c>
      <c r="J54">
        <v>12.683333333333334</v>
      </c>
      <c r="K54">
        <v>1420.3</v>
      </c>
      <c r="L54">
        <v>41858.48333333333</v>
      </c>
      <c r="M54">
        <v>993877.51666666672</v>
      </c>
      <c r="N54">
        <v>1444.7333333333333</v>
      </c>
      <c r="O54">
        <v>209089.92499999999</v>
      </c>
      <c r="P54" s="32">
        <v>5.5095543022536742</v>
      </c>
      <c r="Q54" s="32">
        <v>13.151614744511233</v>
      </c>
      <c r="BB54" s="6">
        <v>153.86525794620701</v>
      </c>
      <c r="BC54" s="6">
        <v>162.208929423955</v>
      </c>
      <c r="BD54">
        <v>166.23774</v>
      </c>
      <c r="BE54" s="6">
        <v>157.955773062227</v>
      </c>
      <c r="BF54">
        <v>160.80706999999899</v>
      </c>
      <c r="BG54">
        <v>2.4837168892935368</v>
      </c>
      <c r="BH54">
        <v>1.8051236004199207</v>
      </c>
      <c r="BI54">
        <v>16</v>
      </c>
      <c r="BJ54">
        <v>16</v>
      </c>
      <c r="BK54">
        <v>1177</v>
      </c>
      <c r="BL54">
        <v>22468</v>
      </c>
      <c r="BM54">
        <v>686454</v>
      </c>
      <c r="BN54">
        <v>1300</v>
      </c>
      <c r="BO54">
        <v>181194</v>
      </c>
      <c r="BP54" s="43">
        <v>5.4227130861893649</v>
      </c>
      <c r="BQ54" s="43">
        <v>2.6585047012042677</v>
      </c>
      <c r="BS54" s="6">
        <v>172.528360359338</v>
      </c>
      <c r="BT54" s="6">
        <v>184.40064595303701</v>
      </c>
      <c r="BU54">
        <v>190.265650000004</v>
      </c>
      <c r="BV54" s="6">
        <v>174.01350612485399</v>
      </c>
      <c r="BW54">
        <v>178.130599999997</v>
      </c>
      <c r="BX54">
        <v>3.1805767364072475</v>
      </c>
      <c r="BY54">
        <v>2.3659622559349009</v>
      </c>
      <c r="BZ54">
        <v>0</v>
      </c>
      <c r="CA54">
        <v>15</v>
      </c>
      <c r="CB54">
        <v>1168</v>
      </c>
      <c r="CC54">
        <v>16682</v>
      </c>
      <c r="CD54">
        <v>635911</v>
      </c>
      <c r="CE54">
        <v>1219</v>
      </c>
      <c r="CF54">
        <v>172266</v>
      </c>
      <c r="CG54">
        <v>6.8813530534757898</v>
      </c>
      <c r="CH54">
        <v>0.86081254260039808</v>
      </c>
      <c r="CL54" s="6">
        <v>134.38872463883001</v>
      </c>
      <c r="CM54" s="6">
        <v>149.150087924226</v>
      </c>
      <c r="CN54">
        <v>151.273159999998</v>
      </c>
      <c r="CO54" s="6">
        <v>138.01350612485399</v>
      </c>
      <c r="CP54">
        <v>140.31397999999999</v>
      </c>
      <c r="CQ54">
        <v>1.4234467477153638</v>
      </c>
      <c r="CR54">
        <v>1.6668469193622775</v>
      </c>
      <c r="CS54">
        <v>0</v>
      </c>
      <c r="CT54">
        <v>15</v>
      </c>
      <c r="CU54">
        <v>1156</v>
      </c>
      <c r="CV54">
        <v>16608</v>
      </c>
      <c r="CW54">
        <v>636356</v>
      </c>
      <c r="CX54">
        <v>1203</v>
      </c>
      <c r="CY54">
        <v>171373</v>
      </c>
      <c r="CZ54">
        <v>10.984078705313397</v>
      </c>
      <c r="DA54">
        <v>2.6972363163394735</v>
      </c>
      <c r="DC54" s="6">
        <v>172.528360359338</v>
      </c>
      <c r="DD54" s="6">
        <v>184.40064595303701</v>
      </c>
      <c r="DE54">
        <v>190.265650000004</v>
      </c>
      <c r="DF54" s="6">
        <v>174.01350612485399</v>
      </c>
      <c r="DG54">
        <v>178.130599999997</v>
      </c>
      <c r="DH54">
        <v>3.1805767364072475</v>
      </c>
      <c r="DI54">
        <v>2.3659622559349009</v>
      </c>
      <c r="DJ54">
        <v>0</v>
      </c>
      <c r="DK54">
        <v>15</v>
      </c>
      <c r="DL54">
        <v>1168</v>
      </c>
      <c r="DM54">
        <v>16682</v>
      </c>
      <c r="DN54">
        <v>635911</v>
      </c>
      <c r="DO54">
        <v>1219</v>
      </c>
      <c r="DP54">
        <v>172266</v>
      </c>
      <c r="DQ54">
        <v>6.8813530534757898</v>
      </c>
      <c r="DR54">
        <v>0.86081254260039808</v>
      </c>
    </row>
    <row r="55" spans="1:122">
      <c r="P55" s="30"/>
      <c r="Q55" s="30"/>
      <c r="BB55" s="6">
        <v>238.51148441784099</v>
      </c>
      <c r="BC55" s="6">
        <v>267.58067381611397</v>
      </c>
      <c r="BD55">
        <v>271.44491999999798</v>
      </c>
      <c r="BE55" s="6">
        <v>239.55424916827801</v>
      </c>
      <c r="BF55">
        <v>240.16272000000001</v>
      </c>
      <c r="BG55">
        <v>1.4441424818817754</v>
      </c>
      <c r="BH55">
        <v>0.25400126853712107</v>
      </c>
      <c r="BI55">
        <v>15</v>
      </c>
      <c r="BJ55">
        <v>1</v>
      </c>
      <c r="BK55">
        <v>1693</v>
      </c>
      <c r="BL55">
        <v>20660</v>
      </c>
      <c r="BM55">
        <v>1015640</v>
      </c>
      <c r="BN55">
        <v>2273</v>
      </c>
      <c r="BO55">
        <v>227534</v>
      </c>
      <c r="BP55" s="43">
        <v>12.187752497212067</v>
      </c>
      <c r="BQ55" s="43">
        <v>0.4371968725037273</v>
      </c>
      <c r="BS55" s="6">
        <v>284.74861750481398</v>
      </c>
      <c r="BT55" s="6">
        <v>331.03755272045902</v>
      </c>
      <c r="BU55">
        <v>336.92306000000201</v>
      </c>
      <c r="BV55" s="6">
        <v>285.07233112916299</v>
      </c>
      <c r="BW55">
        <v>293.70531</v>
      </c>
      <c r="BX55">
        <v>1.7778971694226313</v>
      </c>
      <c r="BY55">
        <v>3.0283468187326479</v>
      </c>
      <c r="BZ55">
        <v>15</v>
      </c>
      <c r="CA55">
        <v>11</v>
      </c>
      <c r="CB55">
        <v>1686</v>
      </c>
      <c r="CC55">
        <v>22859</v>
      </c>
      <c r="CD55">
        <v>911897</v>
      </c>
      <c r="CE55">
        <v>1719</v>
      </c>
      <c r="CF55">
        <v>216172</v>
      </c>
      <c r="CG55">
        <v>16.256070221258398</v>
      </c>
      <c r="CH55">
        <v>0.11368400211584472</v>
      </c>
      <c r="CL55" s="6">
        <v>234.40843268888901</v>
      </c>
      <c r="CM55" s="6">
        <v>287.32701285831502</v>
      </c>
      <c r="CN55">
        <v>290.883769999999</v>
      </c>
      <c r="CO55" s="6">
        <v>240.07233112916299</v>
      </c>
      <c r="CP55">
        <v>245.04713000000001</v>
      </c>
      <c r="CQ55">
        <v>1.237877742959683</v>
      </c>
      <c r="CR55">
        <v>2.0722083413104753</v>
      </c>
      <c r="CS55">
        <v>15</v>
      </c>
      <c r="CT55">
        <v>2</v>
      </c>
      <c r="CU55">
        <v>1688</v>
      </c>
      <c r="CV55">
        <v>20727</v>
      </c>
      <c r="CW55">
        <v>911916</v>
      </c>
      <c r="CX55">
        <v>1735</v>
      </c>
      <c r="CY55">
        <v>287437</v>
      </c>
      <c r="CZ55">
        <v>22.575373915690342</v>
      </c>
      <c r="DA55">
        <v>2.4162519988311204</v>
      </c>
      <c r="DC55" s="6">
        <v>284.74861750481398</v>
      </c>
      <c r="DD55" s="6">
        <v>331.03755272045902</v>
      </c>
      <c r="DE55">
        <v>336.92306000000201</v>
      </c>
      <c r="DF55" s="6">
        <v>285.07233112916299</v>
      </c>
      <c r="DG55">
        <v>293.70531</v>
      </c>
      <c r="DH55">
        <v>1.7778971694226313</v>
      </c>
      <c r="DI55">
        <v>3.0283468187326479</v>
      </c>
      <c r="DJ55">
        <v>15</v>
      </c>
      <c r="DK55">
        <v>11</v>
      </c>
      <c r="DL55">
        <v>1686</v>
      </c>
      <c r="DM55">
        <v>22859</v>
      </c>
      <c r="DN55">
        <v>911897</v>
      </c>
      <c r="DO55">
        <v>1719</v>
      </c>
      <c r="DP55">
        <v>216172</v>
      </c>
      <c r="DQ55">
        <v>16.256070221258398</v>
      </c>
      <c r="DR55">
        <v>0.11368400211584472</v>
      </c>
    </row>
    <row r="56" spans="1:122">
      <c r="A56" t="s">
        <v>31</v>
      </c>
      <c r="P56" s="30"/>
      <c r="Q56" s="30"/>
      <c r="BB56" s="6">
        <v>221.41011432916801</v>
      </c>
      <c r="BC56" s="6">
        <v>248.568837665644</v>
      </c>
      <c r="BD56">
        <v>254.49888999999601</v>
      </c>
      <c r="BE56" s="6">
        <v>222.99609075284999</v>
      </c>
      <c r="BF56">
        <v>228.292949999999</v>
      </c>
      <c r="BG56">
        <v>2.3856781043200077</v>
      </c>
      <c r="BH56">
        <v>2.3753148448775239</v>
      </c>
      <c r="BI56">
        <v>0</v>
      </c>
      <c r="BJ56">
        <v>16</v>
      </c>
      <c r="BK56">
        <v>1681</v>
      </c>
      <c r="BL56">
        <v>20761</v>
      </c>
      <c r="BM56">
        <v>1071804</v>
      </c>
      <c r="BN56">
        <v>1828</v>
      </c>
      <c r="BO56">
        <v>230228</v>
      </c>
      <c r="BP56" s="43">
        <v>12.266252342970841</v>
      </c>
      <c r="BQ56" s="43">
        <v>0.71630712467097613</v>
      </c>
      <c r="BS56" s="6">
        <v>259.24537089814999</v>
      </c>
      <c r="BT56" s="6">
        <v>302.55833346482399</v>
      </c>
      <c r="BU56">
        <v>309.76293999999501</v>
      </c>
      <c r="BV56" s="6">
        <v>259.66145331251602</v>
      </c>
      <c r="BW56">
        <v>267.65570999999898</v>
      </c>
      <c r="BX56">
        <v>2.3812289196154781</v>
      </c>
      <c r="BY56">
        <v>3.0787229238301523</v>
      </c>
      <c r="BZ56">
        <v>16</v>
      </c>
      <c r="CA56">
        <v>15</v>
      </c>
      <c r="CB56">
        <v>1672</v>
      </c>
      <c r="CC56">
        <v>21013</v>
      </c>
      <c r="CD56">
        <v>917800</v>
      </c>
      <c r="CE56">
        <v>1703</v>
      </c>
      <c r="CF56">
        <v>219877</v>
      </c>
      <c r="CG56">
        <v>16.707323419746004</v>
      </c>
      <c r="CH56">
        <v>0.16049752901065201</v>
      </c>
      <c r="CL56" s="6">
        <v>209.01802532609099</v>
      </c>
      <c r="CM56" s="6">
        <v>258.878206627552</v>
      </c>
      <c r="CN56">
        <v>261.40130999999701</v>
      </c>
      <c r="CO56" s="6">
        <v>214.66145331251599</v>
      </c>
      <c r="CP56">
        <v>219.02356999999901</v>
      </c>
      <c r="CQ56">
        <v>0.97462950061107123</v>
      </c>
      <c r="CR56">
        <v>2.0320912861483396</v>
      </c>
      <c r="CS56">
        <v>16</v>
      </c>
      <c r="CT56">
        <v>1</v>
      </c>
      <c r="CU56">
        <v>1658</v>
      </c>
      <c r="CV56">
        <v>20774</v>
      </c>
      <c r="CW56">
        <v>917787</v>
      </c>
      <c r="CX56">
        <v>1703</v>
      </c>
      <c r="CY56">
        <v>219590</v>
      </c>
      <c r="CZ56">
        <v>23.854488733052413</v>
      </c>
      <c r="DA56">
        <v>2.6999719175514314</v>
      </c>
      <c r="DC56" s="6">
        <v>259.24537089814999</v>
      </c>
      <c r="DD56" s="6">
        <v>302.55833346482399</v>
      </c>
      <c r="DE56">
        <v>309.76293999999501</v>
      </c>
      <c r="DF56" s="6">
        <v>259.66145331251602</v>
      </c>
      <c r="DG56">
        <v>267.65570999999898</v>
      </c>
      <c r="DH56">
        <v>2.3812289196154781</v>
      </c>
      <c r="DI56">
        <v>3.0787229238301523</v>
      </c>
      <c r="DJ56">
        <v>16</v>
      </c>
      <c r="DK56">
        <v>15</v>
      </c>
      <c r="DL56">
        <v>1672</v>
      </c>
      <c r="DM56">
        <v>21013</v>
      </c>
      <c r="DN56">
        <v>917800</v>
      </c>
      <c r="DO56">
        <v>1703</v>
      </c>
      <c r="DP56">
        <v>219877</v>
      </c>
      <c r="DQ56">
        <v>16.707323419746004</v>
      </c>
      <c r="DR56">
        <v>0.16049752901065201</v>
      </c>
    </row>
    <row r="57" spans="1:122">
      <c r="A57" s="24">
        <v>0</v>
      </c>
      <c r="B57">
        <v>154.2736781489717</v>
      </c>
      <c r="C57">
        <v>175.28660874458689</v>
      </c>
      <c r="D57">
        <v>178.60620523812341</v>
      </c>
      <c r="E57">
        <v>160.06222710456368</v>
      </c>
      <c r="F57">
        <v>162.06555597510703</v>
      </c>
      <c r="G57" s="33">
        <v>2.0857268593638834</v>
      </c>
      <c r="H57" s="33">
        <v>1.4201042796456347</v>
      </c>
      <c r="I57">
        <v>12.135593220338983</v>
      </c>
      <c r="J57">
        <v>13.266666666666667</v>
      </c>
      <c r="K57">
        <v>1423.3166666666666</v>
      </c>
      <c r="L57">
        <v>51485.7</v>
      </c>
      <c r="M57">
        <v>1008396.45</v>
      </c>
      <c r="N57">
        <v>1453.75</v>
      </c>
      <c r="O57">
        <v>196212.4</v>
      </c>
      <c r="P57" s="33">
        <v>7.1963232127968313</v>
      </c>
      <c r="Q57" s="33">
        <v>15.005701544869574</v>
      </c>
      <c r="BB57" s="6">
        <v>109.573868506856</v>
      </c>
      <c r="BC57" s="6">
        <v>114.288809334257</v>
      </c>
      <c r="BD57">
        <v>117.19790999999999</v>
      </c>
      <c r="BE57" s="6">
        <v>116.34809108526299</v>
      </c>
      <c r="BF57">
        <v>118.172793604001</v>
      </c>
      <c r="BG57">
        <v>2.5453941489886724</v>
      </c>
      <c r="BH57">
        <v>1.5683132415131904</v>
      </c>
      <c r="BI57">
        <v>0</v>
      </c>
      <c r="BJ57">
        <v>16</v>
      </c>
      <c r="BK57">
        <v>723</v>
      </c>
      <c r="BL57">
        <v>12219</v>
      </c>
      <c r="BM57">
        <v>443837</v>
      </c>
      <c r="BN57">
        <v>781</v>
      </c>
      <c r="BO57">
        <v>113179</v>
      </c>
      <c r="BP57" s="43">
        <v>4.3029792519427037</v>
      </c>
      <c r="BQ57" s="43">
        <v>6.1823340461719027</v>
      </c>
      <c r="BS57" s="6">
        <v>119.373396886062</v>
      </c>
      <c r="BT57" s="6">
        <v>124.588549578022</v>
      </c>
      <c r="BU57">
        <v>126.85693999999999</v>
      </c>
      <c r="BV57" s="6">
        <v>129.57319838228801</v>
      </c>
      <c r="BW57">
        <v>131.27811376914201</v>
      </c>
      <c r="BX57">
        <v>1.820705377549521</v>
      </c>
      <c r="BY57">
        <v>1.3157932413027866</v>
      </c>
      <c r="BZ57">
        <v>0</v>
      </c>
      <c r="CA57">
        <v>15</v>
      </c>
      <c r="CB57">
        <v>706</v>
      </c>
      <c r="CC57">
        <v>15589</v>
      </c>
      <c r="CD57">
        <v>422980</v>
      </c>
      <c r="CE57">
        <v>750</v>
      </c>
      <c r="CF57">
        <v>115880</v>
      </c>
      <c r="CG57">
        <v>4.3687729661724317</v>
      </c>
      <c r="CH57">
        <v>8.5444510772876754</v>
      </c>
      <c r="CL57" s="6">
        <v>92.806643193089002</v>
      </c>
      <c r="CM57" s="6">
        <v>98.501000159055707</v>
      </c>
      <c r="CN57">
        <v>99.0641600000003</v>
      </c>
      <c r="CO57" s="6">
        <v>102.573198382288</v>
      </c>
      <c r="CP57">
        <v>104.354846187427</v>
      </c>
      <c r="CQ57">
        <v>0.57173007384211683</v>
      </c>
      <c r="CR57">
        <v>1.7369525697140114</v>
      </c>
      <c r="CS57">
        <v>0</v>
      </c>
      <c r="CT57">
        <v>16</v>
      </c>
      <c r="CU57">
        <v>715</v>
      </c>
      <c r="CV57">
        <v>14769</v>
      </c>
      <c r="CW57">
        <v>423831</v>
      </c>
      <c r="CX57">
        <v>782</v>
      </c>
      <c r="CY57">
        <v>111190</v>
      </c>
      <c r="CZ57">
        <v>6.1357212911141517</v>
      </c>
      <c r="DA57">
        <v>10.523551820400588</v>
      </c>
      <c r="DC57" s="6">
        <v>119.373396886062</v>
      </c>
      <c r="DD57" s="6">
        <v>124.588549578022</v>
      </c>
      <c r="DE57">
        <v>126.85693999999999</v>
      </c>
      <c r="DF57" s="6">
        <v>129.57319838228801</v>
      </c>
      <c r="DG57">
        <v>131.27811376914201</v>
      </c>
      <c r="DH57">
        <v>1.820705377549521</v>
      </c>
      <c r="DI57">
        <v>1.3157932413027866</v>
      </c>
      <c r="DJ57">
        <v>0</v>
      </c>
      <c r="DK57">
        <v>15</v>
      </c>
      <c r="DL57">
        <v>706</v>
      </c>
      <c r="DM57">
        <v>15589</v>
      </c>
      <c r="DN57">
        <v>422980</v>
      </c>
      <c r="DO57">
        <v>750</v>
      </c>
      <c r="DP57">
        <v>115880</v>
      </c>
      <c r="DQ57">
        <v>4.3687729661724317</v>
      </c>
      <c r="DR57">
        <v>8.5444510772876754</v>
      </c>
    </row>
    <row r="58" spans="1:122">
      <c r="A58" s="24">
        <v>1</v>
      </c>
      <c r="B58">
        <v>196.05284340607147</v>
      </c>
      <c r="C58">
        <v>215.76634422351441</v>
      </c>
      <c r="D58">
        <v>219.31000643333292</v>
      </c>
      <c r="E58">
        <v>200.42047039689285</v>
      </c>
      <c r="F58">
        <v>203.18432637525601</v>
      </c>
      <c r="G58" s="33">
        <v>1.8106929482841816</v>
      </c>
      <c r="H58" s="33">
        <v>1.4521611477361667</v>
      </c>
      <c r="I58">
        <v>10.716666666666667</v>
      </c>
      <c r="J58">
        <v>13.1</v>
      </c>
      <c r="K58">
        <v>1421.6166666666666</v>
      </c>
      <c r="L58">
        <v>64404.3</v>
      </c>
      <c r="M58">
        <v>992986.3</v>
      </c>
      <c r="N58">
        <v>1453.0833333333333</v>
      </c>
      <c r="O58">
        <v>203254.09166666667</v>
      </c>
      <c r="P58" s="33">
        <v>3.6670916530665769</v>
      </c>
      <c r="Q58" s="33">
        <v>9.671929545077619</v>
      </c>
      <c r="BB58" s="6">
        <v>123.50321467185999</v>
      </c>
      <c r="BC58" s="6">
        <v>133.00940774051401</v>
      </c>
      <c r="BD58">
        <v>135.41826</v>
      </c>
      <c r="BE58" s="6">
        <v>129.699364993275</v>
      </c>
      <c r="BF58">
        <v>130.67173999999901</v>
      </c>
      <c r="BG58">
        <v>1.8110390087484558</v>
      </c>
      <c r="BH58">
        <v>0.74971454700215834</v>
      </c>
      <c r="BI58">
        <v>0</v>
      </c>
      <c r="BJ58">
        <v>8</v>
      </c>
      <c r="BK58">
        <v>766</v>
      </c>
      <c r="BL58">
        <v>128858</v>
      </c>
      <c r="BM58">
        <v>458367</v>
      </c>
      <c r="BN58">
        <v>829</v>
      </c>
      <c r="BO58">
        <v>108387</v>
      </c>
      <c r="BP58" s="43">
        <v>7.6971219687773713</v>
      </c>
      <c r="BQ58" s="43">
        <v>5.0169951752897877</v>
      </c>
      <c r="BS58" s="6">
        <v>136.105262721977</v>
      </c>
      <c r="BT58" s="6">
        <v>148.832209496171</v>
      </c>
      <c r="BU58">
        <v>153.77292999999901</v>
      </c>
      <c r="BV58" s="6">
        <v>144.93248578327899</v>
      </c>
      <c r="BW58">
        <v>145.89596999999901</v>
      </c>
      <c r="BX58">
        <v>3.3196581039503505</v>
      </c>
      <c r="BY58">
        <v>0.6647814059856394</v>
      </c>
      <c r="BZ58">
        <v>0</v>
      </c>
      <c r="CA58">
        <v>3</v>
      </c>
      <c r="CB58">
        <v>766</v>
      </c>
      <c r="CC58">
        <v>54718</v>
      </c>
      <c r="CD58">
        <v>442273</v>
      </c>
      <c r="CE58">
        <v>797</v>
      </c>
      <c r="CF58">
        <v>127795</v>
      </c>
      <c r="CG58">
        <v>9.3508116583202305</v>
      </c>
      <c r="CH58">
        <v>6.4855854099730239</v>
      </c>
      <c r="CL58" s="6">
        <v>105.701103519673</v>
      </c>
      <c r="CM58" s="6">
        <v>119.16952983192</v>
      </c>
      <c r="CN58">
        <v>119.65349000000001</v>
      </c>
      <c r="CO58" s="6">
        <v>117.93248578327901</v>
      </c>
      <c r="CP58">
        <v>121.631118254285</v>
      </c>
      <c r="CQ58">
        <v>0.40611066332358092</v>
      </c>
      <c r="CR58">
        <v>3.1362287044494757</v>
      </c>
      <c r="CS58">
        <v>16</v>
      </c>
      <c r="CT58">
        <v>9</v>
      </c>
      <c r="CU58">
        <v>762</v>
      </c>
      <c r="CV58">
        <v>52274</v>
      </c>
      <c r="CW58">
        <v>442037</v>
      </c>
      <c r="CX58">
        <v>798</v>
      </c>
      <c r="CY58">
        <v>107917</v>
      </c>
      <c r="CZ58">
        <v>12.741992149344281</v>
      </c>
      <c r="DA58">
        <v>11.571669411501947</v>
      </c>
      <c r="DC58" s="6">
        <v>136.105262721977</v>
      </c>
      <c r="DD58" s="6">
        <v>148.832209496171</v>
      </c>
      <c r="DE58">
        <v>153.77292999999901</v>
      </c>
      <c r="DF58" s="6">
        <v>144.93248578327899</v>
      </c>
      <c r="DG58">
        <v>145.89596999999901</v>
      </c>
      <c r="DH58">
        <v>3.3196581039503505</v>
      </c>
      <c r="DI58">
        <v>0.6647814059856394</v>
      </c>
      <c r="DJ58">
        <v>0</v>
      </c>
      <c r="DK58">
        <v>3</v>
      </c>
      <c r="DL58">
        <v>766</v>
      </c>
      <c r="DM58">
        <v>54718</v>
      </c>
      <c r="DN58">
        <v>442273</v>
      </c>
      <c r="DO58">
        <v>797</v>
      </c>
      <c r="DP58">
        <v>127795</v>
      </c>
      <c r="DQ58">
        <v>9.3508116583202305</v>
      </c>
      <c r="DR58">
        <v>6.4855854099730239</v>
      </c>
    </row>
    <row r="59" spans="1:122">
      <c r="I59" t="s">
        <v>33</v>
      </c>
      <c r="BB59" s="6">
        <v>571.11365880405504</v>
      </c>
      <c r="BC59" s="6">
        <v>606.04769547684498</v>
      </c>
      <c r="BD59">
        <v>612.09695000000204</v>
      </c>
      <c r="BE59" s="6">
        <v>571.11365880987705</v>
      </c>
      <c r="BF59">
        <v>571.98627999999496</v>
      </c>
      <c r="BG59">
        <v>0.99814825933748341</v>
      </c>
      <c r="BH59">
        <v>0.15279291199869652</v>
      </c>
      <c r="BI59">
        <v>31</v>
      </c>
      <c r="BJ59">
        <v>8</v>
      </c>
      <c r="BK59">
        <v>2996</v>
      </c>
      <c r="BL59">
        <v>32261</v>
      </c>
      <c r="BM59">
        <v>2032671</v>
      </c>
      <c r="BN59">
        <v>3047</v>
      </c>
      <c r="BO59">
        <v>344199</v>
      </c>
      <c r="BP59" s="43">
        <v>6.1168273835270952</v>
      </c>
      <c r="BQ59" s="43">
        <v>1.0194147096312348E-9</v>
      </c>
      <c r="BS59" s="6">
        <v>784.15154355041602</v>
      </c>
      <c r="BT59" s="6">
        <v>839.06359244022599</v>
      </c>
      <c r="BU59">
        <v>855.99079999999003</v>
      </c>
      <c r="BV59" s="6">
        <v>784.15154355078596</v>
      </c>
      <c r="BW59">
        <v>803.96064000000695</v>
      </c>
      <c r="BX59">
        <v>2.0173926877860473</v>
      </c>
      <c r="BY59">
        <v>2.526182166207525</v>
      </c>
      <c r="BZ59">
        <v>15</v>
      </c>
      <c r="CA59">
        <v>15</v>
      </c>
      <c r="CB59">
        <v>2984</v>
      </c>
      <c r="CC59">
        <v>29616</v>
      </c>
      <c r="CD59">
        <v>1977548</v>
      </c>
      <c r="CE59">
        <v>3015</v>
      </c>
      <c r="CF59">
        <v>361922</v>
      </c>
      <c r="CG59">
        <v>7.0027342726616038</v>
      </c>
      <c r="CH59">
        <v>4.7176718963169898E-11</v>
      </c>
      <c r="CL59" s="6">
        <v>732.15158983636798</v>
      </c>
      <c r="CM59" s="6">
        <v>795.06359328343603</v>
      </c>
      <c r="CN59">
        <v>808.96064000000797</v>
      </c>
      <c r="CO59" s="6">
        <v>738.151578193967</v>
      </c>
      <c r="CP59">
        <v>741.96064000000604</v>
      </c>
      <c r="CQ59">
        <v>1.7479163722212734</v>
      </c>
      <c r="CR59">
        <v>0.51602704899157148</v>
      </c>
      <c r="CS59">
        <v>15</v>
      </c>
      <c r="CT59">
        <v>7</v>
      </c>
      <c r="CU59">
        <v>3017</v>
      </c>
      <c r="CV59">
        <v>29051</v>
      </c>
      <c r="CW59">
        <v>1977927</v>
      </c>
      <c r="CX59">
        <v>3031</v>
      </c>
      <c r="CY59">
        <v>344814</v>
      </c>
      <c r="CZ59">
        <v>8.5927565166017814</v>
      </c>
      <c r="DA59">
        <v>0.81950083027750964</v>
      </c>
      <c r="DC59" s="6">
        <v>784.15154355041602</v>
      </c>
      <c r="DD59" s="6">
        <v>839.06359244022599</v>
      </c>
      <c r="DE59">
        <v>855.99079999999003</v>
      </c>
      <c r="DF59" s="6">
        <v>784.15154355078596</v>
      </c>
      <c r="DG59">
        <v>803.96064000000695</v>
      </c>
      <c r="DH59">
        <v>2.0173926877860473</v>
      </c>
      <c r="DI59">
        <v>2.526182166207525</v>
      </c>
      <c r="DJ59">
        <v>15</v>
      </c>
      <c r="DK59">
        <v>15</v>
      </c>
      <c r="DL59">
        <v>2984</v>
      </c>
      <c r="DM59">
        <v>29616</v>
      </c>
      <c r="DN59">
        <v>1977548</v>
      </c>
      <c r="DO59">
        <v>3015</v>
      </c>
      <c r="DP59">
        <v>361922</v>
      </c>
      <c r="DQ59">
        <v>7.0027342726616038</v>
      </c>
      <c r="DR59">
        <v>4.7176718963169898E-11</v>
      </c>
    </row>
    <row r="60" spans="1:122">
      <c r="I60">
        <f>I48/1000</f>
        <v>1.241025641025641E-2</v>
      </c>
      <c r="J60" s="34">
        <f>J48/1000</f>
        <v>1.2800000000000001E-2</v>
      </c>
      <c r="K60" s="34">
        <f t="shared" ref="K60:O60" si="51">K48/1000</f>
        <v>1.4257</v>
      </c>
      <c r="L60" s="34">
        <f t="shared" si="51"/>
        <v>77.25385</v>
      </c>
      <c r="M60" s="34">
        <f t="shared" si="51"/>
        <v>986.91207499999996</v>
      </c>
      <c r="N60" s="34">
        <f t="shared" si="51"/>
        <v>1.4179000000000002</v>
      </c>
      <c r="O60" s="34">
        <f t="shared" si="51"/>
        <v>196.38193749999999</v>
      </c>
      <c r="AG60" s="34"/>
      <c r="AH60" s="34"/>
      <c r="BB60" s="6">
        <v>234.6732513977</v>
      </c>
      <c r="BC60" s="6">
        <v>250.24132868131699</v>
      </c>
      <c r="BD60">
        <v>252.01103999999799</v>
      </c>
      <c r="BE60" s="6">
        <v>235.473368474588</v>
      </c>
      <c r="BF60">
        <v>238.16093999999899</v>
      </c>
      <c r="BG60">
        <v>0.70720185510792921</v>
      </c>
      <c r="BH60">
        <v>1.1413484008069588</v>
      </c>
      <c r="BI60">
        <v>16</v>
      </c>
      <c r="BJ60">
        <v>32</v>
      </c>
      <c r="BK60">
        <v>2196</v>
      </c>
      <c r="BL60">
        <v>30345</v>
      </c>
      <c r="BM60">
        <v>1552533</v>
      </c>
      <c r="BN60">
        <v>2297</v>
      </c>
      <c r="BO60">
        <v>327109</v>
      </c>
      <c r="BP60" s="43">
        <v>6.6339376946006574</v>
      </c>
      <c r="BQ60" s="43">
        <v>0.34094941461054901</v>
      </c>
      <c r="BS60" s="6">
        <v>267.814156433633</v>
      </c>
      <c r="BT60" s="6">
        <v>296.20416906727201</v>
      </c>
      <c r="BU60">
        <v>297.11958000000402</v>
      </c>
      <c r="BV60" s="6">
        <v>267.964490424887</v>
      </c>
      <c r="BW60">
        <v>268.25654999999301</v>
      </c>
      <c r="BX60">
        <v>0.30904728168228901</v>
      </c>
      <c r="BY60">
        <v>0.10899189465101018</v>
      </c>
      <c r="BZ60">
        <v>16</v>
      </c>
      <c r="CA60">
        <v>16</v>
      </c>
      <c r="CB60">
        <v>2202</v>
      </c>
      <c r="CC60">
        <v>30906</v>
      </c>
      <c r="CD60">
        <v>1522830</v>
      </c>
      <c r="CE60">
        <v>2249</v>
      </c>
      <c r="CF60">
        <v>353971</v>
      </c>
      <c r="CG60">
        <v>10.600639268549767</v>
      </c>
      <c r="CH60">
        <v>5.613369855273339E-2</v>
      </c>
      <c r="CL60" s="6">
        <v>216.778410225312</v>
      </c>
      <c r="CM60" s="6">
        <v>252.343984478832</v>
      </c>
      <c r="CN60">
        <v>257.30224000000101</v>
      </c>
      <c r="CO60" s="6">
        <v>221.967939927251</v>
      </c>
      <c r="CP60">
        <v>226.91097999999801</v>
      </c>
      <c r="CQ60">
        <v>1.9648796191473838</v>
      </c>
      <c r="CR60">
        <v>2.2269162268961318</v>
      </c>
      <c r="CS60">
        <v>16</v>
      </c>
      <c r="CT60">
        <v>34</v>
      </c>
      <c r="CU60">
        <v>2249</v>
      </c>
      <c r="CV60">
        <v>30292</v>
      </c>
      <c r="CW60">
        <v>1524543</v>
      </c>
      <c r="CX60">
        <v>2234</v>
      </c>
      <c r="CY60">
        <v>323838</v>
      </c>
      <c r="CZ60">
        <v>16.406418986353099</v>
      </c>
      <c r="DA60">
        <v>2.3939329089761183</v>
      </c>
      <c r="DC60" s="6">
        <v>267.814156433633</v>
      </c>
      <c r="DD60" s="6">
        <v>296.20416906727201</v>
      </c>
      <c r="DE60">
        <v>297.11958000000402</v>
      </c>
      <c r="DF60" s="6">
        <v>267.964490424887</v>
      </c>
      <c r="DG60">
        <v>268.25654999999301</v>
      </c>
      <c r="DH60">
        <v>0.30904728168228901</v>
      </c>
      <c r="DI60">
        <v>0.10899189465101018</v>
      </c>
      <c r="DJ60">
        <v>16</v>
      </c>
      <c r="DK60">
        <v>16</v>
      </c>
      <c r="DL60">
        <v>2202</v>
      </c>
      <c r="DM60">
        <v>30906</v>
      </c>
      <c r="DN60">
        <v>1522830</v>
      </c>
      <c r="DO60">
        <v>2249</v>
      </c>
      <c r="DP60">
        <v>353971</v>
      </c>
      <c r="DQ60">
        <v>10.600639268549767</v>
      </c>
      <c r="DR60">
        <v>5.613369855273339E-2</v>
      </c>
    </row>
    <row r="61" spans="1:122">
      <c r="I61">
        <f t="shared" ref="I61:O62" si="52">I49/1000</f>
        <v>1.0175E-2</v>
      </c>
      <c r="J61" s="34">
        <f t="shared" si="52"/>
        <v>1.2150000000000001E-2</v>
      </c>
      <c r="K61" s="34">
        <f t="shared" si="52"/>
        <v>1.4175499999999999</v>
      </c>
      <c r="L61" s="34">
        <f t="shared" si="52"/>
        <v>68.421824999999998</v>
      </c>
      <c r="M61" s="34">
        <f t="shared" si="52"/>
        <v>995.07727499999999</v>
      </c>
      <c r="N61" s="34">
        <f t="shared" si="52"/>
        <v>1.4388749999999999</v>
      </c>
      <c r="O61" s="34">
        <f t="shared" si="52"/>
        <v>204.256925</v>
      </c>
      <c r="V61" s="35">
        <v>1.2800000000000001E-2</v>
      </c>
      <c r="W61" s="35">
        <v>1.4257</v>
      </c>
      <c r="X61" s="35">
        <v>77.25385</v>
      </c>
      <c r="Y61" s="35">
        <v>986.91207499999996</v>
      </c>
      <c r="Z61" s="35">
        <v>1.4179000000000002</v>
      </c>
      <c r="AA61" s="35">
        <v>196.38193749999999</v>
      </c>
      <c r="AG61" s="34"/>
      <c r="AH61" s="34"/>
      <c r="BB61" s="6">
        <v>131.420609779019</v>
      </c>
      <c r="BC61" s="6">
        <v>136.79477510541</v>
      </c>
      <c r="BD61">
        <v>140.90600000000001</v>
      </c>
      <c r="BE61" s="6">
        <v>134.987577692521</v>
      </c>
      <c r="BF61">
        <v>135.60211883799801</v>
      </c>
      <c r="BG61">
        <v>3.0053961428146807</v>
      </c>
      <c r="BH61">
        <v>0.45525755479280244</v>
      </c>
      <c r="BI61">
        <v>16</v>
      </c>
      <c r="BJ61">
        <v>26</v>
      </c>
      <c r="BK61">
        <v>859</v>
      </c>
      <c r="BL61">
        <v>12760</v>
      </c>
      <c r="BM61">
        <v>1165376</v>
      </c>
      <c r="BN61">
        <v>921</v>
      </c>
      <c r="BO61">
        <v>142240</v>
      </c>
      <c r="BP61" s="43">
        <v>4.0892865551510829</v>
      </c>
      <c r="BQ61" s="43">
        <v>2.7141617433519594</v>
      </c>
      <c r="BS61" s="6">
        <v>146.11241345333201</v>
      </c>
      <c r="BT61" s="6">
        <v>153.32685792624201</v>
      </c>
      <c r="BU61">
        <v>154.91884000000101</v>
      </c>
      <c r="BV61" s="6">
        <v>150.721015124676</v>
      </c>
      <c r="BW61">
        <v>151.962909999998</v>
      </c>
      <c r="BX61">
        <v>1.038293026603873</v>
      </c>
      <c r="BY61">
        <v>0.8239692880881353</v>
      </c>
      <c r="BZ61">
        <v>15</v>
      </c>
      <c r="CA61">
        <v>17</v>
      </c>
      <c r="CB61">
        <v>874</v>
      </c>
      <c r="CC61">
        <v>13163</v>
      </c>
      <c r="CD61">
        <v>1155342</v>
      </c>
      <c r="CE61">
        <v>906</v>
      </c>
      <c r="CF61">
        <v>157423</v>
      </c>
      <c r="CG61">
        <v>4.9375985943961433</v>
      </c>
      <c r="CH61">
        <v>3.1541479347447559</v>
      </c>
      <c r="CL61" s="6">
        <v>113.906688086288</v>
      </c>
      <c r="CM61" s="6">
        <v>122.936913479889</v>
      </c>
      <c r="CN61">
        <v>123.81949000000201</v>
      </c>
      <c r="CO61" s="6">
        <v>121.500443948661</v>
      </c>
      <c r="CP61">
        <v>122.55324</v>
      </c>
      <c r="CQ61">
        <v>0.7179101013117466</v>
      </c>
      <c r="CR61">
        <v>0.86649564159934389</v>
      </c>
      <c r="CS61">
        <v>16</v>
      </c>
      <c r="CT61">
        <v>18</v>
      </c>
      <c r="CU61">
        <v>875</v>
      </c>
      <c r="CV61">
        <v>12661</v>
      </c>
      <c r="CW61">
        <v>1152199</v>
      </c>
      <c r="CX61">
        <v>890</v>
      </c>
      <c r="CY61">
        <v>138124</v>
      </c>
      <c r="CZ61">
        <v>7.9277394025891725</v>
      </c>
      <c r="DA61">
        <v>6.6666461732435636</v>
      </c>
      <c r="DC61" s="6">
        <v>146.11241345333201</v>
      </c>
      <c r="DD61" s="6">
        <v>153.32685792624201</v>
      </c>
      <c r="DE61">
        <v>154.91884000000101</v>
      </c>
      <c r="DF61" s="6">
        <v>150.721015124676</v>
      </c>
      <c r="DG61">
        <v>151.962909999998</v>
      </c>
      <c r="DH61">
        <v>1.038293026603873</v>
      </c>
      <c r="DI61">
        <v>0.8239692880881353</v>
      </c>
      <c r="DJ61">
        <v>15</v>
      </c>
      <c r="DK61">
        <v>17</v>
      </c>
      <c r="DL61">
        <v>874</v>
      </c>
      <c r="DM61">
        <v>13163</v>
      </c>
      <c r="DN61">
        <v>1155342</v>
      </c>
      <c r="DO61">
        <v>906</v>
      </c>
      <c r="DP61">
        <v>157423</v>
      </c>
      <c r="DQ61">
        <v>4.9375985943961433</v>
      </c>
      <c r="DR61">
        <v>3.1541479347447559</v>
      </c>
    </row>
    <row r="62" spans="1:122">
      <c r="I62">
        <f t="shared" si="52"/>
        <v>1.1699999999999999E-2</v>
      </c>
      <c r="J62" s="34">
        <f t="shared" si="52"/>
        <v>1.46E-2</v>
      </c>
      <c r="K62" s="34">
        <f t="shared" si="52"/>
        <v>1.42415</v>
      </c>
      <c r="L62" s="34">
        <f t="shared" si="52"/>
        <v>28.159324999999999</v>
      </c>
      <c r="M62" s="34">
        <f t="shared" si="52"/>
        <v>1020.084775</v>
      </c>
      <c r="N62" s="34">
        <f t="shared" si="52"/>
        <v>1.5034749999999999</v>
      </c>
      <c r="O62" s="34">
        <f t="shared" si="52"/>
        <v>198.56087500000001</v>
      </c>
      <c r="V62" s="35">
        <v>1.2150000000000001E-2</v>
      </c>
      <c r="W62" s="35">
        <v>1.4175499999999999</v>
      </c>
      <c r="X62" s="35">
        <v>68.421824999999998</v>
      </c>
      <c r="Y62" s="35">
        <v>995.07727499999999</v>
      </c>
      <c r="Z62" s="35">
        <v>1.4388749999999999</v>
      </c>
      <c r="AA62" s="35">
        <v>204.256925</v>
      </c>
      <c r="AG62" s="34"/>
      <c r="AH62" s="34"/>
      <c r="BB62" s="6">
        <v>156.224417747318</v>
      </c>
      <c r="BC62" s="6">
        <v>165.51082181333399</v>
      </c>
      <c r="BD62">
        <v>170.18681999999899</v>
      </c>
      <c r="BE62" s="6">
        <v>162.37107100480799</v>
      </c>
      <c r="BF62">
        <v>163.676801077855</v>
      </c>
      <c r="BG62">
        <v>2.825191812495905</v>
      </c>
      <c r="BH62">
        <v>0.80416423009758431</v>
      </c>
      <c r="BI62">
        <v>15</v>
      </c>
      <c r="BJ62">
        <v>17</v>
      </c>
      <c r="BK62">
        <v>1013</v>
      </c>
      <c r="BL62">
        <v>26801</v>
      </c>
      <c r="BM62">
        <v>1215648</v>
      </c>
      <c r="BN62">
        <v>1031</v>
      </c>
      <c r="BO62">
        <v>152710</v>
      </c>
      <c r="BP62" s="43">
        <v>5.9442718365806906</v>
      </c>
      <c r="BQ62" s="43">
        <v>3.934502266753054</v>
      </c>
      <c r="BS62" s="6">
        <v>166.697570523862</v>
      </c>
      <c r="BT62" s="6">
        <v>176.57589656613001</v>
      </c>
      <c r="BU62">
        <v>180.02626000000501</v>
      </c>
      <c r="BV62" s="6">
        <v>174.21045619127199</v>
      </c>
      <c r="BW62">
        <v>176.02595999999801</v>
      </c>
      <c r="BX62">
        <v>1.9540398780208321</v>
      </c>
      <c r="BY62">
        <v>1.0421325151302705</v>
      </c>
      <c r="BZ62">
        <v>16</v>
      </c>
      <c r="CA62">
        <v>17</v>
      </c>
      <c r="CB62">
        <v>984</v>
      </c>
      <c r="CC62">
        <v>13481</v>
      </c>
      <c r="CD62">
        <v>1207889</v>
      </c>
      <c r="CE62">
        <v>1046</v>
      </c>
      <c r="CF62">
        <v>167794</v>
      </c>
      <c r="CG62">
        <v>5.9258968269450438</v>
      </c>
      <c r="CH62">
        <v>4.5068957176760733</v>
      </c>
      <c r="CL62" s="6">
        <v>129.28898274852801</v>
      </c>
      <c r="CM62" s="6">
        <v>140.090707383682</v>
      </c>
      <c r="CN62">
        <v>141.77672999999999</v>
      </c>
      <c r="CO62" s="6">
        <v>138.21045619127199</v>
      </c>
      <c r="CP62">
        <v>140.215499999999</v>
      </c>
      <c r="CQ62">
        <v>1.2035220949383081</v>
      </c>
      <c r="CR62">
        <v>1.4507178863169314</v>
      </c>
      <c r="CS62">
        <v>15</v>
      </c>
      <c r="CT62">
        <v>17</v>
      </c>
      <c r="CU62">
        <v>1000</v>
      </c>
      <c r="CV62">
        <v>13358</v>
      </c>
      <c r="CW62">
        <v>1209990</v>
      </c>
      <c r="CX62">
        <v>1047</v>
      </c>
      <c r="CY62">
        <v>147930</v>
      </c>
      <c r="CZ62">
        <v>8.3547139172436307</v>
      </c>
      <c r="DA62">
        <v>6.9004127444459664</v>
      </c>
      <c r="DC62" s="6">
        <v>166.697570523862</v>
      </c>
      <c r="DD62" s="6">
        <v>176.57589656613001</v>
      </c>
      <c r="DE62">
        <v>180.02626000000501</v>
      </c>
      <c r="DF62" s="6">
        <v>174.21045619127199</v>
      </c>
      <c r="DG62">
        <v>176.02595999999801</v>
      </c>
      <c r="DH62">
        <v>1.9540398780208321</v>
      </c>
      <c r="DI62">
        <v>1.0421325151302705</v>
      </c>
      <c r="DJ62">
        <v>16</v>
      </c>
      <c r="DK62">
        <v>17</v>
      </c>
      <c r="DL62">
        <v>984</v>
      </c>
      <c r="DM62">
        <v>13481</v>
      </c>
      <c r="DN62">
        <v>1207889</v>
      </c>
      <c r="DO62">
        <v>1046</v>
      </c>
      <c r="DP62">
        <v>167794</v>
      </c>
      <c r="DQ62">
        <v>5.9258968269450438</v>
      </c>
      <c r="DR62">
        <v>4.5068957176760733</v>
      </c>
    </row>
    <row r="63" spans="1:122">
      <c r="J63" s="34"/>
      <c r="K63" s="34"/>
      <c r="L63" s="34"/>
      <c r="M63" s="34"/>
      <c r="N63" s="34"/>
      <c r="O63" s="34"/>
      <c r="V63" s="35">
        <v>1.46E-2</v>
      </c>
      <c r="W63" s="35">
        <v>1.42415</v>
      </c>
      <c r="X63" s="35">
        <v>28.159324999999999</v>
      </c>
      <c r="Y63" s="35">
        <v>1020.084775</v>
      </c>
      <c r="Z63" s="35">
        <v>1.5034749999999999</v>
      </c>
      <c r="AA63" s="35">
        <v>198.56087500000001</v>
      </c>
      <c r="AG63" s="34"/>
      <c r="AH63" s="34"/>
      <c r="BB63" s="5">
        <f>AVERAGE(BB3:BB62)</f>
        <v>156.93336033900692</v>
      </c>
      <c r="BC63" s="5">
        <f t="shared" ref="BC63:BQ63" si="53">AVERAGE(BC3:BC62)</f>
        <v>173.86680607632135</v>
      </c>
      <c r="BD63" s="5">
        <f t="shared" si="53"/>
        <v>176.87735933333266</v>
      </c>
      <c r="BE63" s="5">
        <f t="shared" si="53"/>
        <v>161.37569187566248</v>
      </c>
      <c r="BF63" s="5">
        <f t="shared" si="53"/>
        <v>163.51107458226764</v>
      </c>
      <c r="BG63" s="5">
        <f t="shared" si="53"/>
        <v>1.8865045635412203</v>
      </c>
      <c r="BH63" s="5">
        <f t="shared" si="53"/>
        <v>1.4612646776915159</v>
      </c>
      <c r="BI63" s="5">
        <f t="shared" si="53"/>
        <v>12.716666666666667</v>
      </c>
      <c r="BJ63" s="5">
        <f t="shared" si="53"/>
        <v>13.683333333333334</v>
      </c>
      <c r="BK63" s="5">
        <f t="shared" si="53"/>
        <v>1424.6333333333334</v>
      </c>
      <c r="BL63" s="5">
        <f t="shared" si="53"/>
        <v>74031.516666666663</v>
      </c>
      <c r="BM63" s="5">
        <f t="shared" si="53"/>
        <v>1007505.2333333333</v>
      </c>
      <c r="BN63" s="5">
        <f t="shared" si="53"/>
        <v>1462.1</v>
      </c>
      <c r="BO63" s="5">
        <f t="shared" si="53"/>
        <v>190376.56666666668</v>
      </c>
      <c r="BP63" s="5">
        <f t="shared" si="53"/>
        <v>11.52601634543595</v>
      </c>
      <c r="BQ63" s="5">
        <f t="shared" si="53"/>
        <v>5.3538605636097341</v>
      </c>
      <c r="BS63" s="5">
        <f>AVERAGE(BS3:BS62)</f>
        <v>193.39316121603625</v>
      </c>
      <c r="BT63" s="5">
        <f t="shared" ref="BT63" si="54">AVERAGE(BT3:BT62)</f>
        <v>217.18614689177991</v>
      </c>
      <c r="BU63" s="5">
        <f t="shared" ref="BU63" si="55">AVERAGE(BU3:BU62)</f>
        <v>221.03885233812372</v>
      </c>
      <c r="BV63" s="5">
        <f t="shared" ref="BV63" si="56">AVERAGE(BV3:BV62)</f>
        <v>199.10700562579405</v>
      </c>
      <c r="BW63" s="5">
        <f t="shared" ref="BW63" si="57">AVERAGE(BW3:BW62)</f>
        <v>201.73880776809543</v>
      </c>
      <c r="BX63" s="5">
        <f t="shared" ref="BX63" si="58">AVERAGE(BX3:BX62)</f>
        <v>2.0099152441068449</v>
      </c>
      <c r="BY63" s="5">
        <f t="shared" ref="BY63" si="59">AVERAGE(BY3:BY62)</f>
        <v>1.4110007496902859</v>
      </c>
      <c r="BZ63" s="5">
        <f t="shared" ref="BZ63" si="60">AVERAGE(BZ3:BZ62)</f>
        <v>10.101694915254237</v>
      </c>
      <c r="CA63" s="5">
        <f t="shared" ref="CA63" si="61">AVERAGE(CA3:CA62)</f>
        <v>12.683333333333334</v>
      </c>
      <c r="CB63" s="5">
        <f t="shared" ref="CB63" si="62">AVERAGE(CB3:CB62)</f>
        <v>1420.3</v>
      </c>
      <c r="CC63" s="5">
        <f t="shared" ref="CC63" si="63">AVERAGE(CC3:CC62)</f>
        <v>41858.48333333333</v>
      </c>
      <c r="CD63" s="5">
        <f t="shared" ref="CD63" si="64">AVERAGE(CD3:CD62)</f>
        <v>993877.51666666672</v>
      </c>
      <c r="CE63" s="5">
        <f t="shared" ref="CE63" si="65">AVERAGE(CE3:CE62)</f>
        <v>1444.7333333333333</v>
      </c>
      <c r="CF63" s="5">
        <f t="shared" ref="CF63:CH63" si="66">AVERAGE(CF3:CF62)</f>
        <v>209089.92499999999</v>
      </c>
      <c r="CG63" s="5">
        <f t="shared" si="66"/>
        <v>13.151614744511233</v>
      </c>
      <c r="CH63" s="5">
        <f t="shared" si="66"/>
        <v>5.5095543022536742</v>
      </c>
      <c r="CL63" s="5">
        <f>AVERAGE(CL3:CL62)</f>
        <v>154.2736781489717</v>
      </c>
      <c r="CM63" s="5">
        <f t="shared" ref="CM63" si="67">AVERAGE(CM3:CM62)</f>
        <v>175.28660874458689</v>
      </c>
      <c r="CN63" s="5">
        <f t="shared" ref="CN63" si="68">AVERAGE(CN3:CN62)</f>
        <v>178.60620523812341</v>
      </c>
      <c r="CO63" s="5">
        <f t="shared" ref="CO63" si="69">AVERAGE(CO3:CO62)</f>
        <v>160.06222710456368</v>
      </c>
      <c r="CP63" s="5">
        <f t="shared" ref="CP63" si="70">AVERAGE(CP3:CP62)</f>
        <v>162.06555597510703</v>
      </c>
      <c r="CQ63" s="5">
        <f t="shared" ref="CQ63" si="71">AVERAGE(CQ3:CQ62)</f>
        <v>2.0857268593638834</v>
      </c>
      <c r="CR63" s="5">
        <f t="shared" ref="CR63" si="72">AVERAGE(CR3:CR62)</f>
        <v>1.4201042796456347</v>
      </c>
      <c r="CS63" s="5">
        <f t="shared" ref="CS63" si="73">AVERAGE(CS3:CS62)</f>
        <v>12.135593220338983</v>
      </c>
      <c r="CT63" s="5">
        <f t="shared" ref="CT63" si="74">AVERAGE(CT3:CT62)</f>
        <v>13.266666666666667</v>
      </c>
      <c r="CU63" s="5">
        <f t="shared" ref="CU63" si="75">AVERAGE(CU3:CU62)</f>
        <v>1423.3166666666666</v>
      </c>
      <c r="CV63" s="5">
        <f t="shared" ref="CV63" si="76">AVERAGE(CV3:CV62)</f>
        <v>51485.7</v>
      </c>
      <c r="CW63" s="5">
        <f t="shared" ref="CW63" si="77">AVERAGE(CW3:CW62)</f>
        <v>1008396.45</v>
      </c>
      <c r="CX63" s="5">
        <f t="shared" ref="CX63" si="78">AVERAGE(CX3:CX62)</f>
        <v>1453.75</v>
      </c>
      <c r="CY63" s="5">
        <f t="shared" ref="CY63:DA63" si="79">AVERAGE(CY3:CY62)</f>
        <v>196212.4</v>
      </c>
      <c r="CZ63" s="5">
        <f t="shared" si="79"/>
        <v>15.005701544869574</v>
      </c>
      <c r="DA63" s="5">
        <f t="shared" si="79"/>
        <v>7.1963232127968313</v>
      </c>
      <c r="DC63" s="5">
        <f>AVERAGE(DC3:DC62)</f>
        <v>196.05284340607147</v>
      </c>
      <c r="DD63" s="5">
        <f t="shared" ref="DD63" si="80">AVERAGE(DD3:DD62)</f>
        <v>215.76634422351441</v>
      </c>
      <c r="DE63" s="5">
        <f t="shared" ref="DE63" si="81">AVERAGE(DE3:DE62)</f>
        <v>219.31000643333292</v>
      </c>
      <c r="DF63" s="5">
        <f t="shared" ref="DF63" si="82">AVERAGE(DF3:DF62)</f>
        <v>200.42047039689285</v>
      </c>
      <c r="DG63" s="5">
        <f t="shared" ref="DG63" si="83">AVERAGE(DG3:DG62)</f>
        <v>203.18432637525601</v>
      </c>
      <c r="DH63" s="5">
        <f t="shared" ref="DH63" si="84">AVERAGE(DH3:DH62)</f>
        <v>1.8106929482841816</v>
      </c>
      <c r="DI63" s="5">
        <f t="shared" ref="DI63" si="85">AVERAGE(DI3:DI62)</f>
        <v>1.4521611477361667</v>
      </c>
      <c r="DJ63" s="5">
        <f t="shared" ref="DJ63" si="86">AVERAGE(DJ3:DJ62)</f>
        <v>10.716666666666667</v>
      </c>
      <c r="DK63" s="5">
        <f t="shared" ref="DK63" si="87">AVERAGE(DK3:DK62)</f>
        <v>13.1</v>
      </c>
      <c r="DL63" s="5">
        <f t="shared" ref="DL63" si="88">AVERAGE(DL3:DL62)</f>
        <v>1421.6166666666666</v>
      </c>
      <c r="DM63" s="5">
        <f t="shared" ref="DM63" si="89">AVERAGE(DM3:DM62)</f>
        <v>64404.3</v>
      </c>
      <c r="DN63" s="5">
        <f t="shared" ref="DN63" si="90">AVERAGE(DN3:DN62)</f>
        <v>992986.3</v>
      </c>
      <c r="DO63" s="5">
        <f t="shared" ref="DO63" si="91">AVERAGE(DO3:DO62)</f>
        <v>1453.0833333333333</v>
      </c>
      <c r="DP63" s="5">
        <f t="shared" ref="DP63:DR63" si="92">AVERAGE(DP3:DP62)</f>
        <v>203254.09166666667</v>
      </c>
      <c r="DQ63" s="5">
        <f t="shared" si="92"/>
        <v>9.671929545077619</v>
      </c>
      <c r="DR63" s="5">
        <f t="shared" si="92"/>
        <v>3.6670916530665769</v>
      </c>
    </row>
    <row r="64" spans="1:122">
      <c r="J64" s="34"/>
      <c r="K64" s="34"/>
      <c r="L64" s="34"/>
      <c r="M64" s="34"/>
      <c r="N64" s="34"/>
      <c r="O64" s="34"/>
      <c r="V64" s="35"/>
      <c r="W64" s="35"/>
      <c r="X64" s="35"/>
      <c r="Y64" s="35"/>
      <c r="Z64" s="35"/>
      <c r="AA64" s="35"/>
      <c r="AG64" s="34"/>
      <c r="AH64" s="34"/>
    </row>
    <row r="65" spans="9:34">
      <c r="I65">
        <f>I53/1000</f>
        <v>1.2716666666666666E-2</v>
      </c>
      <c r="J65" s="34">
        <f t="shared" ref="J65:O65" si="93">J53/1000</f>
        <v>1.3683333333333334E-2</v>
      </c>
      <c r="K65" s="34">
        <f t="shared" si="93"/>
        <v>1.4246333333333334</v>
      </c>
      <c r="L65" s="34">
        <f t="shared" si="93"/>
        <v>74.031516666666661</v>
      </c>
      <c r="M65" s="34">
        <f t="shared" si="93"/>
        <v>1007.5052333333333</v>
      </c>
      <c r="N65" s="34">
        <f t="shared" si="93"/>
        <v>1.4621</v>
      </c>
      <c r="O65" s="34">
        <f t="shared" si="93"/>
        <v>190.37656666666669</v>
      </c>
      <c r="V65" s="35"/>
      <c r="W65" s="35"/>
      <c r="X65" s="35"/>
      <c r="Y65" s="35"/>
      <c r="Z65" s="35"/>
      <c r="AA65" s="35"/>
      <c r="AG65" s="34"/>
      <c r="AH65" s="34"/>
    </row>
    <row r="66" spans="9:34">
      <c r="I66">
        <f>I54/1000</f>
        <v>1.0101694915254237E-2</v>
      </c>
      <c r="J66" s="34">
        <f t="shared" ref="J66:O66" si="94">J54/1000</f>
        <v>1.2683333333333333E-2</v>
      </c>
      <c r="K66" s="34">
        <f t="shared" si="94"/>
        <v>1.4202999999999999</v>
      </c>
      <c r="L66" s="34">
        <f t="shared" si="94"/>
        <v>41.858483333333332</v>
      </c>
      <c r="M66" s="34">
        <f t="shared" si="94"/>
        <v>993.87751666666668</v>
      </c>
      <c r="N66" s="34">
        <f t="shared" si="94"/>
        <v>1.4447333333333334</v>
      </c>
      <c r="O66" s="34">
        <f t="shared" si="94"/>
        <v>209.08992499999999</v>
      </c>
      <c r="V66" s="35">
        <v>1.3683333333333334E-2</v>
      </c>
      <c r="W66" s="35">
        <v>1.4246333333333334</v>
      </c>
      <c r="X66" s="35">
        <v>74.031516666666661</v>
      </c>
      <c r="Y66" s="35">
        <v>1007.5052333333333</v>
      </c>
      <c r="Z66" s="35">
        <v>1.4621</v>
      </c>
      <c r="AA66" s="35">
        <v>190.37656666666669</v>
      </c>
      <c r="AG66" s="34"/>
      <c r="AH66" s="34"/>
    </row>
    <row r="67" spans="9:34">
      <c r="J67" s="34"/>
      <c r="K67" s="34"/>
      <c r="L67" s="34"/>
      <c r="M67" s="34"/>
      <c r="N67" s="34"/>
      <c r="O67" s="34"/>
      <c r="V67" s="35">
        <v>1.2683333333333333E-2</v>
      </c>
      <c r="W67" s="35">
        <v>1.4202999999999999</v>
      </c>
      <c r="X67" s="35">
        <v>41.858483333333332</v>
      </c>
      <c r="Y67" s="35">
        <v>993.87751666666668</v>
      </c>
      <c r="Z67" s="35">
        <v>1.4447333333333334</v>
      </c>
      <c r="AA67" s="35">
        <v>209.08992499999999</v>
      </c>
      <c r="AG67" s="34"/>
      <c r="AH67" s="34"/>
    </row>
    <row r="68" spans="9:34">
      <c r="J68" s="34"/>
      <c r="K68" s="34"/>
      <c r="L68" s="34"/>
      <c r="M68" s="34"/>
      <c r="N68" s="34"/>
      <c r="O68" s="34"/>
      <c r="V68" s="35"/>
      <c r="W68" s="35"/>
      <c r="X68" s="35"/>
      <c r="Y68" s="35"/>
      <c r="Z68" s="35"/>
      <c r="AA68" s="35"/>
      <c r="AG68" s="34"/>
      <c r="AH68" s="34"/>
    </row>
    <row r="69" spans="9:34">
      <c r="I69">
        <f>I57/1000</f>
        <v>1.2135593220338983E-2</v>
      </c>
      <c r="J69" s="34">
        <f t="shared" ref="J69:O69" si="95">J57/1000</f>
        <v>1.3266666666666668E-2</v>
      </c>
      <c r="K69" s="34">
        <f t="shared" si="95"/>
        <v>1.4233166666666666</v>
      </c>
      <c r="L69" s="34">
        <f t="shared" si="95"/>
        <v>51.485699999999994</v>
      </c>
      <c r="M69" s="34">
        <f t="shared" si="95"/>
        <v>1008.39645</v>
      </c>
      <c r="N69" s="34">
        <f t="shared" si="95"/>
        <v>1.4537500000000001</v>
      </c>
      <c r="O69" s="34">
        <f t="shared" si="95"/>
        <v>196.2124</v>
      </c>
      <c r="V69" s="35"/>
      <c r="W69" s="35"/>
      <c r="X69" s="35"/>
      <c r="Y69" s="35"/>
      <c r="Z69" s="35"/>
      <c r="AA69" s="35"/>
      <c r="AG69" s="34"/>
      <c r="AH69" s="34"/>
    </row>
    <row r="70" spans="9:34">
      <c r="I70">
        <f>I58/1000</f>
        <v>1.0716666666666666E-2</v>
      </c>
      <c r="J70" s="34">
        <f t="shared" ref="J70:O70" si="96">J58/1000</f>
        <v>1.3099999999999999E-2</v>
      </c>
      <c r="K70" s="34">
        <f t="shared" si="96"/>
        <v>1.4216166666666665</v>
      </c>
      <c r="L70" s="34">
        <f t="shared" si="96"/>
        <v>64.404300000000006</v>
      </c>
      <c r="M70" s="34">
        <f t="shared" si="96"/>
        <v>992.98630000000003</v>
      </c>
      <c r="N70" s="34">
        <f t="shared" si="96"/>
        <v>1.4530833333333333</v>
      </c>
      <c r="O70" s="34">
        <f t="shared" si="96"/>
        <v>203.25409166666668</v>
      </c>
      <c r="V70" s="35">
        <v>1.3266666666666668E-2</v>
      </c>
      <c r="W70" s="35">
        <v>1.4233166666666666</v>
      </c>
      <c r="X70" s="35">
        <v>51.485699999999994</v>
      </c>
      <c r="Y70" s="35">
        <v>1008.39645</v>
      </c>
      <c r="Z70" s="35">
        <v>1.4537500000000001</v>
      </c>
      <c r="AA70" s="35">
        <v>196.2124</v>
      </c>
      <c r="AG70" s="34"/>
      <c r="AH70" s="34"/>
    </row>
    <row r="71" spans="9:34">
      <c r="V71" s="35">
        <v>1.3099999999999999E-2</v>
      </c>
      <c r="W71" s="35">
        <v>1.4216166666666665</v>
      </c>
      <c r="X71" s="35">
        <v>64.404300000000006</v>
      </c>
      <c r="Y71" s="35">
        <v>992.98630000000003</v>
      </c>
      <c r="Z71" s="35">
        <v>1.4530833333333333</v>
      </c>
      <c r="AA71" s="35">
        <v>203.25409166666668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3F80-4E7A-4BBD-AEA4-971A1994F868}">
  <dimension ref="A1:O35"/>
  <sheetViews>
    <sheetView topLeftCell="B10" zoomScale="85" zoomScaleNormal="85" workbookViewId="0">
      <selection activeCell="G36" sqref="G36"/>
    </sheetView>
  </sheetViews>
  <sheetFormatPr defaultRowHeight="14.35"/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t="s">
        <v>42</v>
      </c>
      <c r="O1" t="s">
        <v>41</v>
      </c>
    </row>
    <row r="2" spans="1:15">
      <c r="A2" t="s">
        <v>41</v>
      </c>
      <c r="B2">
        <v>33.2422038536358</v>
      </c>
      <c r="C2">
        <v>14.786211064669583</v>
      </c>
      <c r="D2">
        <v>27.790567033750079</v>
      </c>
      <c r="E2">
        <v>34.660853082466801</v>
      </c>
      <c r="F2">
        <v>2.6332032870116198</v>
      </c>
      <c r="G2">
        <v>6.1863103618441615</v>
      </c>
      <c r="H2">
        <v>9.5714869158317892</v>
      </c>
      <c r="I2">
        <v>20.521197246067203</v>
      </c>
      <c r="J2">
        <v>8.6620374215228271</v>
      </c>
      <c r="K2">
        <v>11.827847074299536</v>
      </c>
      <c r="M2">
        <v>1</v>
      </c>
      <c r="N2">
        <v>6.2508607732479105</v>
      </c>
      <c r="O2">
        <v>11.93334778409</v>
      </c>
    </row>
    <row r="3" spans="1:15">
      <c r="B3">
        <v>19.18219354464626</v>
      </c>
      <c r="C3">
        <v>1.9124487267892554</v>
      </c>
      <c r="D3">
        <v>17.808727939640075</v>
      </c>
      <c r="E3">
        <v>18.309080987327903</v>
      </c>
      <c r="F3">
        <v>1.564460977614323</v>
      </c>
      <c r="G3">
        <v>1.6601435669804769</v>
      </c>
      <c r="H3">
        <v>7.3019735666833618</v>
      </c>
      <c r="I3">
        <v>9.9244401813706702</v>
      </c>
      <c r="J3">
        <v>3.5689060327135862</v>
      </c>
      <c r="K3">
        <v>4.8041024607440876</v>
      </c>
      <c r="M3">
        <v>2</v>
      </c>
      <c r="N3">
        <v>3.1397767065521247</v>
      </c>
      <c r="O3">
        <v>7.4489361050332663</v>
      </c>
    </row>
    <row r="4" spans="1:15">
      <c r="B4">
        <v>27.891438597365905</v>
      </c>
      <c r="C4">
        <v>3.3676596288891774</v>
      </c>
      <c r="D4">
        <v>6.8831193458218212E-2</v>
      </c>
      <c r="E4">
        <v>40.783680050033666</v>
      </c>
      <c r="F4">
        <v>3.0015903763930196</v>
      </c>
      <c r="G4">
        <v>18.332526666997019</v>
      </c>
      <c r="H4">
        <v>1.2321064574924192</v>
      </c>
      <c r="I4">
        <v>27.629444139964004</v>
      </c>
      <c r="J4">
        <v>9.8713743699777048</v>
      </c>
      <c r="K4">
        <v>12.190351513340712</v>
      </c>
      <c r="M4">
        <v>3</v>
      </c>
      <c r="N4">
        <v>1.2743811676702226</v>
      </c>
      <c r="O4">
        <v>8.9659115998871997</v>
      </c>
    </row>
    <row r="5" spans="1:15">
      <c r="B5">
        <v>9.8876784799329585</v>
      </c>
      <c r="C5">
        <v>1.5144239079393274</v>
      </c>
      <c r="D5">
        <v>23.415550972883434</v>
      </c>
      <c r="E5">
        <v>25.056603259245065</v>
      </c>
      <c r="F5">
        <v>2.0145216630736775</v>
      </c>
      <c r="G5">
        <v>10.070067163773757</v>
      </c>
      <c r="H5">
        <v>8.1752311703804246</v>
      </c>
      <c r="I5">
        <v>16.225330683270844</v>
      </c>
      <c r="J5">
        <v>3.74896466860387</v>
      </c>
      <c r="K5">
        <v>5.5028697217525906</v>
      </c>
      <c r="M5">
        <v>4</v>
      </c>
      <c r="N5">
        <v>1.4591665136626011</v>
      </c>
      <c r="O5">
        <v>3.7727634433406001</v>
      </c>
    </row>
    <row r="6" spans="1:15">
      <c r="B6">
        <v>26.12159034377731</v>
      </c>
      <c r="C6">
        <v>11.002614446123129</v>
      </c>
      <c r="D6">
        <v>24.854506330642955</v>
      </c>
      <c r="E6">
        <v>26.38280168769349</v>
      </c>
      <c r="F6">
        <v>21.801785960697664</v>
      </c>
      <c r="G6">
        <v>10.774997807446727</v>
      </c>
      <c r="H6">
        <v>8.9580796854616338</v>
      </c>
      <c r="I6">
        <v>16.014375381067804</v>
      </c>
      <c r="J6">
        <v>5.8475930482570035</v>
      </c>
      <c r="K6">
        <v>7.7911694384444958</v>
      </c>
      <c r="M6">
        <v>5</v>
      </c>
      <c r="N6">
        <v>1.3698582845792999</v>
      </c>
      <c r="O6">
        <v>5.0599994027648156</v>
      </c>
    </row>
    <row r="7" spans="1:15">
      <c r="B7">
        <v>16.730823435959106</v>
      </c>
      <c r="C7">
        <v>5.1116300068818115</v>
      </c>
      <c r="D7">
        <v>15.077714615996841</v>
      </c>
      <c r="E7">
        <v>15.262192348654406</v>
      </c>
      <c r="F7">
        <v>2.4285811121762233</v>
      </c>
      <c r="G7">
        <v>7.0132315900300402</v>
      </c>
      <c r="H7">
        <v>6.7037269273524007</v>
      </c>
      <c r="I7">
        <v>8.1405307033054957</v>
      </c>
      <c r="J7">
        <v>4.6924409308547128</v>
      </c>
      <c r="K7">
        <v>5.2630972466893216</v>
      </c>
      <c r="M7">
        <v>6</v>
      </c>
      <c r="N7">
        <v>2.9078290662953998</v>
      </c>
      <c r="O7">
        <v>9.7906488930457058</v>
      </c>
    </row>
    <row r="8" spans="1:15">
      <c r="B8">
        <v>31.778866340137757</v>
      </c>
      <c r="C8">
        <v>12.741076044099749</v>
      </c>
      <c r="D8">
        <v>29.772031060903164</v>
      </c>
      <c r="E8">
        <v>32.757744902521388</v>
      </c>
      <c r="F8">
        <v>3.8975600567531505</v>
      </c>
      <c r="G8">
        <v>14.122861148869662</v>
      </c>
      <c r="H8">
        <v>9.3597920618375596</v>
      </c>
      <c r="I8">
        <v>22.405476486871475</v>
      </c>
      <c r="J8">
        <v>7.4019424680871762</v>
      </c>
      <c r="K8">
        <v>9.1785194593323407</v>
      </c>
      <c r="M8">
        <v>7</v>
      </c>
      <c r="N8">
        <v>4.4309221916796497</v>
      </c>
      <c r="O8">
        <v>7.3702149716320902</v>
      </c>
    </row>
    <row r="9" spans="1:15">
      <c r="B9">
        <v>22.055700046763448</v>
      </c>
      <c r="C9">
        <v>7.349678176480416</v>
      </c>
      <c r="D9">
        <v>20.505485058922858</v>
      </c>
      <c r="E9">
        <v>21.556025284279766</v>
      </c>
      <c r="F9">
        <v>2.5623814708368271</v>
      </c>
      <c r="G9">
        <v>9.150221896520625</v>
      </c>
      <c r="H9">
        <v>7.837482661877722</v>
      </c>
      <c r="I9">
        <v>14.002937971853818</v>
      </c>
      <c r="J9">
        <v>4.0247058578144985</v>
      </c>
      <c r="K9">
        <v>14.24242484158623</v>
      </c>
      <c r="M9">
        <v>8</v>
      </c>
      <c r="N9">
        <v>1.0980230842955956</v>
      </c>
      <c r="O9">
        <v>4.9226191255753999</v>
      </c>
    </row>
    <row r="10" spans="1:15">
      <c r="B10">
        <v>19.54031275932741</v>
      </c>
      <c r="C10">
        <v>8.3133464135482029</v>
      </c>
      <c r="D10">
        <v>17.27832835828784</v>
      </c>
      <c r="E10">
        <v>17.676115222095042</v>
      </c>
      <c r="F10">
        <v>6.0084344193919934</v>
      </c>
      <c r="G10">
        <v>10.387500737644128</v>
      </c>
      <c r="H10">
        <v>7.5903820398772943</v>
      </c>
      <c r="I10">
        <v>10.566700763629346</v>
      </c>
      <c r="J10">
        <v>5.9851465578459173</v>
      </c>
      <c r="K10">
        <v>7.7015692476313289</v>
      </c>
      <c r="M10">
        <v>9</v>
      </c>
      <c r="N10">
        <v>3.5604507820456601</v>
      </c>
      <c r="O10">
        <v>5.8964779923178083</v>
      </c>
    </row>
    <row r="11" spans="1:15">
      <c r="B11">
        <v>13.960123216804776</v>
      </c>
      <c r="C11">
        <v>5.4227130861893649</v>
      </c>
      <c r="D11">
        <v>12.187752497212067</v>
      </c>
      <c r="E11">
        <v>12.266252342970841</v>
      </c>
      <c r="F11">
        <v>4.3029792519427037</v>
      </c>
      <c r="G11">
        <v>7.6971219687773713</v>
      </c>
      <c r="H11">
        <v>6.1168273835270952</v>
      </c>
      <c r="I11">
        <v>6.6339376946006574</v>
      </c>
      <c r="J11">
        <v>4.0892865551510829</v>
      </c>
      <c r="K11">
        <v>5.9442718365806906</v>
      </c>
      <c r="M11">
        <v>10</v>
      </c>
      <c r="N11">
        <v>7.8258057592885235</v>
      </c>
      <c r="O11">
        <v>8.2272361320491694</v>
      </c>
    </row>
    <row r="12" spans="1:15">
      <c r="B12">
        <v>24.504668061556711</v>
      </c>
      <c r="C12">
        <v>10.984078705313397</v>
      </c>
      <c r="D12">
        <v>22.575373915690342</v>
      </c>
      <c r="E12">
        <v>23.854488733052413</v>
      </c>
      <c r="F12">
        <v>6.1357212911141517</v>
      </c>
      <c r="G12">
        <v>12.741992149344281</v>
      </c>
      <c r="H12">
        <v>8.5927565166017814</v>
      </c>
      <c r="I12">
        <v>16.406418986353099</v>
      </c>
      <c r="J12">
        <v>7.9277394025891725</v>
      </c>
      <c r="K12">
        <v>8.3547139172436307</v>
      </c>
    </row>
    <row r="13" spans="1:15">
      <c r="B13">
        <v>18.30457472917227</v>
      </c>
      <c r="C13">
        <v>6.8813530534757898</v>
      </c>
      <c r="D13">
        <v>16.256070221258398</v>
      </c>
      <c r="E13">
        <v>16.707323419746004</v>
      </c>
      <c r="F13">
        <v>4.3687729661724317</v>
      </c>
      <c r="G13">
        <v>9.3508116583202305</v>
      </c>
      <c r="H13">
        <v>7.0027342726616038</v>
      </c>
      <c r="I13">
        <v>10.600639268549767</v>
      </c>
      <c r="J13">
        <v>4.9375985943961433</v>
      </c>
      <c r="K13">
        <v>5.9258968269450438</v>
      </c>
    </row>
    <row r="14" spans="1:15">
      <c r="A14" t="s">
        <v>25</v>
      </c>
      <c r="B14">
        <f>AVERAGE(B2:B13)</f>
        <v>21.933347784089978</v>
      </c>
      <c r="C14">
        <f t="shared" ref="C14:K14" si="0">AVERAGE(C2:C13)</f>
        <v>7.4489361050332663</v>
      </c>
      <c r="D14">
        <f t="shared" si="0"/>
        <v>18.965911599887189</v>
      </c>
      <c r="E14">
        <f t="shared" si="0"/>
        <v>23.772763443340562</v>
      </c>
      <c r="F14">
        <f t="shared" si="0"/>
        <v>5.0599994027648156</v>
      </c>
      <c r="G14">
        <f t="shared" si="0"/>
        <v>9.7906488930457058</v>
      </c>
      <c r="H14">
        <f t="shared" si="0"/>
        <v>7.3702149716320902</v>
      </c>
      <c r="I14">
        <f t="shared" si="0"/>
        <v>14.92261912557535</v>
      </c>
      <c r="J14">
        <f t="shared" si="0"/>
        <v>5.8964779923178083</v>
      </c>
      <c r="K14">
        <f t="shared" si="0"/>
        <v>8.2272361320491694</v>
      </c>
    </row>
    <row r="18" spans="1:12">
      <c r="A18" t="s">
        <v>42</v>
      </c>
      <c r="B18">
        <v>10.020631874817893</v>
      </c>
      <c r="C18">
        <v>5.1046798588085647</v>
      </c>
      <c r="D18">
        <v>0.5506905464824231</v>
      </c>
      <c r="E18">
        <v>3.5522313593726151</v>
      </c>
      <c r="F18">
        <v>25.183598739375142</v>
      </c>
      <c r="G18">
        <v>25.181017525391173</v>
      </c>
      <c r="H18">
        <v>0.22824757818270561</v>
      </c>
      <c r="I18">
        <v>2.061210874093617</v>
      </c>
      <c r="J18">
        <v>18.258693724465406</v>
      </c>
      <c r="K18">
        <v>12.982696244103986</v>
      </c>
    </row>
    <row r="19" spans="1:12">
      <c r="B19">
        <v>5.9660949184278742</v>
      </c>
      <c r="C19">
        <v>3.7220248963012668</v>
      </c>
      <c r="D19">
        <v>2.03919800416964</v>
      </c>
      <c r="E19">
        <v>0.79605091854929855</v>
      </c>
      <c r="F19">
        <v>12.700909581810985</v>
      </c>
      <c r="G19">
        <v>12.284559384982558</v>
      </c>
      <c r="H19">
        <v>0.60961520998574947</v>
      </c>
      <c r="I19">
        <v>0.34841428857689083</v>
      </c>
      <c r="J19">
        <v>8.348912616847965</v>
      </c>
      <c r="K19">
        <v>7.7893821835261896</v>
      </c>
    </row>
    <row r="20" spans="1:12">
      <c r="B20">
        <v>9.6187568056111523</v>
      </c>
      <c r="C20">
        <v>4.2128303483223402</v>
      </c>
      <c r="D20">
        <v>0.7139601548596185</v>
      </c>
      <c r="E20">
        <v>0.53091371317711744</v>
      </c>
      <c r="F20">
        <v>29.105449008780571</v>
      </c>
      <c r="G20">
        <v>28.155102543181275</v>
      </c>
      <c r="H20">
        <v>0.93435503032479028</v>
      </c>
      <c r="I20">
        <v>0.56076458828940867</v>
      </c>
      <c r="J20">
        <v>4.2120633550962516</v>
      </c>
      <c r="K20">
        <v>14.792610506436358</v>
      </c>
    </row>
    <row r="21" spans="1:12">
      <c r="B21">
        <v>6.3941186654368645</v>
      </c>
      <c r="C21">
        <v>4.5916831222493188</v>
      </c>
      <c r="D21">
        <v>0.79407085429582258</v>
      </c>
      <c r="E21">
        <v>0.11467561059595532</v>
      </c>
      <c r="F21">
        <v>2.7620286907760883</v>
      </c>
      <c r="G21">
        <v>3.6832706101661801</v>
      </c>
      <c r="H21">
        <v>0.14364492877470914</v>
      </c>
      <c r="I21">
        <v>0.52096317489525867</v>
      </c>
      <c r="J21">
        <v>0.92974438045740471</v>
      </c>
      <c r="K21">
        <v>1.6441047085122598</v>
      </c>
    </row>
    <row r="22" spans="1:12">
      <c r="B22">
        <v>7.0862153157534706</v>
      </c>
      <c r="C22">
        <v>4.9577752805263264</v>
      </c>
      <c r="D22">
        <v>2.7584231205204377</v>
      </c>
      <c r="E22">
        <v>2.94406078807086</v>
      </c>
      <c r="F22">
        <v>14.450988724057245</v>
      </c>
      <c r="G22">
        <v>17.154438056581764</v>
      </c>
      <c r="H22">
        <v>0.85449039232096913</v>
      </c>
      <c r="I22">
        <v>1.7073188890934852</v>
      </c>
      <c r="J22">
        <v>8.520594142261789</v>
      </c>
      <c r="K22">
        <v>9.9570732639625099</v>
      </c>
    </row>
    <row r="23" spans="1:12">
      <c r="B23">
        <v>6.4451673836788048</v>
      </c>
      <c r="C23">
        <v>1.6295143691213687</v>
      </c>
      <c r="D23">
        <v>0.16769572240057742</v>
      </c>
      <c r="E23">
        <v>0.24904435056532834</v>
      </c>
      <c r="F23">
        <v>10.166871691131263</v>
      </c>
      <c r="G23">
        <v>7.644339969077139</v>
      </c>
      <c r="H23">
        <v>1.2033777780942378E-10</v>
      </c>
      <c r="I23">
        <v>8.6777744520654967E-2</v>
      </c>
      <c r="J23">
        <v>3.7652677150272043</v>
      </c>
      <c r="K23">
        <v>5.0347024702967733</v>
      </c>
    </row>
    <row r="24" spans="1:12">
      <c r="B24">
        <v>6.575000948890807</v>
      </c>
      <c r="C24">
        <v>2.2102931765295839</v>
      </c>
      <c r="D24">
        <v>2.9477154361039428</v>
      </c>
      <c r="E24">
        <v>3.2026728419220172</v>
      </c>
      <c r="F24">
        <v>19.507578167382629</v>
      </c>
      <c r="G24">
        <v>18.203757751778394</v>
      </c>
      <c r="H24">
        <v>0.89265229866342144</v>
      </c>
      <c r="I24">
        <v>3.0413059797356969</v>
      </c>
      <c r="J24">
        <v>11.872160392960696</v>
      </c>
      <c r="K24">
        <v>11.542490335838238</v>
      </c>
    </row>
    <row r="25" spans="1:12">
      <c r="B25">
        <v>5.2809959833296656</v>
      </c>
      <c r="C25">
        <v>3.2283736153038105</v>
      </c>
      <c r="D25">
        <v>2.1697102532397792</v>
      </c>
      <c r="E25">
        <v>2.2627884917355305</v>
      </c>
      <c r="F25">
        <v>11.415258878665162</v>
      </c>
      <c r="G25">
        <v>12.713547625860578</v>
      </c>
      <c r="H25">
        <v>0.6885600303385303</v>
      </c>
      <c r="I25">
        <v>1.95663361794732</v>
      </c>
      <c r="J25">
        <v>6.932939185396318</v>
      </c>
      <c r="K25">
        <v>8.9614588278075278</v>
      </c>
    </row>
    <row r="26" spans="1:12">
      <c r="B26">
        <v>5.61071748226425</v>
      </c>
      <c r="C26">
        <v>1.8035922513187799</v>
      </c>
      <c r="D26">
        <v>0.18397704651973668</v>
      </c>
      <c r="E26">
        <v>0.28078351872943297</v>
      </c>
      <c r="F26">
        <v>9.8952789891129118</v>
      </c>
      <c r="G26">
        <v>6.7996653317611431</v>
      </c>
      <c r="H26">
        <v>1.005673458381233E-10</v>
      </c>
      <c r="I26">
        <v>0.10187183225541313</v>
      </c>
      <c r="J26">
        <v>3.3500780206945824</v>
      </c>
      <c r="K26">
        <v>5.8633398421033238</v>
      </c>
    </row>
    <row r="27" spans="1:12">
      <c r="B27">
        <v>2.0317584387881107</v>
      </c>
      <c r="C27">
        <v>2.6585047012042677</v>
      </c>
      <c r="D27">
        <v>0.4371968725037273</v>
      </c>
      <c r="E27">
        <v>0.71630712467097613</v>
      </c>
      <c r="F27">
        <v>6.1823340461719027</v>
      </c>
      <c r="G27">
        <v>5.0169951752897877</v>
      </c>
      <c r="H27">
        <v>1.0194147096312348E-9</v>
      </c>
      <c r="I27">
        <v>0.34094941461054901</v>
      </c>
      <c r="J27">
        <v>2.7141617433519594</v>
      </c>
      <c r="K27">
        <v>3.934502266753054</v>
      </c>
    </row>
    <row r="28" spans="1:12">
      <c r="B28">
        <v>4.8534046492553875</v>
      </c>
      <c r="C28">
        <v>2.6972363163394735</v>
      </c>
      <c r="D28">
        <v>2.4162519988311204</v>
      </c>
      <c r="E28">
        <v>2.6999719175514314</v>
      </c>
      <c r="F28">
        <v>10.523551820400588</v>
      </c>
      <c r="G28">
        <v>11.571669411501947</v>
      </c>
      <c r="H28">
        <v>0.81950083027750964</v>
      </c>
      <c r="I28">
        <v>2.3939329089761183</v>
      </c>
      <c r="J28">
        <v>6.6666461732435636</v>
      </c>
      <c r="K28">
        <v>6.9004127444459664</v>
      </c>
    </row>
    <row r="29" spans="1:12">
      <c r="B29">
        <v>5.1274668127206482</v>
      </c>
      <c r="C29">
        <v>0.86081254260039808</v>
      </c>
      <c r="D29">
        <v>0.11368400211584472</v>
      </c>
      <c r="E29">
        <v>0.16049752901065201</v>
      </c>
      <c r="F29">
        <v>8.5444510772876754</v>
      </c>
      <c r="G29">
        <v>6.4855854099730239</v>
      </c>
      <c r="H29">
        <v>4.7176718963169898E-11</v>
      </c>
      <c r="I29">
        <v>5.613369855273339E-2</v>
      </c>
      <c r="J29">
        <v>3.1541479347447559</v>
      </c>
      <c r="K29">
        <v>4.5068957176760733</v>
      </c>
    </row>
    <row r="30" spans="1:12">
      <c r="A30" t="s">
        <v>25</v>
      </c>
      <c r="B30" s="4">
        <f>AVERAGE(B18:B29)</f>
        <v>6.2508607732479105</v>
      </c>
      <c r="C30" s="4">
        <f t="shared" ref="C30" si="1">AVERAGE(C18:C29)</f>
        <v>3.1397767065521247</v>
      </c>
      <c r="D30" s="4">
        <f t="shared" ref="D30" si="2">AVERAGE(D18:D29)</f>
        <v>1.2743811676702226</v>
      </c>
      <c r="E30" s="4">
        <f t="shared" ref="E30" si="3">AVERAGE(E18:E29)</f>
        <v>1.4591665136626011</v>
      </c>
      <c r="F30" s="4">
        <f t="shared" ref="F30" si="4">AVERAGE(F18:F29)</f>
        <v>13.369858284579349</v>
      </c>
      <c r="G30" s="4">
        <f t="shared" ref="G30" si="5">AVERAGE(G18:G29)</f>
        <v>12.907829066295413</v>
      </c>
      <c r="H30" s="4">
        <f t="shared" ref="H30" si="6">AVERAGE(H18:H29)</f>
        <v>0.43092219167965684</v>
      </c>
      <c r="I30" s="4">
        <f t="shared" ref="I30" si="7">AVERAGE(I18:I29)</f>
        <v>1.0980230842955956</v>
      </c>
      <c r="J30" s="4">
        <f t="shared" ref="J30" si="8">AVERAGE(J18:J29)</f>
        <v>6.5604507820456588</v>
      </c>
      <c r="K30" s="4">
        <f t="shared" ref="K30" si="9">AVERAGE(K18:K29)</f>
        <v>7.8258057592885235</v>
      </c>
      <c r="L30" s="39">
        <f>AVERAGE(B30:K30)</f>
        <v>5.431707432931705</v>
      </c>
    </row>
    <row r="31" spans="1:12">
      <c r="B31" s="4">
        <v>11.93334778409</v>
      </c>
      <c r="C31" s="4">
        <v>7.4489361050332663</v>
      </c>
      <c r="D31" s="4">
        <v>18.965911599887189</v>
      </c>
      <c r="E31" s="4">
        <v>13.772763443340599</v>
      </c>
      <c r="F31" s="4">
        <v>5.0599994027648156</v>
      </c>
      <c r="G31" s="4">
        <v>9.7906488930457058</v>
      </c>
      <c r="H31" s="4">
        <v>7.3702149716320902</v>
      </c>
      <c r="I31" s="4">
        <v>14.92261912557535</v>
      </c>
      <c r="J31" s="4">
        <v>5.8964779923178083</v>
      </c>
      <c r="K31" s="4">
        <v>8.2272361320491694</v>
      </c>
      <c r="L31" s="39">
        <f>AVERAGE(B31:K31)</f>
        <v>10.338815544973601</v>
      </c>
    </row>
    <row r="33" spans="12:12">
      <c r="L33">
        <f>SUM(B31:K31)</f>
        <v>103.388155449736</v>
      </c>
    </row>
    <row r="34" spans="12:12">
      <c r="L34" s="30">
        <v>103.38800000000001</v>
      </c>
    </row>
    <row r="35" spans="12:12">
      <c r="L35" s="30">
        <f>L34-L33</f>
        <v>-1.5544973599901368E-4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0EC6-07F3-4D64-AE76-AFDDAD61A426}">
  <dimension ref="A1:AC170"/>
  <sheetViews>
    <sheetView topLeftCell="T19" zoomScale="85" zoomScaleNormal="85" workbookViewId="0">
      <selection activeCell="AB57" sqref="AB57"/>
    </sheetView>
  </sheetViews>
  <sheetFormatPr defaultRowHeight="14.35"/>
  <cols>
    <col min="15" max="15" width="16" customWidth="1"/>
    <col min="16" max="20" width="9" bestFit="1" customWidth="1"/>
    <col min="21" max="21" width="12" customWidth="1"/>
    <col min="22" max="22" width="10.64453125" customWidth="1"/>
    <col min="23" max="23" width="9" bestFit="1" customWidth="1"/>
    <col min="24" max="24" width="9.234375" bestFit="1" customWidth="1"/>
    <col min="25" max="25" width="9.29296875" bestFit="1" customWidth="1"/>
    <col min="26" max="26" width="11.29296875" bestFit="1" customWidth="1"/>
    <col min="27" max="27" width="12.29296875" bestFit="1" customWidth="1"/>
    <col min="28" max="28" width="9.29296875" bestFit="1" customWidth="1"/>
    <col min="29" max="29" width="11.29296875" bestFit="1" customWidth="1"/>
  </cols>
  <sheetData>
    <row r="1" spans="1:29">
      <c r="A1" t="s">
        <v>6</v>
      </c>
      <c r="B1" t="s">
        <v>7</v>
      </c>
      <c r="C1" s="2">
        <v>5</v>
      </c>
      <c r="D1" s="2">
        <v>2</v>
      </c>
      <c r="E1" s="2">
        <v>0</v>
      </c>
      <c r="F1" s="2"/>
      <c r="G1" s="2"/>
      <c r="H1" s="2"/>
      <c r="I1" s="2"/>
      <c r="J1" s="2"/>
      <c r="K1" s="2"/>
      <c r="L1" s="2"/>
    </row>
    <row r="2" spans="1:29">
      <c r="A2" t="s">
        <v>8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t="s">
        <v>27</v>
      </c>
      <c r="P2" s="7">
        <v>1</v>
      </c>
      <c r="Q2" s="7">
        <v>2</v>
      </c>
      <c r="R2" s="1">
        <v>3</v>
      </c>
      <c r="S2" s="7">
        <v>4</v>
      </c>
      <c r="T2" s="1">
        <v>5</v>
      </c>
      <c r="U2" s="5">
        <v>6</v>
      </c>
      <c r="V2" s="5">
        <v>7</v>
      </c>
      <c r="W2" s="4">
        <v>8</v>
      </c>
      <c r="X2" s="4">
        <v>9</v>
      </c>
      <c r="Y2" s="4">
        <v>10</v>
      </c>
      <c r="Z2" s="4"/>
      <c r="AA2" s="4"/>
      <c r="AB2" s="4"/>
      <c r="AC2" s="4"/>
    </row>
    <row r="3" spans="1:29">
      <c r="A3" s="36" t="s">
        <v>5</v>
      </c>
      <c r="B3" s="7" t="s">
        <v>0</v>
      </c>
      <c r="C3" s="6">
        <v>67.580409555514805</v>
      </c>
      <c r="D3" s="6">
        <v>54.995393162813002</v>
      </c>
      <c r="E3" s="6">
        <v>108.09298216580299</v>
      </c>
      <c r="F3" s="6">
        <v>91.557219146846407</v>
      </c>
      <c r="G3" s="6">
        <v>39.368345107991097</v>
      </c>
      <c r="H3" s="6">
        <v>42.1732180912365</v>
      </c>
      <c r="I3" s="6">
        <v>438.11370088031703</v>
      </c>
      <c r="J3" s="6">
        <v>103.34578112293801</v>
      </c>
      <c r="K3" s="6">
        <v>45.345785399455899</v>
      </c>
      <c r="L3" s="6">
        <v>54.870375084609798</v>
      </c>
      <c r="O3" s="7" t="s">
        <v>0</v>
      </c>
      <c r="P3">
        <f>AVERAGE(C3,C17,C31,C45,C59,C73,C87,C101,C115,C129,C143,C157)</f>
        <v>131.42856261203664</v>
      </c>
      <c r="Q3">
        <f>AVERAGE(D3,D17,D31,D45,D59,D73,D87,D101,D115,D129,D143,D157)</f>
        <v>109.7527694844229</v>
      </c>
      <c r="R3">
        <f t="shared" ref="R3:Y3" si="0">AVERAGE(E3,E17,E31,E45,E59,E73,E87,E101,E115,E129,E143,E157)</f>
        <v>191.3731066303005</v>
      </c>
      <c r="S3">
        <f t="shared" si="0"/>
        <v>170.32845025716111</v>
      </c>
      <c r="T3">
        <f t="shared" si="0"/>
        <v>76.597179784238207</v>
      </c>
      <c r="U3">
        <f>AVERAGE(H3,H17,H31,H45,H59,H73,H87,H101,H115,H129,H143,H157)</f>
        <v>86.187904932405274</v>
      </c>
      <c r="V3">
        <f t="shared" si="0"/>
        <v>605.79929816857384</v>
      </c>
      <c r="W3">
        <f t="shared" si="0"/>
        <v>180.38698146028915</v>
      </c>
      <c r="X3">
        <f t="shared" si="0"/>
        <v>92.71745312858468</v>
      </c>
      <c r="Y3">
        <f t="shared" si="0"/>
        <v>107.0609013172036</v>
      </c>
    </row>
    <row r="4" spans="1:29">
      <c r="A4" s="36"/>
      <c r="B4" s="7" t="s">
        <v>1</v>
      </c>
      <c r="C4" s="6">
        <v>90.045627065081007</v>
      </c>
      <c r="D4" s="6">
        <v>63.127128071711397</v>
      </c>
      <c r="E4" s="6">
        <v>138.13263483336999</v>
      </c>
      <c r="F4" s="6">
        <v>123.291732361727</v>
      </c>
      <c r="G4" s="6">
        <v>40.404993665416796</v>
      </c>
      <c r="H4" s="6">
        <v>44.7821842519378</v>
      </c>
      <c r="I4" s="6">
        <v>480.04769643654299</v>
      </c>
      <c r="J4" s="6">
        <v>124.553572712665</v>
      </c>
      <c r="K4" s="6">
        <v>49.273654299840203</v>
      </c>
      <c r="L4" s="6">
        <v>61.360359138711999</v>
      </c>
      <c r="O4" s="7" t="s">
        <v>1</v>
      </c>
      <c r="P4">
        <f>AVERAGE(C4,C18,C32,C46,C60,C74,C88,C102,C116,C130,C144,C158)</f>
        <v>158.67216879695644</v>
      </c>
      <c r="Q4">
        <f t="shared" ref="Q4:Q16" si="1">AVERAGE(D4,D18,D32,D46,D60,D74,D88,D102,D116,D130,D144,D158)</f>
        <v>117.60655410777565</v>
      </c>
      <c r="R4">
        <f t="shared" ref="R4:R16" si="2">AVERAGE(E4,E18,E32,E46,E60,E74,E88,E102,E116,E130,E144,E158)</f>
        <v>227.13205215346318</v>
      </c>
      <c r="S4">
        <f t="shared" ref="S4:S16" si="3">AVERAGE(F4,F18,F32,F46,F60,F74,F88,F102,F116,F130,F144,F158)</f>
        <v>208.13089327466568</v>
      </c>
      <c r="T4">
        <f t="shared" ref="T4:T16" si="4">AVERAGE(G4,G18,G32,G46,G60,G74,G88,G102,G116,G130,G144,G158)</f>
        <v>80.308767290796666</v>
      </c>
      <c r="U4">
        <f t="shared" ref="U4:U16" si="5">AVERAGE(H4,H18,H32,H46,H60,H74,H88,H102,H116,H130,H144,H158)</f>
        <v>94.417849643906649</v>
      </c>
      <c r="V4">
        <f t="shared" ref="V4:V16" si="6">AVERAGE(I4,I18,I32,I46,I60,I74,I88,I102,I116,I130,I144,I158)</f>
        <v>650.13897796613162</v>
      </c>
      <c r="W4">
        <f t="shared" ref="W4:W16" si="7">AVERAGE(J4,J18,J32,J46,J60,J74,J88,J102,J116,J130,J144,J158)</f>
        <v>205.56224883590781</v>
      </c>
      <c r="X4">
        <f t="shared" ref="X4:X16" si="8">AVERAGE(K4,K18,K32,K46,K60,K74,K88,K102,K116,K130,K144,K158)</f>
        <v>97.840230331876128</v>
      </c>
      <c r="Y4">
        <f t="shared" ref="Y4:Y16" si="9">AVERAGE(L4,L18,L32,L46,L60,L74,L88,L102,L116,L130,L144,L158)</f>
        <v>115.45502243902634</v>
      </c>
    </row>
    <row r="5" spans="1:29">
      <c r="A5" s="36"/>
      <c r="B5" s="1" t="s">
        <v>2</v>
      </c>
      <c r="C5">
        <v>91.008860000000098</v>
      </c>
      <c r="D5">
        <v>65.813940000000002</v>
      </c>
      <c r="E5">
        <v>142.47682999999901</v>
      </c>
      <c r="F5">
        <v>125.47705999999999</v>
      </c>
      <c r="G5">
        <v>40.74785</v>
      </c>
      <c r="H5">
        <v>45.0483499999998</v>
      </c>
      <c r="I5">
        <v>487.98627999999599</v>
      </c>
      <c r="J5">
        <v>126.37929</v>
      </c>
      <c r="K5">
        <v>50.829140000000102</v>
      </c>
      <c r="L5">
        <v>63.439510000000098</v>
      </c>
      <c r="O5" s="1" t="s">
        <v>2</v>
      </c>
      <c r="P5">
        <f t="shared" ref="P5:P16" si="10">AVERAGE(C5,C19,C33,C47,C61,C75,C89,C103,C117,C131,C145,C159)</f>
        <v>160.89260083333303</v>
      </c>
      <c r="Q5">
        <f t="shared" si="1"/>
        <v>121.28901535728592</v>
      </c>
      <c r="R5">
        <f t="shared" si="2"/>
        <v>231.82843999999923</v>
      </c>
      <c r="S5">
        <f t="shared" si="3"/>
        <v>212.58842416666502</v>
      </c>
      <c r="T5">
        <f t="shared" si="4"/>
        <v>81.404470833333349</v>
      </c>
      <c r="U5">
        <f t="shared" si="5"/>
        <v>96.592218833333149</v>
      </c>
      <c r="V5">
        <f t="shared" si="6"/>
        <v>659.27096583333207</v>
      </c>
      <c r="W5">
        <f t="shared" si="7"/>
        <v>208.97229250000009</v>
      </c>
      <c r="X5">
        <f t="shared" si="8"/>
        <v>99.262484166666596</v>
      </c>
      <c r="Y5">
        <f t="shared" si="9"/>
        <v>117.48014583333303</v>
      </c>
    </row>
    <row r="6" spans="1:29">
      <c r="A6" s="36"/>
      <c r="B6" s="7" t="s">
        <v>3</v>
      </c>
      <c r="C6" s="6">
        <v>74.352393616567198</v>
      </c>
      <c r="D6" s="6">
        <v>57.8027319208677</v>
      </c>
      <c r="E6" s="6">
        <v>108.688240000001</v>
      </c>
      <c r="F6" s="6">
        <v>94.809543397150193</v>
      </c>
      <c r="G6" s="6">
        <v>49.282711170319999</v>
      </c>
      <c r="H6" s="6">
        <v>52.792863529812202</v>
      </c>
      <c r="I6" s="6">
        <v>439.11368479226297</v>
      </c>
      <c r="J6" s="6">
        <v>105.47595560136099</v>
      </c>
      <c r="K6" s="6">
        <v>53.625333472495903</v>
      </c>
      <c r="L6" s="6">
        <v>61.994029209845202</v>
      </c>
      <c r="O6" s="7" t="s">
        <v>3</v>
      </c>
      <c r="P6">
        <f t="shared" si="10"/>
        <v>138.98936395121703</v>
      </c>
      <c r="Q6">
        <f t="shared" si="1"/>
        <v>112.85831293769468</v>
      </c>
      <c r="R6">
        <f t="shared" si="2"/>
        <v>193.71764592159914</v>
      </c>
      <c r="S6">
        <f t="shared" si="3"/>
        <v>172.56033636900236</v>
      </c>
      <c r="T6">
        <f t="shared" si="4"/>
        <v>85.499734277587038</v>
      </c>
      <c r="U6">
        <f t="shared" si="5"/>
        <v>95.625963684621979</v>
      </c>
      <c r="V6">
        <f t="shared" si="6"/>
        <v>608.46595544392028</v>
      </c>
      <c r="W6">
        <f t="shared" si="7"/>
        <v>182.22101352408239</v>
      </c>
      <c r="X6">
        <f t="shared" si="8"/>
        <v>97.981237883623933</v>
      </c>
      <c r="Y6">
        <f t="shared" si="9"/>
        <v>114.49392351393362</v>
      </c>
    </row>
    <row r="7" spans="1:29">
      <c r="A7" s="36"/>
      <c r="B7" s="1" t="s">
        <v>4</v>
      </c>
      <c r="C7">
        <v>75.113499999999405</v>
      </c>
      <c r="D7">
        <v>58.726919999999801</v>
      </c>
      <c r="E7">
        <v>110.61502997503899</v>
      </c>
      <c r="F7">
        <v>95.766019999999401</v>
      </c>
      <c r="G7">
        <v>50.1347985670048</v>
      </c>
      <c r="H7">
        <v>53.413685828571701</v>
      </c>
      <c r="I7">
        <v>440.98627999999502</v>
      </c>
      <c r="J7">
        <v>105.997050999999</v>
      </c>
      <c r="K7">
        <v>54.032809838857197</v>
      </c>
      <c r="L7">
        <v>62.3763163757135</v>
      </c>
      <c r="O7" s="1" t="s">
        <v>4</v>
      </c>
      <c r="P7">
        <f t="shared" si="10"/>
        <v>140.69825940991581</v>
      </c>
      <c r="Q7">
        <f t="shared" si="1"/>
        <v>114.2277343618331</v>
      </c>
      <c r="R7">
        <f t="shared" si="2"/>
        <v>197.37681249791913</v>
      </c>
      <c r="S7">
        <f t="shared" si="3"/>
        <v>176.00982083333255</v>
      </c>
      <c r="T7">
        <f t="shared" si="4"/>
        <v>87.098365997845107</v>
      </c>
      <c r="U7">
        <f t="shared" si="5"/>
        <v>97.366728771932188</v>
      </c>
      <c r="V7">
        <f t="shared" si="6"/>
        <v>614.1484600000008</v>
      </c>
      <c r="W7">
        <f t="shared" si="7"/>
        <v>184.11696924999919</v>
      </c>
      <c r="X7">
        <f t="shared" si="8"/>
        <v>99.494277351717429</v>
      </c>
      <c r="Y7">
        <f t="shared" si="9"/>
        <v>115.71198327731997</v>
      </c>
    </row>
    <row r="8" spans="1:29">
      <c r="A8" s="38" t="s">
        <v>19</v>
      </c>
      <c r="B8" s="5" t="s">
        <v>17</v>
      </c>
      <c r="C8">
        <f xml:space="preserve"> 100*(C5-C4)/C4</f>
        <v>1.0697165051923163</v>
      </c>
      <c r="D8">
        <f t="shared" ref="D8:L8" si="11" xml:space="preserve"> 100*(D5-D4)/D4</f>
        <v>4.2561922431136594</v>
      </c>
      <c r="E8">
        <f t="shared" si="11"/>
        <v>3.1449448364388637</v>
      </c>
      <c r="F8">
        <f t="shared" si="11"/>
        <v>1.7724851426869703</v>
      </c>
      <c r="G8">
        <f t="shared" si="11"/>
        <v>0.84854940808135493</v>
      </c>
      <c r="H8">
        <f t="shared" si="11"/>
        <v>0.59435633278759359</v>
      </c>
      <c r="I8">
        <f t="shared" si="11"/>
        <v>1.6537072508382273</v>
      </c>
      <c r="J8">
        <f t="shared" si="11"/>
        <v>1.4658088464044123</v>
      </c>
      <c r="K8">
        <f t="shared" si="11"/>
        <v>3.1568304041231694</v>
      </c>
      <c r="L8">
        <f t="shared" si="11"/>
        <v>3.3884268124766748</v>
      </c>
      <c r="O8" s="5" t="s">
        <v>17</v>
      </c>
      <c r="P8">
        <f t="shared" si="10"/>
        <v>1.5073382001563873</v>
      </c>
      <c r="Q8">
        <f t="shared" si="1"/>
        <v>3.5057715034927832</v>
      </c>
      <c r="R8">
        <f t="shared" si="2"/>
        <v>2.3565157658890663</v>
      </c>
      <c r="S8">
        <f t="shared" si="3"/>
        <v>2.0527286359712416</v>
      </c>
      <c r="T8">
        <f t="shared" si="4"/>
        <v>1.2370585811560091</v>
      </c>
      <c r="U8">
        <f t="shared" si="5"/>
        <v>2.4310859002088909</v>
      </c>
      <c r="V8">
        <f t="shared" si="6"/>
        <v>1.3865838172597487</v>
      </c>
      <c r="W8">
        <f t="shared" si="7"/>
        <v>1.7811244256514775</v>
      </c>
      <c r="X8">
        <f t="shared" si="8"/>
        <v>1.4942164855565256</v>
      </c>
      <c r="Y8">
        <f t="shared" si="9"/>
        <v>1.7296757228981978</v>
      </c>
    </row>
    <row r="9" spans="1:29">
      <c r="A9" s="38"/>
      <c r="B9" s="5" t="s">
        <v>18</v>
      </c>
      <c r="C9">
        <f t="shared" ref="C9:L9" si="12">100*(C7-C6)/C6</f>
        <v>1.0236474529081159</v>
      </c>
      <c r="D9">
        <f t="shared" si="12"/>
        <v>1.5988657428810114</v>
      </c>
      <c r="E9">
        <f t="shared" si="12"/>
        <v>1.7727676656075886</v>
      </c>
      <c r="F9">
        <f t="shared" si="12"/>
        <v>1.0088400055283435</v>
      </c>
      <c r="G9">
        <f t="shared" si="12"/>
        <v>1.7289783302302619</v>
      </c>
      <c r="H9">
        <f t="shared" si="12"/>
        <v>1.1759587513356236</v>
      </c>
      <c r="I9">
        <f t="shared" si="12"/>
        <v>0.42644883832712688</v>
      </c>
      <c r="J9">
        <f t="shared" si="12"/>
        <v>0.49404188439633967</v>
      </c>
      <c r="K9">
        <f t="shared" si="12"/>
        <v>0.75985796259949823</v>
      </c>
      <c r="L9">
        <f t="shared" si="12"/>
        <v>0.61665158845263102</v>
      </c>
      <c r="O9" s="5" t="s">
        <v>18</v>
      </c>
      <c r="P9">
        <f t="shared" si="10"/>
        <v>1.1373167085555831</v>
      </c>
      <c r="Q9">
        <f t="shared" si="1"/>
        <v>1.175738494724605</v>
      </c>
      <c r="R9">
        <f t="shared" si="2"/>
        <v>1.835945051870427</v>
      </c>
      <c r="S9">
        <f t="shared" si="3"/>
        <v>1.8514642284317542</v>
      </c>
      <c r="T9">
        <f t="shared" si="4"/>
        <v>1.9127744060524001</v>
      </c>
      <c r="U9">
        <f t="shared" si="5"/>
        <v>1.7955881104771561</v>
      </c>
      <c r="V9">
        <f t="shared" si="6"/>
        <v>0.91803375911576934</v>
      </c>
      <c r="W9">
        <f t="shared" si="7"/>
        <v>1.0499128671361218</v>
      </c>
      <c r="X9">
        <f t="shared" si="8"/>
        <v>1.6384150344920119</v>
      </c>
      <c r="Y9">
        <f t="shared" si="9"/>
        <v>1.0461384760531749</v>
      </c>
    </row>
    <row r="10" spans="1:29">
      <c r="A10" s="37" t="s">
        <v>9</v>
      </c>
      <c r="B10" s="4" t="s">
        <v>10</v>
      </c>
      <c r="C10">
        <v>31</v>
      </c>
      <c r="D10">
        <v>16</v>
      </c>
      <c r="E10">
        <v>46</v>
      </c>
      <c r="F10">
        <v>0</v>
      </c>
      <c r="G10">
        <v>0</v>
      </c>
      <c r="H10">
        <v>0</v>
      </c>
      <c r="I10">
        <v>31</v>
      </c>
      <c r="J10">
        <v>16</v>
      </c>
      <c r="K10">
        <v>16</v>
      </c>
      <c r="L10">
        <v>15</v>
      </c>
      <c r="O10" s="4" t="s">
        <v>10</v>
      </c>
      <c r="P10">
        <f t="shared" si="10"/>
        <v>9.25</v>
      </c>
      <c r="Q10">
        <f t="shared" si="1"/>
        <v>10.5</v>
      </c>
      <c r="R10">
        <f t="shared" si="2"/>
        <v>11.416666666666666</v>
      </c>
      <c r="S10">
        <f t="shared" si="3"/>
        <v>9.1666666666666661</v>
      </c>
      <c r="T10">
        <f t="shared" si="4"/>
        <v>4</v>
      </c>
      <c r="U10">
        <f t="shared" si="5"/>
        <v>3.9166666666666665</v>
      </c>
      <c r="V10">
        <f t="shared" si="6"/>
        <v>20.583333333333332</v>
      </c>
      <c r="W10">
        <f t="shared" si="7"/>
        <v>18.5</v>
      </c>
      <c r="X10">
        <f t="shared" si="8"/>
        <v>14.416666666666666</v>
      </c>
      <c r="Y10">
        <f t="shared" si="9"/>
        <v>12.545454545454545</v>
      </c>
    </row>
    <row r="11" spans="1:29">
      <c r="A11" s="37"/>
      <c r="B11" s="4" t="s">
        <v>11</v>
      </c>
      <c r="C11">
        <v>47</v>
      </c>
      <c r="D11">
        <v>1</v>
      </c>
      <c r="E11">
        <v>34</v>
      </c>
      <c r="F11">
        <v>18</v>
      </c>
      <c r="G11">
        <v>2</v>
      </c>
      <c r="H11">
        <v>0</v>
      </c>
      <c r="I11">
        <v>18</v>
      </c>
      <c r="J11">
        <v>18</v>
      </c>
      <c r="K11">
        <v>17</v>
      </c>
      <c r="L11">
        <v>16</v>
      </c>
      <c r="O11" s="4" t="s">
        <v>11</v>
      </c>
      <c r="P11">
        <f t="shared" si="10"/>
        <v>19.25</v>
      </c>
      <c r="Q11">
        <f t="shared" si="1"/>
        <v>11.166666666666666</v>
      </c>
      <c r="R11">
        <f t="shared" si="2"/>
        <v>8.25</v>
      </c>
      <c r="S11">
        <f t="shared" si="3"/>
        <v>8.5</v>
      </c>
      <c r="T11">
        <f t="shared" si="4"/>
        <v>7.333333333333333</v>
      </c>
      <c r="U11">
        <f t="shared" si="5"/>
        <v>4.416666666666667</v>
      </c>
      <c r="V11">
        <f t="shared" si="6"/>
        <v>8.5833333333333339</v>
      </c>
      <c r="W11">
        <f t="shared" si="7"/>
        <v>24.833333333333332</v>
      </c>
      <c r="X11">
        <f t="shared" si="8"/>
        <v>21.333333333333332</v>
      </c>
      <c r="Y11">
        <f t="shared" si="9"/>
        <v>18.166666666666668</v>
      </c>
    </row>
    <row r="12" spans="1:29">
      <c r="A12" s="37"/>
      <c r="B12" s="4" t="s">
        <v>12</v>
      </c>
      <c r="C12">
        <v>1253</v>
      </c>
      <c r="D12">
        <v>1203</v>
      </c>
      <c r="E12">
        <v>1687</v>
      </c>
      <c r="F12">
        <v>1669</v>
      </c>
      <c r="G12">
        <v>719</v>
      </c>
      <c r="H12">
        <v>750</v>
      </c>
      <c r="I12">
        <v>2983</v>
      </c>
      <c r="J12">
        <v>2205</v>
      </c>
      <c r="K12">
        <v>874</v>
      </c>
      <c r="L12">
        <v>984</v>
      </c>
      <c r="O12" s="4" t="s">
        <v>12</v>
      </c>
      <c r="P12">
        <f t="shared" si="10"/>
        <v>1164.5833333333333</v>
      </c>
      <c r="Q12">
        <f t="shared" si="1"/>
        <v>1171.5</v>
      </c>
      <c r="R12">
        <f t="shared" si="2"/>
        <v>1685.6666666666667</v>
      </c>
      <c r="S12">
        <f t="shared" si="3"/>
        <v>1666.1666666666667</v>
      </c>
      <c r="T12">
        <f t="shared" si="4"/>
        <v>716</v>
      </c>
      <c r="U12">
        <f t="shared" si="5"/>
        <v>761.75</v>
      </c>
      <c r="V12">
        <f t="shared" si="6"/>
        <v>2987.3333333333335</v>
      </c>
      <c r="W12">
        <f t="shared" si="7"/>
        <v>2206</v>
      </c>
      <c r="X12">
        <f t="shared" si="8"/>
        <v>870.58333333333337</v>
      </c>
      <c r="Y12">
        <f t="shared" si="9"/>
        <v>995.08333333333337</v>
      </c>
    </row>
    <row r="13" spans="1:29">
      <c r="A13" s="37"/>
      <c r="B13" s="4" t="s">
        <v>13</v>
      </c>
      <c r="C13">
        <v>13002</v>
      </c>
      <c r="D13">
        <v>48471</v>
      </c>
      <c r="E13">
        <v>38972</v>
      </c>
      <c r="F13">
        <v>19490</v>
      </c>
      <c r="G13">
        <v>30636</v>
      </c>
      <c r="H13">
        <v>19736</v>
      </c>
      <c r="I13">
        <v>396190</v>
      </c>
      <c r="J13">
        <v>79177</v>
      </c>
      <c r="K13">
        <v>38371</v>
      </c>
      <c r="L13">
        <v>38897</v>
      </c>
      <c r="O13" s="4" t="s">
        <v>13</v>
      </c>
      <c r="P13">
        <f t="shared" si="10"/>
        <v>21257.666666666668</v>
      </c>
      <c r="Q13">
        <f t="shared" si="1"/>
        <v>38360.75</v>
      </c>
      <c r="R13">
        <f t="shared" si="2"/>
        <v>43701.416666666664</v>
      </c>
      <c r="S13">
        <f t="shared" si="3"/>
        <v>32751.583333333332</v>
      </c>
      <c r="T13">
        <f t="shared" si="4"/>
        <v>25658.25</v>
      </c>
      <c r="U13">
        <f t="shared" si="5"/>
        <v>52409.5</v>
      </c>
      <c r="V13">
        <f t="shared" si="6"/>
        <v>229074.16666666666</v>
      </c>
      <c r="W13">
        <f t="shared" si="7"/>
        <v>75730.5</v>
      </c>
      <c r="X13">
        <f t="shared" si="8"/>
        <v>27981.583333333332</v>
      </c>
      <c r="Y13">
        <f t="shared" si="9"/>
        <v>32524.583333333332</v>
      </c>
    </row>
    <row r="14" spans="1:29">
      <c r="A14" s="37"/>
      <c r="B14" s="4" t="s">
        <v>14</v>
      </c>
      <c r="C14">
        <v>663215</v>
      </c>
      <c r="D14">
        <v>633809</v>
      </c>
      <c r="E14">
        <v>909911</v>
      </c>
      <c r="F14">
        <v>915072</v>
      </c>
      <c r="G14">
        <v>424980</v>
      </c>
      <c r="H14">
        <v>455931</v>
      </c>
      <c r="I14">
        <v>1975785</v>
      </c>
      <c r="J14">
        <v>1518922</v>
      </c>
      <c r="K14">
        <v>1151518</v>
      </c>
      <c r="L14">
        <v>1203754</v>
      </c>
      <c r="O14" s="4" t="s">
        <v>14</v>
      </c>
      <c r="P14">
        <f t="shared" si="10"/>
        <v>678160.66666666663</v>
      </c>
      <c r="Q14">
        <f t="shared" si="1"/>
        <v>656340.08333333337</v>
      </c>
      <c r="R14">
        <f t="shared" si="2"/>
        <v>938941.16666666663</v>
      </c>
      <c r="S14">
        <f t="shared" si="3"/>
        <v>930254.41666666663</v>
      </c>
      <c r="T14">
        <f t="shared" si="4"/>
        <v>425916.25</v>
      </c>
      <c r="U14">
        <f t="shared" si="5"/>
        <v>448175.41666666669</v>
      </c>
      <c r="V14">
        <f t="shared" si="6"/>
        <v>2012365.8333333333</v>
      </c>
      <c r="W14">
        <f t="shared" si="7"/>
        <v>1540600.1666666667</v>
      </c>
      <c r="X14">
        <f t="shared" si="8"/>
        <v>1163421.4166666667</v>
      </c>
      <c r="Y14">
        <f t="shared" si="9"/>
        <v>1212738.3333333333</v>
      </c>
    </row>
    <row r="15" spans="1:29">
      <c r="A15" s="37"/>
      <c r="B15" s="4" t="s">
        <v>15</v>
      </c>
      <c r="C15">
        <v>1203</v>
      </c>
      <c r="D15">
        <v>1171</v>
      </c>
      <c r="E15">
        <v>1656</v>
      </c>
      <c r="F15">
        <v>1640</v>
      </c>
      <c r="G15">
        <v>750</v>
      </c>
      <c r="H15">
        <v>781</v>
      </c>
      <c r="I15">
        <v>2969</v>
      </c>
      <c r="J15">
        <v>2187</v>
      </c>
      <c r="K15">
        <v>844</v>
      </c>
      <c r="L15">
        <v>969</v>
      </c>
      <c r="O15" s="4" t="s">
        <v>15</v>
      </c>
      <c r="P15">
        <f t="shared" si="10"/>
        <v>1217.25</v>
      </c>
      <c r="Q15">
        <f t="shared" si="1"/>
        <v>1220.25</v>
      </c>
      <c r="R15">
        <f t="shared" si="2"/>
        <v>1738.8333333333333</v>
      </c>
      <c r="S15">
        <f t="shared" si="3"/>
        <v>1687.1666666666667</v>
      </c>
      <c r="T15">
        <f t="shared" si="4"/>
        <v>761.91666666666663</v>
      </c>
      <c r="U15">
        <f t="shared" si="5"/>
        <v>781.75</v>
      </c>
      <c r="V15">
        <f t="shared" si="6"/>
        <v>3003.3333333333335</v>
      </c>
      <c r="W15">
        <f t="shared" si="7"/>
        <v>2225.9166666666665</v>
      </c>
      <c r="X15">
        <f t="shared" si="8"/>
        <v>882.41666666666663</v>
      </c>
      <c r="Y15">
        <f t="shared" si="9"/>
        <v>1015.3333333333334</v>
      </c>
    </row>
    <row r="16" spans="1:29">
      <c r="A16" s="37"/>
      <c r="B16" s="4" t="s">
        <v>16</v>
      </c>
      <c r="C16">
        <v>137615</v>
      </c>
      <c r="D16">
        <v>171717</v>
      </c>
      <c r="E16">
        <v>215274</v>
      </c>
      <c r="F16">
        <v>216356</v>
      </c>
      <c r="G16">
        <v>103338</v>
      </c>
      <c r="H16">
        <v>99521</v>
      </c>
      <c r="I16">
        <v>331234</v>
      </c>
      <c r="J16">
        <v>314797</v>
      </c>
      <c r="K16">
        <v>129962</v>
      </c>
      <c r="L16">
        <v>140201</v>
      </c>
      <c r="O16" s="4" t="s">
        <v>16</v>
      </c>
      <c r="P16">
        <f t="shared" si="10"/>
        <v>143415.16666666666</v>
      </c>
      <c r="Q16">
        <f t="shared" si="1"/>
        <v>185748.54166666666</v>
      </c>
      <c r="R16">
        <f t="shared" si="2"/>
        <v>236947.04166666666</v>
      </c>
      <c r="S16">
        <f t="shared" si="3"/>
        <v>229914.83333333334</v>
      </c>
      <c r="T16">
        <f t="shared" si="4"/>
        <v>112764.29166666667</v>
      </c>
      <c r="U16">
        <f t="shared" si="5"/>
        <v>112026.66666666667</v>
      </c>
      <c r="V16">
        <f t="shared" si="6"/>
        <v>355651.58333333331</v>
      </c>
      <c r="W16">
        <f t="shared" si="7"/>
        <v>331199.79166666669</v>
      </c>
      <c r="X16">
        <f t="shared" si="8"/>
        <v>139279.41666666666</v>
      </c>
      <c r="Y16">
        <f t="shared" si="9"/>
        <v>150385.125</v>
      </c>
    </row>
    <row r="17" spans="1:29">
      <c r="A17" s="36" t="s">
        <v>5</v>
      </c>
      <c r="B17" s="7" t="s">
        <v>0</v>
      </c>
      <c r="C17" s="6">
        <v>111.462572008984</v>
      </c>
      <c r="D17" s="6">
        <v>96.148843652670905</v>
      </c>
      <c r="E17" s="6">
        <v>161.265721788164</v>
      </c>
      <c r="F17" s="6">
        <v>144.657992122107</v>
      </c>
      <c r="G17" s="6">
        <v>67.636380413014507</v>
      </c>
      <c r="H17" s="6">
        <v>75.4327803014056</v>
      </c>
      <c r="I17" s="6">
        <v>492.11368491857797</v>
      </c>
      <c r="J17" s="6">
        <v>156.929191873924</v>
      </c>
      <c r="K17" s="6">
        <v>81.906045005427401</v>
      </c>
      <c r="L17" s="6">
        <v>92.871384780445894</v>
      </c>
    </row>
    <row r="18" spans="1:29">
      <c r="A18" s="36"/>
      <c r="B18" s="7" t="s">
        <v>1</v>
      </c>
      <c r="C18" s="6">
        <v>132.84353830158801</v>
      </c>
      <c r="D18" s="6">
        <v>97.987640988929002</v>
      </c>
      <c r="E18" s="6">
        <v>189.985095441315</v>
      </c>
      <c r="F18" s="6">
        <v>171.14354105438599</v>
      </c>
      <c r="G18" s="6">
        <v>68.694525191246896</v>
      </c>
      <c r="H18" s="6">
        <v>76.685072750973902</v>
      </c>
      <c r="I18" s="6">
        <v>528.04769610936398</v>
      </c>
      <c r="J18" s="6">
        <v>172.50353564855999</v>
      </c>
      <c r="K18" s="6">
        <v>84.829194786783205</v>
      </c>
      <c r="L18" s="6">
        <v>97.333021262010405</v>
      </c>
    </row>
    <row r="19" spans="1:29">
      <c r="A19" s="36"/>
      <c r="B19" s="1" t="s">
        <v>2</v>
      </c>
      <c r="C19">
        <v>133.47945000000001</v>
      </c>
      <c r="D19">
        <v>99.140879999999996</v>
      </c>
      <c r="E19">
        <v>190.57401000000101</v>
      </c>
      <c r="F19">
        <v>174.772629999998</v>
      </c>
      <c r="G19">
        <v>68.984329999999701</v>
      </c>
      <c r="H19">
        <v>80.9911099999985</v>
      </c>
      <c r="I19">
        <v>530.94078999999704</v>
      </c>
      <c r="J19">
        <v>177.10813999999999</v>
      </c>
      <c r="K19">
        <v>85.238290000000106</v>
      </c>
      <c r="L19">
        <v>99.686749999999606</v>
      </c>
      <c r="O19" s="25" t="s">
        <v>27</v>
      </c>
      <c r="P19" s="26" t="s">
        <v>0</v>
      </c>
      <c r="Q19" s="26" t="s">
        <v>1</v>
      </c>
      <c r="R19" s="26" t="s">
        <v>2</v>
      </c>
      <c r="S19" s="26" t="s">
        <v>3</v>
      </c>
      <c r="T19" s="26" t="s">
        <v>4</v>
      </c>
      <c r="U19" s="27" t="s">
        <v>17</v>
      </c>
      <c r="V19" s="27" t="s">
        <v>18</v>
      </c>
      <c r="W19" s="28" t="s">
        <v>10</v>
      </c>
      <c r="X19" s="28" t="s">
        <v>11</v>
      </c>
      <c r="Y19" s="28" t="s">
        <v>12</v>
      </c>
      <c r="Z19" s="28" t="s">
        <v>13</v>
      </c>
      <c r="AA19" s="28" t="s">
        <v>14</v>
      </c>
      <c r="AB19" s="28" t="s">
        <v>15</v>
      </c>
      <c r="AC19" s="28" t="s">
        <v>16</v>
      </c>
    </row>
    <row r="20" spans="1:29">
      <c r="A20" s="36"/>
      <c r="B20" s="7" t="s">
        <v>3</v>
      </c>
      <c r="C20" s="6">
        <v>118.112534853561</v>
      </c>
      <c r="D20" s="6">
        <v>99.727527550929096</v>
      </c>
      <c r="E20" s="6">
        <v>164.55424916827801</v>
      </c>
      <c r="F20" s="6">
        <v>145.80954339715001</v>
      </c>
      <c r="G20" s="6">
        <v>76.226815933681195</v>
      </c>
      <c r="H20" s="6">
        <v>84.699364993275196</v>
      </c>
      <c r="I20" s="6">
        <v>495.11368479226297</v>
      </c>
      <c r="J20" s="6">
        <v>157.47595560136099</v>
      </c>
      <c r="K20" s="6">
        <v>88.744309130846702</v>
      </c>
      <c r="L20" s="6">
        <v>100.105491880128</v>
      </c>
      <c r="O20" s="20">
        <v>1</v>
      </c>
      <c r="P20" s="30">
        <v>131.42856261203664</v>
      </c>
      <c r="Q20" s="30">
        <v>158.67216879695644</v>
      </c>
      <c r="R20" s="30">
        <v>160.89260083333303</v>
      </c>
      <c r="S20" s="30">
        <v>138.98936395121703</v>
      </c>
      <c r="T20" s="30">
        <v>140.69825940991581</v>
      </c>
      <c r="U20" s="31">
        <v>1.50733820015639</v>
      </c>
      <c r="V20" s="31">
        <v>1.1373167085555831</v>
      </c>
      <c r="W20" s="30">
        <v>9.25</v>
      </c>
      <c r="X20" s="30">
        <v>19.25</v>
      </c>
      <c r="Y20" s="30">
        <v>1164.5833333333333</v>
      </c>
      <c r="Z20" s="30">
        <v>21257.666666666668</v>
      </c>
      <c r="AA20" s="30">
        <v>678160.66666666663</v>
      </c>
      <c r="AB20" s="30">
        <v>1217.25</v>
      </c>
      <c r="AC20" s="30">
        <v>143415.16666666666</v>
      </c>
    </row>
    <row r="21" spans="1:29">
      <c r="A21" s="36"/>
      <c r="B21" s="1" t="s">
        <v>4</v>
      </c>
      <c r="C21">
        <v>119.45920717099899</v>
      </c>
      <c r="D21">
        <v>100.009932341999</v>
      </c>
      <c r="E21">
        <v>165.46288000000001</v>
      </c>
      <c r="F21">
        <v>147.62552999999801</v>
      </c>
      <c r="G21">
        <v>79.014178607003402</v>
      </c>
      <c r="H21">
        <v>86.463097166571401</v>
      </c>
      <c r="I21">
        <v>495.98627999999502</v>
      </c>
      <c r="J21">
        <v>158.428930000001</v>
      </c>
      <c r="K21">
        <v>89.814391517571593</v>
      </c>
      <c r="L21">
        <v>101.093811857997</v>
      </c>
      <c r="O21" s="20">
        <v>2</v>
      </c>
      <c r="P21" s="30">
        <v>109.7527694844229</v>
      </c>
      <c r="Q21" s="30">
        <v>117.60655410777565</v>
      </c>
      <c r="R21" s="30">
        <v>121.28901535728592</v>
      </c>
      <c r="S21" s="30">
        <v>112.85831293769468</v>
      </c>
      <c r="T21" s="30">
        <v>114.2277343618331</v>
      </c>
      <c r="U21" s="31">
        <v>3.5057715034927832</v>
      </c>
      <c r="V21" s="31">
        <v>1.175738494724605</v>
      </c>
      <c r="W21" s="30">
        <v>10.5</v>
      </c>
      <c r="X21" s="30">
        <v>11.166666666666666</v>
      </c>
      <c r="Y21" s="30">
        <v>1171.5</v>
      </c>
      <c r="Z21" s="30">
        <v>38360.75</v>
      </c>
      <c r="AA21" s="30">
        <v>656340.08333333337</v>
      </c>
      <c r="AB21" s="30">
        <v>1220.25</v>
      </c>
      <c r="AC21" s="30">
        <v>185748.54166666666</v>
      </c>
    </row>
    <row r="22" spans="1:29">
      <c r="A22" s="38" t="s">
        <v>19</v>
      </c>
      <c r="B22" s="5" t="s">
        <v>17</v>
      </c>
      <c r="C22">
        <f xml:space="preserve"> 100*(C19-C18)/C18</f>
        <v>0.47869223188584736</v>
      </c>
      <c r="D22">
        <f t="shared" ref="D22:L22" si="13">100*(D19-D18)/D18</f>
        <v>1.1769229256180289</v>
      </c>
      <c r="E22">
        <f t="shared" si="13"/>
        <v>0.30997934723143861</v>
      </c>
      <c r="F22">
        <f t="shared" si="13"/>
        <v>2.1204942490109864</v>
      </c>
      <c r="G22">
        <f t="shared" si="13"/>
        <v>0.42187468061826339</v>
      </c>
      <c r="H22">
        <f t="shared" si="13"/>
        <v>5.615222225853481</v>
      </c>
      <c r="I22">
        <f t="shared" si="13"/>
        <v>0.54788495659563774</v>
      </c>
      <c r="J22">
        <f t="shared" si="13"/>
        <v>2.6692811449505154</v>
      </c>
      <c r="K22">
        <f t="shared" si="13"/>
        <v>0.48225756974960676</v>
      </c>
      <c r="L22">
        <f t="shared" si="13"/>
        <v>2.4182222101718254</v>
      </c>
      <c r="O22" s="20">
        <v>3</v>
      </c>
      <c r="P22" s="30">
        <v>191.3731066303005</v>
      </c>
      <c r="Q22" s="30">
        <v>227.13205215346318</v>
      </c>
      <c r="R22" s="30">
        <v>231.82843999999923</v>
      </c>
      <c r="S22" s="30">
        <v>193.71764592159914</v>
      </c>
      <c r="T22" s="30">
        <v>197.37681249791913</v>
      </c>
      <c r="U22" s="31">
        <v>2.3565157658890663</v>
      </c>
      <c r="V22" s="31">
        <v>1.835945051870427</v>
      </c>
      <c r="W22" s="30">
        <v>11.416666666666666</v>
      </c>
      <c r="X22" s="30">
        <v>8.25</v>
      </c>
      <c r="Y22" s="30">
        <v>1685.6666666666667</v>
      </c>
      <c r="Z22" s="30">
        <v>43701.416666666664</v>
      </c>
      <c r="AA22" s="30">
        <v>938941.16666666663</v>
      </c>
      <c r="AB22" s="30">
        <v>1738.8333333333333</v>
      </c>
      <c r="AC22" s="30">
        <v>236947.04166666666</v>
      </c>
    </row>
    <row r="23" spans="1:29">
      <c r="A23" s="38"/>
      <c r="B23" s="5" t="s">
        <v>18</v>
      </c>
      <c r="C23">
        <f t="shared" ref="C23:L23" si="14">100*(C21-C20)/C20</f>
        <v>1.1401603725697969</v>
      </c>
      <c r="D23">
        <f t="shared" si="14"/>
        <v>0.28317636865677709</v>
      </c>
      <c r="E23">
        <f t="shared" si="14"/>
        <v>0.55217707006326822</v>
      </c>
      <c r="F23">
        <f t="shared" si="14"/>
        <v>1.2454511279153315</v>
      </c>
      <c r="G23">
        <f t="shared" si="14"/>
        <v>3.6566694268684476</v>
      </c>
      <c r="H23">
        <f t="shared" si="14"/>
        <v>2.0823440334366596</v>
      </c>
      <c r="I23">
        <f t="shared" si="14"/>
        <v>0.1762413834507858</v>
      </c>
      <c r="J23">
        <f t="shared" si="14"/>
        <v>0.60515549500927945</v>
      </c>
      <c r="K23">
        <f t="shared" si="14"/>
        <v>1.2058039520563923</v>
      </c>
      <c r="L23">
        <f t="shared" si="14"/>
        <v>0.98727847923914858</v>
      </c>
      <c r="O23" s="20">
        <v>4</v>
      </c>
      <c r="P23" s="30">
        <v>170.32845025716111</v>
      </c>
      <c r="Q23" s="30">
        <v>208.13089327466568</v>
      </c>
      <c r="R23" s="30">
        <v>212.58842416666502</v>
      </c>
      <c r="S23" s="30">
        <v>172.56033636900236</v>
      </c>
      <c r="T23" s="30">
        <v>176.00982083333255</v>
      </c>
      <c r="U23" s="31">
        <v>2.0527286359712416</v>
      </c>
      <c r="V23" s="31">
        <v>1.8514642284317542</v>
      </c>
      <c r="W23" s="30">
        <v>9.1666666666666661</v>
      </c>
      <c r="X23" s="30">
        <v>8.5</v>
      </c>
      <c r="Y23" s="30">
        <v>1666.1666666666667</v>
      </c>
      <c r="Z23" s="30">
        <v>32751.583333333332</v>
      </c>
      <c r="AA23" s="30">
        <v>930254.41666666663</v>
      </c>
      <c r="AB23" s="30">
        <v>1687.1666666666667</v>
      </c>
      <c r="AC23" s="30">
        <v>229914.83333333334</v>
      </c>
    </row>
    <row r="24" spans="1:29">
      <c r="A24" s="37" t="s">
        <v>9</v>
      </c>
      <c r="B24" s="4" t="s">
        <v>10</v>
      </c>
      <c r="C24">
        <v>16</v>
      </c>
      <c r="D24">
        <v>0</v>
      </c>
      <c r="E24">
        <v>15</v>
      </c>
      <c r="F24">
        <v>16</v>
      </c>
      <c r="G24">
        <v>0</v>
      </c>
      <c r="H24">
        <v>0</v>
      </c>
      <c r="I24">
        <v>31</v>
      </c>
      <c r="J24">
        <v>16</v>
      </c>
      <c r="K24">
        <v>16</v>
      </c>
      <c r="L24">
        <v>15</v>
      </c>
      <c r="O24" s="20">
        <v>5</v>
      </c>
      <c r="P24" s="30">
        <v>76.597179784238207</v>
      </c>
      <c r="Q24" s="30">
        <v>80.308767290796666</v>
      </c>
      <c r="R24" s="30">
        <v>81.404470833333349</v>
      </c>
      <c r="S24" s="30">
        <v>85.499734277587038</v>
      </c>
      <c r="T24" s="30">
        <v>87.098365997845107</v>
      </c>
      <c r="U24" s="31">
        <v>1.2370585811560091</v>
      </c>
      <c r="V24" s="31">
        <v>1.9127744060524001</v>
      </c>
      <c r="W24" s="30">
        <v>4</v>
      </c>
      <c r="X24" s="30">
        <v>7.333333333333333</v>
      </c>
      <c r="Y24" s="30">
        <v>716</v>
      </c>
      <c r="Z24" s="30">
        <v>25658.25</v>
      </c>
      <c r="AA24" s="30">
        <v>425916.25</v>
      </c>
      <c r="AB24" s="30">
        <v>761.91666666666663</v>
      </c>
      <c r="AC24" s="30">
        <v>112764.29166666667</v>
      </c>
    </row>
    <row r="25" spans="1:29">
      <c r="A25" s="37"/>
      <c r="B25" s="4" t="s">
        <v>11</v>
      </c>
      <c r="C25">
        <v>15</v>
      </c>
      <c r="D25">
        <v>1</v>
      </c>
      <c r="E25">
        <v>2</v>
      </c>
      <c r="F25">
        <v>1</v>
      </c>
      <c r="G25">
        <v>1</v>
      </c>
      <c r="H25">
        <v>0</v>
      </c>
      <c r="I25">
        <v>17</v>
      </c>
      <c r="J25">
        <v>18</v>
      </c>
      <c r="K25">
        <v>16</v>
      </c>
      <c r="L25">
        <v>23</v>
      </c>
      <c r="O25" s="20">
        <v>6</v>
      </c>
      <c r="P25" s="30">
        <v>86.187904932405274</v>
      </c>
      <c r="Q25" s="30">
        <v>94.417849643906649</v>
      </c>
      <c r="R25" s="30">
        <v>96.592218833333149</v>
      </c>
      <c r="S25" s="30">
        <v>95.625963684621979</v>
      </c>
      <c r="T25" s="30">
        <v>97.366728771932188</v>
      </c>
      <c r="U25" s="31">
        <v>2.4310859002088909</v>
      </c>
      <c r="V25" s="31">
        <v>1.7955881104771561</v>
      </c>
      <c r="W25" s="30">
        <v>3.9166666666666665</v>
      </c>
      <c r="X25" s="30">
        <v>4.416666666666667</v>
      </c>
      <c r="Y25" s="30">
        <v>761.75</v>
      </c>
      <c r="Z25" s="30">
        <v>52409.5</v>
      </c>
      <c r="AA25" s="30">
        <v>448175.41666666669</v>
      </c>
      <c r="AB25" s="30">
        <v>781.75</v>
      </c>
      <c r="AC25" s="30">
        <v>112026.66666666667</v>
      </c>
    </row>
    <row r="26" spans="1:29">
      <c r="A26" s="37"/>
      <c r="B26" s="4" t="s">
        <v>12</v>
      </c>
      <c r="C26">
        <v>1156</v>
      </c>
      <c r="D26">
        <v>1177</v>
      </c>
      <c r="E26">
        <v>1687</v>
      </c>
      <c r="F26">
        <v>1659</v>
      </c>
      <c r="G26">
        <v>719</v>
      </c>
      <c r="H26">
        <v>781</v>
      </c>
      <c r="I26">
        <v>2984</v>
      </c>
      <c r="J26">
        <v>2203</v>
      </c>
      <c r="K26">
        <v>917</v>
      </c>
      <c r="L26">
        <v>1008</v>
      </c>
      <c r="O26" s="20">
        <v>7</v>
      </c>
      <c r="P26" s="30">
        <v>605.79929816857384</v>
      </c>
      <c r="Q26" s="30">
        <v>650.13897796613162</v>
      </c>
      <c r="R26" s="30">
        <v>659.27096583333207</v>
      </c>
      <c r="S26" s="30">
        <v>608.46595544392028</v>
      </c>
      <c r="T26" s="30">
        <v>614.1484600000008</v>
      </c>
      <c r="U26" s="31">
        <v>1.3865838172597487</v>
      </c>
      <c r="V26" s="31">
        <v>0.91803375911576934</v>
      </c>
      <c r="W26" s="30">
        <v>20.583333333333332</v>
      </c>
      <c r="X26" s="30">
        <v>8.5833333333333339</v>
      </c>
      <c r="Y26" s="30">
        <v>2987.3333333333335</v>
      </c>
      <c r="Z26" s="30">
        <v>229074.16666666666</v>
      </c>
      <c r="AA26" s="30">
        <v>2012365.8333333333</v>
      </c>
      <c r="AB26" s="30">
        <v>3003.3333333333335</v>
      </c>
      <c r="AC26" s="30">
        <v>355651.58333333331</v>
      </c>
    </row>
    <row r="27" spans="1:29">
      <c r="A27" s="37"/>
      <c r="B27" s="4" t="s">
        <v>13</v>
      </c>
      <c r="C27">
        <v>14120</v>
      </c>
      <c r="D27">
        <v>57674</v>
      </c>
      <c r="E27">
        <v>47359</v>
      </c>
      <c r="F27">
        <v>25819</v>
      </c>
      <c r="G27">
        <v>38109</v>
      </c>
      <c r="H27">
        <v>24373</v>
      </c>
      <c r="I27">
        <v>394871</v>
      </c>
      <c r="J27">
        <v>87072</v>
      </c>
      <c r="K27">
        <v>41073</v>
      </c>
      <c r="L27">
        <v>41631</v>
      </c>
      <c r="O27" s="20">
        <v>8</v>
      </c>
      <c r="P27" s="30">
        <v>180.38698146028915</v>
      </c>
      <c r="Q27" s="30">
        <v>205.56224883590781</v>
      </c>
      <c r="R27" s="30">
        <v>208.97229250000009</v>
      </c>
      <c r="S27" s="30">
        <v>182.22101352408239</v>
      </c>
      <c r="T27" s="30">
        <v>184.11696924999919</v>
      </c>
      <c r="U27" s="31">
        <v>1.7811244256514775</v>
      </c>
      <c r="V27" s="31">
        <v>1.0499128671361218</v>
      </c>
      <c r="W27" s="30">
        <v>18.5</v>
      </c>
      <c r="X27" s="30">
        <v>24.833333333333332</v>
      </c>
      <c r="Y27" s="30">
        <v>2206</v>
      </c>
      <c r="Z27" s="30">
        <v>75730.5</v>
      </c>
      <c r="AA27" s="30">
        <v>1540600.1666666667</v>
      </c>
      <c r="AB27" s="30">
        <v>2225.9166666666665</v>
      </c>
      <c r="AC27" s="30">
        <v>331199.79166666669</v>
      </c>
    </row>
    <row r="28" spans="1:29">
      <c r="A28" s="37"/>
      <c r="B28" s="4" t="s">
        <v>14</v>
      </c>
      <c r="C28">
        <v>662643</v>
      </c>
      <c r="D28">
        <v>634023</v>
      </c>
      <c r="E28">
        <v>909885</v>
      </c>
      <c r="F28">
        <v>918004</v>
      </c>
      <c r="G28">
        <v>421928</v>
      </c>
      <c r="H28">
        <v>439656</v>
      </c>
      <c r="I28">
        <v>1981041</v>
      </c>
      <c r="J28">
        <v>1522579</v>
      </c>
      <c r="K28">
        <v>1156011</v>
      </c>
      <c r="L28">
        <v>1213208</v>
      </c>
      <c r="O28" s="20">
        <v>9</v>
      </c>
      <c r="P28" s="30">
        <v>92.71745312858468</v>
      </c>
      <c r="Q28" s="30">
        <v>97.840230331876128</v>
      </c>
      <c r="R28" s="30">
        <v>99.262484166666596</v>
      </c>
      <c r="S28" s="30">
        <v>97.981237883623933</v>
      </c>
      <c r="T28" s="30">
        <v>99.494277351717429</v>
      </c>
      <c r="U28" s="31">
        <v>1.4942164855565256</v>
      </c>
      <c r="V28" s="31">
        <v>1.6384150344920119</v>
      </c>
      <c r="W28" s="30">
        <v>14.416666666666666</v>
      </c>
      <c r="X28" s="30">
        <v>21.333333333333332</v>
      </c>
      <c r="Y28" s="30">
        <v>870.58333333333337</v>
      </c>
      <c r="Z28" s="30">
        <v>27981.583333333332</v>
      </c>
      <c r="AA28" s="30">
        <v>1163421.4166666667</v>
      </c>
      <c r="AB28" s="30">
        <v>882.41666666666663</v>
      </c>
      <c r="AC28" s="30">
        <v>139279.41666666666</v>
      </c>
    </row>
    <row r="29" spans="1:29">
      <c r="A29" s="37"/>
      <c r="B29" s="4" t="s">
        <v>15</v>
      </c>
      <c r="C29">
        <v>1142</v>
      </c>
      <c r="D29">
        <v>1141</v>
      </c>
      <c r="E29">
        <v>1672</v>
      </c>
      <c r="F29">
        <v>1655</v>
      </c>
      <c r="G29">
        <v>703</v>
      </c>
      <c r="H29">
        <v>751</v>
      </c>
      <c r="I29">
        <v>2968</v>
      </c>
      <c r="J29">
        <v>2249</v>
      </c>
      <c r="K29">
        <v>860</v>
      </c>
      <c r="L29">
        <v>1000</v>
      </c>
      <c r="O29" s="20">
        <v>10</v>
      </c>
      <c r="P29" s="30">
        <v>107.0609013172036</v>
      </c>
      <c r="Q29" s="30">
        <v>115.45502243902634</v>
      </c>
      <c r="R29" s="30">
        <v>117.48014583333303</v>
      </c>
      <c r="S29" s="30">
        <v>114.49392351393362</v>
      </c>
      <c r="T29" s="30">
        <v>115.71198327731997</v>
      </c>
      <c r="U29" s="31">
        <v>1.7296757228981978</v>
      </c>
      <c r="V29" s="31">
        <v>1.0461384760531749</v>
      </c>
      <c r="W29" s="30">
        <v>12.545454545454545</v>
      </c>
      <c r="X29" s="30">
        <v>18.166666666666668</v>
      </c>
      <c r="Y29" s="30">
        <v>995.08333333333337</v>
      </c>
      <c r="Z29" s="30">
        <v>32524.583333333332</v>
      </c>
      <c r="AA29" s="30">
        <v>1212738.3333333333</v>
      </c>
      <c r="AB29" s="30">
        <v>1015.3333333333334</v>
      </c>
      <c r="AC29" s="30">
        <v>150385.125</v>
      </c>
    </row>
    <row r="30" spans="1:29">
      <c r="A30" s="37"/>
      <c r="B30" s="4" t="s">
        <v>16</v>
      </c>
      <c r="C30">
        <v>137914</v>
      </c>
      <c r="D30">
        <v>172363</v>
      </c>
      <c r="E30">
        <v>215613</v>
      </c>
      <c r="F30">
        <v>217561</v>
      </c>
      <c r="G30">
        <v>107757</v>
      </c>
      <c r="H30">
        <v>107926</v>
      </c>
      <c r="I30">
        <v>335192</v>
      </c>
      <c r="J30">
        <v>315910</v>
      </c>
      <c r="K30">
        <v>132190</v>
      </c>
      <c r="L30">
        <v>146147</v>
      </c>
    </row>
    <row r="31" spans="1:29">
      <c r="A31" s="36" t="s">
        <v>5</v>
      </c>
      <c r="B31" s="7" t="s">
        <v>0</v>
      </c>
      <c r="C31" s="6">
        <v>85.876292140015906</v>
      </c>
      <c r="D31" s="6">
        <v>63.080145409208598</v>
      </c>
      <c r="E31" s="6">
        <v>145.44826289517101</v>
      </c>
      <c r="F31" s="6">
        <v>120.108384951864</v>
      </c>
      <c r="G31" s="6">
        <v>42.973370513775599</v>
      </c>
      <c r="H31" s="6">
        <v>47.541221772094403</v>
      </c>
      <c r="I31" s="6">
        <v>642.15160239468105</v>
      </c>
      <c r="J31" s="6">
        <v>127.254342636684</v>
      </c>
      <c r="K31" s="6">
        <v>49.937760268167501</v>
      </c>
      <c r="L31" s="6">
        <v>60.519131291088001</v>
      </c>
      <c r="U31" s="30"/>
      <c r="V31" s="30"/>
      <c r="X31" s="30">
        <f>X20/1000</f>
        <v>1.925E-2</v>
      </c>
      <c r="Y31" s="30">
        <f t="shared" ref="Y31:AC31" si="15">Y20/1000</f>
        <v>1.1645833333333333</v>
      </c>
      <c r="Z31" s="30">
        <f t="shared" si="15"/>
        <v>21.257666666666669</v>
      </c>
      <c r="AA31" s="30">
        <f t="shared" si="15"/>
        <v>678.16066666666666</v>
      </c>
      <c r="AB31" s="30">
        <f t="shared" si="15"/>
        <v>1.2172499999999999</v>
      </c>
      <c r="AC31" s="30">
        <f t="shared" si="15"/>
        <v>143.41516666666666</v>
      </c>
    </row>
    <row r="32" spans="1:29">
      <c r="A32" s="36"/>
      <c r="B32" s="7" t="s">
        <v>1</v>
      </c>
      <c r="C32" s="6">
        <v>109.828425431943</v>
      </c>
      <c r="D32" s="6">
        <v>65.204469999999105</v>
      </c>
      <c r="E32" s="6">
        <v>145.54837667038601</v>
      </c>
      <c r="F32" s="6">
        <v>169.09300438389499</v>
      </c>
      <c r="G32" s="6">
        <v>44.263255067528803</v>
      </c>
      <c r="H32" s="6">
        <v>56.256728931279802</v>
      </c>
      <c r="I32" s="6">
        <v>650.06359375467696</v>
      </c>
      <c r="J32" s="6">
        <v>162.414010151165</v>
      </c>
      <c r="K32" s="6">
        <v>54.867303536220298</v>
      </c>
      <c r="L32" s="6">
        <v>67.8966261282918</v>
      </c>
      <c r="X32" s="30">
        <f t="shared" ref="X32:AC40" si="16">X21/1000</f>
        <v>1.1166666666666667E-2</v>
      </c>
      <c r="Y32" s="30">
        <f t="shared" si="16"/>
        <v>1.1715</v>
      </c>
      <c r="Z32" s="30">
        <f t="shared" si="16"/>
        <v>38.360750000000003</v>
      </c>
      <c r="AA32" s="30">
        <f t="shared" si="16"/>
        <v>656.34008333333338</v>
      </c>
      <c r="AB32" s="30">
        <f t="shared" si="16"/>
        <v>1.2202500000000001</v>
      </c>
      <c r="AC32" s="30">
        <f t="shared" si="16"/>
        <v>185.74854166666665</v>
      </c>
    </row>
    <row r="33" spans="1:29">
      <c r="A33" s="36"/>
      <c r="B33" s="1" t="s">
        <v>2</v>
      </c>
      <c r="C33">
        <v>112.82938999999899</v>
      </c>
      <c r="D33" s="8">
        <v>73.366654287429498</v>
      </c>
      <c r="E33">
        <v>157.809529999999</v>
      </c>
      <c r="F33">
        <v>170.24633999999901</v>
      </c>
      <c r="G33">
        <v>44.338630000000201</v>
      </c>
      <c r="H33">
        <v>59.972970000000103</v>
      </c>
      <c r="I33">
        <v>655.76099999999803</v>
      </c>
      <c r="J33">
        <v>167.46530000000001</v>
      </c>
      <c r="K33">
        <v>55.091949999999898</v>
      </c>
      <c r="L33">
        <v>68.569739999999697</v>
      </c>
      <c r="X33" s="30">
        <f t="shared" si="16"/>
        <v>8.2500000000000004E-3</v>
      </c>
      <c r="Y33" s="30">
        <f t="shared" si="16"/>
        <v>1.6856666666666666</v>
      </c>
      <c r="Z33" s="30">
        <f t="shared" si="16"/>
        <v>43.701416666666667</v>
      </c>
      <c r="AA33" s="30">
        <f t="shared" si="16"/>
        <v>938.94116666666662</v>
      </c>
      <c r="AB33" s="30">
        <f t="shared" si="16"/>
        <v>1.7388333333333332</v>
      </c>
      <c r="AC33" s="30">
        <f t="shared" si="16"/>
        <v>236.94704166666665</v>
      </c>
    </row>
    <row r="34" spans="1:29">
      <c r="A34" s="36"/>
      <c r="B34" s="7" t="s">
        <v>3</v>
      </c>
      <c r="C34" s="6">
        <v>94.136523834640201</v>
      </c>
      <c r="D34" s="6">
        <v>65.737604918773599</v>
      </c>
      <c r="E34" s="6">
        <v>146.486705538178</v>
      </c>
      <c r="F34" s="6">
        <v>120.746056838249</v>
      </c>
      <c r="G34" s="6">
        <v>55.480962956016903</v>
      </c>
      <c r="H34" s="6">
        <v>60.926501512308803</v>
      </c>
      <c r="I34" s="6">
        <v>648.151578193967</v>
      </c>
      <c r="J34" s="6">
        <v>127.967939927251</v>
      </c>
      <c r="K34" s="6">
        <v>52.041170368778801</v>
      </c>
      <c r="L34" s="6">
        <v>69.471490664857498</v>
      </c>
      <c r="X34" s="30">
        <f t="shared" si="16"/>
        <v>8.5000000000000006E-3</v>
      </c>
      <c r="Y34" s="30">
        <f t="shared" si="16"/>
        <v>1.6661666666666668</v>
      </c>
      <c r="Z34" s="30">
        <f t="shared" si="16"/>
        <v>32.751583333333329</v>
      </c>
      <c r="AA34" s="30">
        <f t="shared" si="16"/>
        <v>930.25441666666666</v>
      </c>
      <c r="AB34" s="30">
        <f t="shared" si="16"/>
        <v>1.6871666666666667</v>
      </c>
      <c r="AC34" s="30">
        <f t="shared" si="16"/>
        <v>229.91483333333335</v>
      </c>
    </row>
    <row r="35" spans="1:29">
      <c r="A35" s="36"/>
      <c r="B35" s="1" t="s">
        <v>4</v>
      </c>
      <c r="C35">
        <v>94.755659999999494</v>
      </c>
      <c r="D35">
        <v>65.9601100000001</v>
      </c>
      <c r="E35">
        <v>149.12572999999799</v>
      </c>
      <c r="F35">
        <v>124.0823</v>
      </c>
      <c r="G35">
        <v>56.437236974285099</v>
      </c>
      <c r="H35">
        <v>61.016095242236297</v>
      </c>
      <c r="I35">
        <v>650.06064000000697</v>
      </c>
      <c r="J35">
        <v>128.339689999999</v>
      </c>
      <c r="K35">
        <v>52.9146897295999</v>
      </c>
      <c r="L35">
        <v>70.974325948569998</v>
      </c>
      <c r="X35" s="30">
        <f t="shared" si="16"/>
        <v>7.3333333333333332E-3</v>
      </c>
      <c r="Y35" s="30">
        <f t="shared" si="16"/>
        <v>0.71599999999999997</v>
      </c>
      <c r="Z35" s="30">
        <f t="shared" si="16"/>
        <v>25.658249999999999</v>
      </c>
      <c r="AA35" s="30">
        <f t="shared" si="16"/>
        <v>425.91624999999999</v>
      </c>
      <c r="AB35" s="30">
        <f t="shared" si="16"/>
        <v>0.76191666666666658</v>
      </c>
      <c r="AC35" s="30">
        <f t="shared" si="16"/>
        <v>112.76429166666667</v>
      </c>
    </row>
    <row r="36" spans="1:29">
      <c r="A36" s="38" t="s">
        <v>19</v>
      </c>
      <c r="B36" s="5" t="s">
        <v>17</v>
      </c>
      <c r="C36">
        <f t="shared" ref="C36:L36" si="17">100*(C33-C32)/C32</f>
        <v>2.7324115375901372</v>
      </c>
      <c r="D36">
        <f t="shared" si="17"/>
        <v>12.517829356531085</v>
      </c>
      <c r="E36">
        <f t="shared" si="17"/>
        <v>8.4241086091808732</v>
      </c>
      <c r="F36">
        <f t="shared" si="17"/>
        <v>0.68207175116811858</v>
      </c>
      <c r="G36">
        <f t="shared" si="17"/>
        <v>0.1702878208039707</v>
      </c>
      <c r="H36">
        <f t="shared" si="17"/>
        <v>6.6058605598271836</v>
      </c>
      <c r="I36">
        <f t="shared" si="17"/>
        <v>0.87643829004692442</v>
      </c>
      <c r="J36">
        <f t="shared" si="17"/>
        <v>3.1101318440038397</v>
      </c>
      <c r="K36">
        <f t="shared" si="17"/>
        <v>0.40943594691381285</v>
      </c>
      <c r="L36">
        <f t="shared" si="17"/>
        <v>0.99138044125497182</v>
      </c>
      <c r="X36" s="30">
        <f t="shared" si="16"/>
        <v>4.4166666666666668E-3</v>
      </c>
      <c r="Y36" s="30">
        <f t="shared" si="16"/>
        <v>0.76175000000000004</v>
      </c>
      <c r="Z36" s="30">
        <f t="shared" si="16"/>
        <v>52.409500000000001</v>
      </c>
      <c r="AA36" s="30">
        <f t="shared" si="16"/>
        <v>448.17541666666671</v>
      </c>
      <c r="AB36" s="30">
        <f t="shared" si="16"/>
        <v>0.78174999999999994</v>
      </c>
      <c r="AC36" s="30">
        <f t="shared" si="16"/>
        <v>112.02666666666667</v>
      </c>
    </row>
    <row r="37" spans="1:29">
      <c r="A37" s="38"/>
      <c r="B37" s="5" t="s">
        <v>18</v>
      </c>
      <c r="C37">
        <f t="shared" ref="C37:L37" si="18">100*(C35-C34)/C34</f>
        <v>0.65770026355218436</v>
      </c>
      <c r="D37">
        <f t="shared" si="18"/>
        <v>0.33847457859383795</v>
      </c>
      <c r="E37">
        <f t="shared" si="18"/>
        <v>1.8015453703627677</v>
      </c>
      <c r="F37">
        <f t="shared" si="18"/>
        <v>2.7630245236249986</v>
      </c>
      <c r="G37">
        <f t="shared" si="18"/>
        <v>1.7236074633857605</v>
      </c>
      <c r="H37">
        <f t="shared" si="18"/>
        <v>0.14705214923491547</v>
      </c>
      <c r="I37">
        <f t="shared" si="18"/>
        <v>0.29453940563709663</v>
      </c>
      <c r="J37">
        <f t="shared" si="18"/>
        <v>0.29050250629910723</v>
      </c>
      <c r="K37">
        <f t="shared" si="18"/>
        <v>1.6785159800040776</v>
      </c>
      <c r="L37">
        <f t="shared" si="18"/>
        <v>2.1632403009206143</v>
      </c>
      <c r="X37" s="30">
        <f t="shared" si="16"/>
        <v>8.5833333333333334E-3</v>
      </c>
      <c r="Y37" s="30">
        <f t="shared" si="16"/>
        <v>2.9873333333333334</v>
      </c>
      <c r="Z37" s="30">
        <f t="shared" si="16"/>
        <v>229.07416666666666</v>
      </c>
      <c r="AA37" s="30">
        <f t="shared" si="16"/>
        <v>2012.3658333333333</v>
      </c>
      <c r="AB37" s="30">
        <f t="shared" si="16"/>
        <v>3.0033333333333334</v>
      </c>
      <c r="AC37" s="30">
        <f t="shared" si="16"/>
        <v>355.65158333333329</v>
      </c>
    </row>
    <row r="38" spans="1:29">
      <c r="A38" s="37" t="s">
        <v>9</v>
      </c>
      <c r="B38" s="4" t="s">
        <v>10</v>
      </c>
      <c r="C38">
        <v>0</v>
      </c>
      <c r="D38">
        <v>15</v>
      </c>
      <c r="E38">
        <v>16</v>
      </c>
      <c r="F38">
        <v>0</v>
      </c>
      <c r="G38">
        <v>0</v>
      </c>
      <c r="H38">
        <v>15</v>
      </c>
      <c r="I38">
        <v>16</v>
      </c>
      <c r="J38">
        <v>16</v>
      </c>
      <c r="K38">
        <v>15</v>
      </c>
      <c r="X38" s="30">
        <f t="shared" si="16"/>
        <v>2.4833333333333332E-2</v>
      </c>
      <c r="Y38" s="30">
        <f t="shared" si="16"/>
        <v>2.206</v>
      </c>
      <c r="Z38" s="30">
        <f t="shared" si="16"/>
        <v>75.730500000000006</v>
      </c>
      <c r="AA38" s="30">
        <f t="shared" si="16"/>
        <v>1540.6001666666668</v>
      </c>
      <c r="AB38" s="30">
        <f t="shared" si="16"/>
        <v>2.2259166666666665</v>
      </c>
      <c r="AC38" s="30">
        <f t="shared" si="16"/>
        <v>331.19979166666667</v>
      </c>
    </row>
    <row r="39" spans="1:29">
      <c r="A39" s="37"/>
      <c r="B39" s="4" t="s">
        <v>11</v>
      </c>
      <c r="C39">
        <v>0</v>
      </c>
      <c r="D39">
        <v>12</v>
      </c>
      <c r="E39">
        <v>12</v>
      </c>
      <c r="F39">
        <v>2</v>
      </c>
      <c r="G39">
        <v>1</v>
      </c>
      <c r="H39">
        <v>1</v>
      </c>
      <c r="I39">
        <v>0</v>
      </c>
      <c r="J39">
        <v>17</v>
      </c>
      <c r="K39">
        <v>28</v>
      </c>
      <c r="L39">
        <v>18</v>
      </c>
      <c r="X39" s="30">
        <f t="shared" si="16"/>
        <v>2.1333333333333333E-2</v>
      </c>
      <c r="Y39" s="30">
        <f t="shared" si="16"/>
        <v>0.87058333333333338</v>
      </c>
      <c r="Z39" s="30">
        <f t="shared" si="16"/>
        <v>27.981583333333333</v>
      </c>
      <c r="AA39" s="30">
        <f t="shared" si="16"/>
        <v>1163.4214166666668</v>
      </c>
      <c r="AB39" s="30">
        <f t="shared" si="16"/>
        <v>0.88241666666666663</v>
      </c>
      <c r="AC39" s="30">
        <f t="shared" si="16"/>
        <v>139.27941666666666</v>
      </c>
    </row>
    <row r="40" spans="1:29">
      <c r="A40" s="37"/>
      <c r="B40" s="4" t="s">
        <v>12</v>
      </c>
      <c r="C40">
        <v>1158</v>
      </c>
      <c r="D40">
        <v>1167</v>
      </c>
      <c r="E40">
        <v>1758</v>
      </c>
      <c r="F40">
        <v>1682</v>
      </c>
      <c r="G40">
        <v>723</v>
      </c>
      <c r="H40">
        <v>753</v>
      </c>
      <c r="I40">
        <v>2986</v>
      </c>
      <c r="J40">
        <v>2190</v>
      </c>
      <c r="K40">
        <v>865</v>
      </c>
      <c r="L40">
        <v>998</v>
      </c>
      <c r="X40" s="30">
        <f t="shared" si="16"/>
        <v>1.8166666666666668E-2</v>
      </c>
      <c r="Y40" s="30">
        <f t="shared" si="16"/>
        <v>0.99508333333333332</v>
      </c>
      <c r="Z40" s="30">
        <f t="shared" si="16"/>
        <v>32.524583333333332</v>
      </c>
      <c r="AA40" s="30">
        <f t="shared" si="16"/>
        <v>1212.7383333333332</v>
      </c>
      <c r="AB40" s="30">
        <f t="shared" si="16"/>
        <v>1.0153333333333334</v>
      </c>
      <c r="AC40" s="30">
        <f t="shared" si="16"/>
        <v>150.38512499999999</v>
      </c>
    </row>
    <row r="41" spans="1:29">
      <c r="A41" s="37"/>
      <c r="B41" s="4" t="s">
        <v>13</v>
      </c>
      <c r="C41">
        <v>18005</v>
      </c>
      <c r="D41">
        <v>48874</v>
      </c>
      <c r="E41">
        <v>44552</v>
      </c>
      <c r="F41">
        <v>24128</v>
      </c>
      <c r="G41">
        <v>31634</v>
      </c>
      <c r="H41">
        <v>18726</v>
      </c>
      <c r="I41">
        <v>423492</v>
      </c>
      <c r="J41">
        <v>115225</v>
      </c>
      <c r="K41">
        <v>37356</v>
      </c>
      <c r="L41">
        <v>37813</v>
      </c>
    </row>
    <row r="42" spans="1:29">
      <c r="A42" s="37"/>
      <c r="B42" s="4" t="s">
        <v>14</v>
      </c>
      <c r="C42">
        <v>697659</v>
      </c>
      <c r="D42">
        <v>664257</v>
      </c>
      <c r="E42">
        <v>938775</v>
      </c>
      <c r="F42">
        <v>926798</v>
      </c>
      <c r="G42">
        <v>423074</v>
      </c>
      <c r="H42">
        <v>443762</v>
      </c>
      <c r="I42">
        <v>1973484</v>
      </c>
      <c r="J42">
        <v>1519553</v>
      </c>
      <c r="K42">
        <v>1149925</v>
      </c>
      <c r="L42">
        <v>1202924</v>
      </c>
    </row>
    <row r="43" spans="1:29">
      <c r="A43" s="37"/>
      <c r="B43" s="4" t="s">
        <v>15</v>
      </c>
      <c r="C43">
        <v>1174</v>
      </c>
      <c r="D43">
        <v>1220</v>
      </c>
      <c r="E43">
        <v>1687</v>
      </c>
      <c r="F43">
        <v>1657</v>
      </c>
      <c r="G43">
        <v>704</v>
      </c>
      <c r="H43">
        <v>751</v>
      </c>
      <c r="I43">
        <v>2968</v>
      </c>
      <c r="J43">
        <v>2203</v>
      </c>
      <c r="K43">
        <v>859</v>
      </c>
      <c r="L43">
        <v>984</v>
      </c>
      <c r="X43" s="30">
        <v>678.16066666666666</v>
      </c>
      <c r="Y43" s="30">
        <v>1.2172499999999999</v>
      </c>
      <c r="Z43" s="30">
        <v>143.41516666666666</v>
      </c>
      <c r="AA43" s="30">
        <v>1.925E-2</v>
      </c>
      <c r="AB43" s="30">
        <v>1.1645833333333333</v>
      </c>
      <c r="AC43" s="30">
        <v>21.257666666666669</v>
      </c>
    </row>
    <row r="44" spans="1:29">
      <c r="A44" s="37"/>
      <c r="B44" s="4" t="s">
        <v>16</v>
      </c>
      <c r="C44">
        <v>138143</v>
      </c>
      <c r="D44">
        <v>170558</v>
      </c>
      <c r="E44">
        <v>214372</v>
      </c>
      <c r="F44">
        <v>215862</v>
      </c>
      <c r="G44">
        <v>102455</v>
      </c>
      <c r="H44">
        <v>100878</v>
      </c>
      <c r="I44">
        <v>339516</v>
      </c>
      <c r="J44">
        <v>313365</v>
      </c>
      <c r="K44">
        <v>129712</v>
      </c>
      <c r="L44">
        <v>144924</v>
      </c>
      <c r="X44" s="30">
        <v>656.34008333333338</v>
      </c>
      <c r="Y44" s="30">
        <v>1.2202500000000001</v>
      </c>
      <c r="Z44" s="30">
        <v>185.74854166666665</v>
      </c>
      <c r="AA44" s="30">
        <v>1.1166666666666667E-2</v>
      </c>
      <c r="AB44" s="30">
        <v>1.1715</v>
      </c>
      <c r="AC44" s="30">
        <v>38.360750000000003</v>
      </c>
    </row>
    <row r="45" spans="1:29">
      <c r="A45" s="36" t="s">
        <v>5</v>
      </c>
      <c r="B45" s="7" t="s">
        <v>0</v>
      </c>
      <c r="C45" s="6">
        <v>130.68064812102</v>
      </c>
      <c r="D45" s="6">
        <v>105.876109469756</v>
      </c>
      <c r="E45" s="6">
        <v>198.90724110944399</v>
      </c>
      <c r="F45" s="6">
        <v>173.54704070964399</v>
      </c>
      <c r="G45" s="6">
        <v>72.568826571815606</v>
      </c>
      <c r="H45" s="6">
        <v>82.531554841240606</v>
      </c>
      <c r="I45" s="6">
        <v>696.15159173585403</v>
      </c>
      <c r="J45" s="6">
        <v>181.024867032608</v>
      </c>
      <c r="K45" s="6">
        <v>87.685195768510795</v>
      </c>
      <c r="L45" s="6">
        <v>99.522227038960196</v>
      </c>
      <c r="X45" s="30">
        <v>938.94116666666662</v>
      </c>
      <c r="Y45" s="30">
        <v>1.7388333333333332</v>
      </c>
      <c r="Z45" s="30">
        <v>236.94704166666665</v>
      </c>
      <c r="AA45" s="30">
        <v>8.2500000000000004E-3</v>
      </c>
      <c r="AB45" s="30">
        <v>1.6856666666666666</v>
      </c>
      <c r="AC45" s="30">
        <v>43.701416666666667</v>
      </c>
    </row>
    <row r="46" spans="1:29">
      <c r="A46" s="36"/>
      <c r="B46" s="7" t="s">
        <v>1</v>
      </c>
      <c r="C46" s="6">
        <v>143.60193044271901</v>
      </c>
      <c r="D46" s="6">
        <v>107.479522584362</v>
      </c>
      <c r="E46" s="6">
        <v>245.482467540182</v>
      </c>
      <c r="F46" s="6">
        <v>217.03203416842001</v>
      </c>
      <c r="G46" s="6">
        <v>74.030741303743199</v>
      </c>
      <c r="H46" s="6">
        <v>90.842537845060306</v>
      </c>
      <c r="I46" s="6">
        <v>753.06359365654305</v>
      </c>
      <c r="J46" s="6">
        <v>210.39675032759999</v>
      </c>
      <c r="K46" s="6">
        <v>90.9724827774684</v>
      </c>
      <c r="L46" s="6">
        <v>104.99880553710101</v>
      </c>
      <c r="X46" s="30">
        <v>930.25441666666666</v>
      </c>
      <c r="Y46" s="30">
        <v>1.6871666666666667</v>
      </c>
      <c r="Z46" s="30">
        <v>229.91483333333335</v>
      </c>
      <c r="AA46" s="30">
        <v>8.5000000000000006E-3</v>
      </c>
      <c r="AB46" s="30">
        <v>1.6661666666666668</v>
      </c>
      <c r="AC46" s="30">
        <v>32.751583333333329</v>
      </c>
    </row>
    <row r="47" spans="1:29">
      <c r="A47" s="36"/>
      <c r="B47" s="1" t="s">
        <v>2</v>
      </c>
      <c r="C47">
        <v>144.38985999999801</v>
      </c>
      <c r="D47">
        <v>110.763100000001</v>
      </c>
      <c r="E47">
        <v>246.167169999999</v>
      </c>
      <c r="F47">
        <v>231.353519999996</v>
      </c>
      <c r="G47">
        <v>74.1953299999997</v>
      </c>
      <c r="H47">
        <v>91.924905999999893</v>
      </c>
      <c r="I47">
        <v>766.46018999999296</v>
      </c>
      <c r="J47">
        <v>210.88526999999999</v>
      </c>
      <c r="K47">
        <v>91.056370000000697</v>
      </c>
      <c r="L47">
        <v>106.35307</v>
      </c>
      <c r="X47" s="30">
        <v>425.91624999999999</v>
      </c>
      <c r="Y47" s="30">
        <v>0.76191666666666658</v>
      </c>
      <c r="Z47" s="30">
        <v>112.76429166666667</v>
      </c>
      <c r="AA47" s="30">
        <v>7.3333333333333332E-3</v>
      </c>
      <c r="AB47" s="30">
        <v>0.71599999999999997</v>
      </c>
      <c r="AC47" s="30">
        <v>25.658249999999999</v>
      </c>
    </row>
    <row r="48" spans="1:29">
      <c r="A48" s="36"/>
      <c r="B48" s="7" t="s">
        <v>3</v>
      </c>
      <c r="C48" s="6">
        <v>139.03652383464001</v>
      </c>
      <c r="D48" s="6">
        <v>110.737604918773</v>
      </c>
      <c r="E48" s="6">
        <v>200.486705538178</v>
      </c>
      <c r="F48" s="6">
        <v>173.74605683824899</v>
      </c>
      <c r="G48" s="6">
        <v>74.573198382288695</v>
      </c>
      <c r="H48" s="6">
        <v>85.571415344821204</v>
      </c>
      <c r="I48" s="6">
        <v>697.151578193967</v>
      </c>
      <c r="J48" s="6">
        <v>181.967939927251</v>
      </c>
      <c r="K48" s="6">
        <v>88.500443948661598</v>
      </c>
      <c r="L48" s="6">
        <v>101.158476659724</v>
      </c>
      <c r="X48" s="30">
        <v>448.17541666666671</v>
      </c>
      <c r="Y48" s="30">
        <v>0.78174999999999994</v>
      </c>
      <c r="Z48" s="30">
        <v>112.02666666666667</v>
      </c>
      <c r="AA48" s="30">
        <v>4.4166666666666668E-3</v>
      </c>
      <c r="AB48" s="30">
        <v>0.76175000000000004</v>
      </c>
      <c r="AC48" s="30">
        <v>52.409500000000001</v>
      </c>
    </row>
    <row r="49" spans="1:29">
      <c r="A49" s="36"/>
      <c r="B49" s="1" t="s">
        <v>4</v>
      </c>
      <c r="C49">
        <v>139.13826999999901</v>
      </c>
      <c r="D49">
        <v>112.874510000001</v>
      </c>
      <c r="E49">
        <v>203.96939999999799</v>
      </c>
      <c r="F49">
        <v>177.988879999999</v>
      </c>
      <c r="G49">
        <v>76.0776706508573</v>
      </c>
      <c r="H49">
        <v>85.911957514380006</v>
      </c>
      <c r="I49">
        <v>701.96064000000695</v>
      </c>
      <c r="J49">
        <v>184.31466999999901</v>
      </c>
      <c r="K49">
        <v>89.956615149085593</v>
      </c>
      <c r="L49">
        <v>102.301969095283</v>
      </c>
      <c r="X49" s="30">
        <v>2012.3658333333333</v>
      </c>
      <c r="Y49" s="30">
        <v>3.0033333333333334</v>
      </c>
      <c r="Z49" s="30">
        <v>355.65158333333329</v>
      </c>
      <c r="AA49" s="30">
        <v>8.5833333333333334E-3</v>
      </c>
      <c r="AB49" s="30">
        <v>2.9873333333333334</v>
      </c>
      <c r="AC49" s="30">
        <v>229.07416666666666</v>
      </c>
    </row>
    <row r="50" spans="1:29">
      <c r="A50" s="38" t="s">
        <v>19</v>
      </c>
      <c r="B50" s="5" t="s">
        <v>17</v>
      </c>
      <c r="C50">
        <f t="shared" ref="C50:L50" si="19">100*(C47-C46)/C46</f>
        <v>0.54869008713869283</v>
      </c>
      <c r="D50">
        <f t="shared" si="19"/>
        <v>3.0550725726025449</v>
      </c>
      <c r="E50">
        <f t="shared" si="19"/>
        <v>0.27892112486808357</v>
      </c>
      <c r="F50">
        <f t="shared" si="19"/>
        <v>6.5987889236951549</v>
      </c>
      <c r="G50">
        <f t="shared" si="19"/>
        <v>0.22232479826347418</v>
      </c>
      <c r="H50">
        <f t="shared" si="19"/>
        <v>1.1914772314988142</v>
      </c>
      <c r="I50">
        <f t="shared" si="19"/>
        <v>1.7789462213147207</v>
      </c>
      <c r="J50">
        <f t="shared" si="19"/>
        <v>0.23218974230321948</v>
      </c>
      <c r="K50">
        <f t="shared" si="19"/>
        <v>9.2211644632693324E-2</v>
      </c>
      <c r="L50">
        <f t="shared" si="19"/>
        <v>1.2897903513963984</v>
      </c>
      <c r="X50" s="30">
        <v>1540.6001666666668</v>
      </c>
      <c r="Y50" s="30">
        <v>2.2259166666666665</v>
      </c>
      <c r="Z50" s="30">
        <v>331.19979166666667</v>
      </c>
      <c r="AA50" s="30">
        <v>2.4833333333333332E-2</v>
      </c>
      <c r="AB50" s="30">
        <v>2.206</v>
      </c>
      <c r="AC50" s="30">
        <v>75.730500000000006</v>
      </c>
    </row>
    <row r="51" spans="1:29">
      <c r="A51" s="38"/>
      <c r="B51" s="5" t="s">
        <v>18</v>
      </c>
      <c r="C51">
        <f t="shared" ref="C51:L51" si="20">100*(C49-C48)/C48</f>
        <v>7.3179451379274132E-2</v>
      </c>
      <c r="D51">
        <f t="shared" si="20"/>
        <v>1.9297013718108065</v>
      </c>
      <c r="E51">
        <f t="shared" si="20"/>
        <v>1.7371199015272318</v>
      </c>
      <c r="F51">
        <f t="shared" si="20"/>
        <v>2.4419680302154529</v>
      </c>
      <c r="G51">
        <f t="shared" si="20"/>
        <v>2.0174436677050465</v>
      </c>
      <c r="H51">
        <f t="shared" si="20"/>
        <v>0.39796253011188676</v>
      </c>
      <c r="I51">
        <f t="shared" si="20"/>
        <v>0.68981580999906078</v>
      </c>
      <c r="J51">
        <f t="shared" si="20"/>
        <v>1.2896393033224514</v>
      </c>
      <c r="K51">
        <f t="shared" si="20"/>
        <v>1.6453829330717351</v>
      </c>
      <c r="L51">
        <f t="shared" si="20"/>
        <v>1.1303970495774338</v>
      </c>
      <c r="X51" s="30">
        <v>1163.4214166666668</v>
      </c>
      <c r="Y51" s="30">
        <v>0.88241666666666663</v>
      </c>
      <c r="Z51" s="30">
        <v>139.27941666666666</v>
      </c>
      <c r="AA51" s="30">
        <v>2.1333333333333333E-2</v>
      </c>
      <c r="AB51" s="30">
        <v>0.87058333333333338</v>
      </c>
      <c r="AC51" s="30">
        <v>27.981583333333333</v>
      </c>
    </row>
    <row r="52" spans="1:29">
      <c r="A52" s="37" t="s">
        <v>9</v>
      </c>
      <c r="B52" s="4" t="s">
        <v>10</v>
      </c>
      <c r="C52">
        <v>16</v>
      </c>
      <c r="D52">
        <v>0</v>
      </c>
      <c r="E52">
        <v>0</v>
      </c>
      <c r="F52">
        <v>16</v>
      </c>
      <c r="G52">
        <v>0</v>
      </c>
      <c r="H52">
        <v>16</v>
      </c>
      <c r="I52">
        <v>15</v>
      </c>
      <c r="J52">
        <v>16</v>
      </c>
      <c r="K52">
        <v>0</v>
      </c>
      <c r="L52">
        <v>16</v>
      </c>
      <c r="X52" s="30">
        <v>1212.7383333333332</v>
      </c>
      <c r="Y52" s="30">
        <v>1.0153333333333334</v>
      </c>
      <c r="Z52" s="30">
        <v>150.38512499999999</v>
      </c>
      <c r="AA52" s="30">
        <v>1.8166666666666668E-2</v>
      </c>
      <c r="AB52" s="30">
        <v>0.99508333333333332</v>
      </c>
      <c r="AC52" s="30">
        <v>32.524583333333332</v>
      </c>
    </row>
    <row r="53" spans="1:29">
      <c r="A53" s="37"/>
      <c r="B53" s="4" t="s">
        <v>11</v>
      </c>
      <c r="C53">
        <v>20</v>
      </c>
      <c r="D53">
        <v>11</v>
      </c>
      <c r="E53">
        <v>11</v>
      </c>
      <c r="F53">
        <v>16</v>
      </c>
      <c r="G53">
        <v>15</v>
      </c>
      <c r="H53">
        <v>8</v>
      </c>
      <c r="I53">
        <v>8</v>
      </c>
      <c r="J53">
        <v>32</v>
      </c>
      <c r="K53">
        <v>18</v>
      </c>
      <c r="L53">
        <v>17</v>
      </c>
    </row>
    <row r="54" spans="1:29">
      <c r="A54" s="37"/>
      <c r="B54" s="4" t="s">
        <v>12</v>
      </c>
      <c r="C54">
        <v>1162</v>
      </c>
      <c r="D54">
        <v>1161</v>
      </c>
      <c r="E54">
        <v>1675</v>
      </c>
      <c r="F54">
        <v>1658</v>
      </c>
      <c r="G54">
        <v>709</v>
      </c>
      <c r="H54">
        <v>758</v>
      </c>
      <c r="I54">
        <v>2977</v>
      </c>
      <c r="J54">
        <v>2187</v>
      </c>
      <c r="K54">
        <v>859</v>
      </c>
      <c r="L54">
        <v>984</v>
      </c>
      <c r="X54" s="30"/>
      <c r="Y54" s="30"/>
      <c r="Z54" s="30"/>
    </row>
    <row r="55" spans="1:29">
      <c r="A55" s="37"/>
      <c r="B55" s="4" t="s">
        <v>13</v>
      </c>
      <c r="C55">
        <v>17902</v>
      </c>
      <c r="D55">
        <v>53978</v>
      </c>
      <c r="E55">
        <v>48435</v>
      </c>
      <c r="F55">
        <v>26991</v>
      </c>
      <c r="G55">
        <v>34601</v>
      </c>
      <c r="H55">
        <v>21553</v>
      </c>
      <c r="I55">
        <v>408774</v>
      </c>
      <c r="J55">
        <v>100291</v>
      </c>
      <c r="K55">
        <v>39999</v>
      </c>
      <c r="L55">
        <v>42782</v>
      </c>
    </row>
    <row r="56" spans="1:29">
      <c r="A56" s="37"/>
      <c r="B56" s="4" t="s">
        <v>14</v>
      </c>
      <c r="C56">
        <v>662406</v>
      </c>
      <c r="D56">
        <v>634092</v>
      </c>
      <c r="E56">
        <v>909886</v>
      </c>
      <c r="F56">
        <v>914824</v>
      </c>
      <c r="G56">
        <v>421375</v>
      </c>
      <c r="H56">
        <v>439576</v>
      </c>
      <c r="I56">
        <v>1971299</v>
      </c>
      <c r="J56">
        <v>1518502</v>
      </c>
      <c r="K56">
        <v>1149111</v>
      </c>
      <c r="L56">
        <v>1203326</v>
      </c>
    </row>
    <row r="57" spans="1:29">
      <c r="A57" s="37"/>
      <c r="B57" s="4" t="s">
        <v>15</v>
      </c>
      <c r="C57">
        <v>1157</v>
      </c>
      <c r="D57">
        <v>1156</v>
      </c>
      <c r="E57">
        <v>1672</v>
      </c>
      <c r="F57">
        <v>1671</v>
      </c>
      <c r="G57">
        <v>718</v>
      </c>
      <c r="H57">
        <v>765</v>
      </c>
      <c r="I57">
        <v>2983</v>
      </c>
      <c r="J57">
        <v>2202</v>
      </c>
      <c r="K57">
        <v>874</v>
      </c>
      <c r="L57">
        <v>1000</v>
      </c>
    </row>
    <row r="58" spans="1:29">
      <c r="A58" s="37"/>
      <c r="B58" s="4" t="s">
        <v>16</v>
      </c>
      <c r="C58">
        <f>289086/2</f>
        <v>144543</v>
      </c>
      <c r="D58">
        <f>466573/2</f>
        <v>233286.5</v>
      </c>
      <c r="E58">
        <f>547757/2</f>
        <v>273878.5</v>
      </c>
      <c r="F58">
        <f>569580/2</f>
        <v>284790</v>
      </c>
      <c r="G58">
        <f>284821/2</f>
        <v>142410.5</v>
      </c>
      <c r="H58">
        <f>274762/2</f>
        <v>137381</v>
      </c>
      <c r="I58">
        <f>841006/2</f>
        <v>420503</v>
      </c>
      <c r="J58">
        <f>682087/2</f>
        <v>341043.5</v>
      </c>
      <c r="K58">
        <f>257846/2</f>
        <v>128923</v>
      </c>
      <c r="L58">
        <f>260291/2</f>
        <v>130145.5</v>
      </c>
    </row>
    <row r="59" spans="1:29">
      <c r="A59" s="36" t="s">
        <v>5</v>
      </c>
      <c r="B59" s="7" t="s">
        <v>0</v>
      </c>
      <c r="C59" s="6">
        <v>92.777948425591106</v>
      </c>
      <c r="D59" s="6">
        <v>78.891470116964996</v>
      </c>
      <c r="E59" s="6">
        <v>137.813549171483</v>
      </c>
      <c r="F59" s="6">
        <v>121.240159404721</v>
      </c>
      <c r="G59" s="6">
        <v>56.166147524777102</v>
      </c>
      <c r="H59" s="6">
        <v>62.054298752355997</v>
      </c>
      <c r="I59" s="6">
        <v>468.11369821586999</v>
      </c>
      <c r="J59" s="6">
        <v>133.201776510391</v>
      </c>
      <c r="K59" s="6">
        <v>67.844572778489393</v>
      </c>
      <c r="L59" s="6">
        <v>79.116355708202306</v>
      </c>
    </row>
    <row r="60" spans="1:29">
      <c r="A60" s="36"/>
      <c r="B60" s="7" t="s">
        <v>1</v>
      </c>
      <c r="C60" s="6">
        <v>117.013024042685</v>
      </c>
      <c r="D60" s="6">
        <v>87.571594404813098</v>
      </c>
      <c r="E60" s="6">
        <v>172.06642647479299</v>
      </c>
      <c r="F60" s="6">
        <v>153.22671022631201</v>
      </c>
      <c r="G60" s="6">
        <v>68.411370790498694</v>
      </c>
      <c r="H60" s="6">
        <v>68.740648082348798</v>
      </c>
      <c r="I60" s="6">
        <v>510.04769632060902</v>
      </c>
      <c r="J60" s="6">
        <v>154.53320901501601</v>
      </c>
      <c r="K60" s="6">
        <v>71.811847299904002</v>
      </c>
      <c r="L60" s="6">
        <v>85.280445034950802</v>
      </c>
    </row>
    <row r="61" spans="1:29">
      <c r="A61" s="36"/>
      <c r="B61" s="1" t="s">
        <v>2</v>
      </c>
      <c r="C61">
        <v>120.01349</v>
      </c>
      <c r="D61">
        <v>89.137360000000797</v>
      </c>
      <c r="E61">
        <v>177.92585999999699</v>
      </c>
      <c r="F61">
        <v>154.24082999999899</v>
      </c>
      <c r="G61">
        <v>69.259960000000007</v>
      </c>
      <c r="H61">
        <v>70.578289999999896</v>
      </c>
      <c r="I61">
        <v>517.65538999999399</v>
      </c>
      <c r="J61">
        <v>157.18412999999899</v>
      </c>
      <c r="K61">
        <v>73.370479999999503</v>
      </c>
      <c r="L61">
        <v>86.833029999998701</v>
      </c>
    </row>
    <row r="62" spans="1:29">
      <c r="A62" s="36"/>
      <c r="B62" s="7" t="s">
        <v>3</v>
      </c>
      <c r="C62" s="6">
        <v>99.352393616567198</v>
      </c>
      <c r="D62" s="6">
        <v>82.8027319208677</v>
      </c>
      <c r="E62" s="6">
        <v>141.61502997503899</v>
      </c>
      <c r="F62" s="6">
        <v>124.80954339714999</v>
      </c>
      <c r="G62" s="6">
        <v>64.282711170319999</v>
      </c>
      <c r="H62" s="6">
        <v>72.699364993275097</v>
      </c>
      <c r="I62" s="6">
        <v>472.11368479226297</v>
      </c>
      <c r="J62" s="6">
        <v>135.47595560136099</v>
      </c>
      <c r="K62" s="6">
        <v>73.625333472495896</v>
      </c>
      <c r="L62" s="6">
        <v>86.994029209845195</v>
      </c>
    </row>
    <row r="63" spans="1:29">
      <c r="A63" s="36"/>
      <c r="B63" s="1" t="s">
        <v>4</v>
      </c>
      <c r="C63">
        <v>100.59010000000001</v>
      </c>
      <c r="D63">
        <v>85.319020000000606</v>
      </c>
      <c r="E63">
        <v>144.371499999999</v>
      </c>
      <c r="F63">
        <v>125.414629999998</v>
      </c>
      <c r="G63">
        <v>65.556640869996698</v>
      </c>
      <c r="H63">
        <v>74.6420716357147</v>
      </c>
      <c r="I63">
        <v>477.98627999999502</v>
      </c>
      <c r="J63">
        <v>138.33560000000099</v>
      </c>
      <c r="K63">
        <v>76.893859999998995</v>
      </c>
      <c r="L63">
        <v>87.104473966428699</v>
      </c>
    </row>
    <row r="64" spans="1:29">
      <c r="A64" s="38" t="s">
        <v>19</v>
      </c>
      <c r="B64" s="5" t="s">
        <v>17</v>
      </c>
      <c r="C64">
        <f t="shared" ref="C64:L64" si="21">100*(C61-C60)/C60</f>
        <v>2.5642153784697208</v>
      </c>
      <c r="D64">
        <f t="shared" si="21"/>
        <v>1.7879834275366826</v>
      </c>
      <c r="E64">
        <f t="shared" si="21"/>
        <v>3.4053322575757563</v>
      </c>
      <c r="F64">
        <f t="shared" si="21"/>
        <v>0.66184268538374025</v>
      </c>
      <c r="G64">
        <f t="shared" si="21"/>
        <v>1.2404212920977882</v>
      </c>
      <c r="H64">
        <f t="shared" si="21"/>
        <v>2.6732973414066006</v>
      </c>
      <c r="I64">
        <f t="shared" si="21"/>
        <v>1.4915651485665906</v>
      </c>
      <c r="J64">
        <f t="shared" si="21"/>
        <v>1.7154377378686183</v>
      </c>
      <c r="K64">
        <f t="shared" si="21"/>
        <v>2.1704395008615585</v>
      </c>
      <c r="L64">
        <f t="shared" si="21"/>
        <v>1.8205638636285226</v>
      </c>
    </row>
    <row r="65" spans="1:12">
      <c r="A65" s="38"/>
      <c r="B65" s="5" t="s">
        <v>18</v>
      </c>
      <c r="C65">
        <f t="shared" ref="C65:L65" si="22">100*(C63-C62)/C62</f>
        <v>1.2457740960016674</v>
      </c>
      <c r="D65">
        <f t="shared" si="22"/>
        <v>3.0388949987032472</v>
      </c>
      <c r="E65">
        <f t="shared" si="22"/>
        <v>1.9464530180489059</v>
      </c>
      <c r="F65">
        <f t="shared" si="22"/>
        <v>0.48480796129714987</v>
      </c>
      <c r="G65">
        <f t="shared" si="22"/>
        <v>1.9817609999387926</v>
      </c>
      <c r="H65">
        <f t="shared" si="22"/>
        <v>2.6722470583055427</v>
      </c>
      <c r="I65">
        <f t="shared" si="22"/>
        <v>1.2438942985344887</v>
      </c>
      <c r="J65">
        <f t="shared" si="22"/>
        <v>2.1108132332017093</v>
      </c>
      <c r="K65">
        <f t="shared" si="22"/>
        <v>4.4394047175679239</v>
      </c>
      <c r="L65">
        <f t="shared" si="22"/>
        <v>0.12695670908297849</v>
      </c>
    </row>
    <row r="66" spans="1:12">
      <c r="A66" s="37" t="s">
        <v>9</v>
      </c>
      <c r="B66" s="4" t="s">
        <v>10</v>
      </c>
      <c r="C66">
        <v>0</v>
      </c>
      <c r="D66">
        <v>15</v>
      </c>
      <c r="E66">
        <v>0</v>
      </c>
      <c r="F66">
        <v>16</v>
      </c>
      <c r="G66">
        <v>0</v>
      </c>
      <c r="H66">
        <v>0</v>
      </c>
      <c r="I66">
        <v>15</v>
      </c>
      <c r="J66">
        <v>31</v>
      </c>
      <c r="K66">
        <v>16</v>
      </c>
      <c r="L66">
        <v>15</v>
      </c>
    </row>
    <row r="67" spans="1:12">
      <c r="A67" s="37"/>
      <c r="B67" s="4" t="s">
        <v>11</v>
      </c>
      <c r="C67">
        <v>16</v>
      </c>
      <c r="D67">
        <v>15</v>
      </c>
      <c r="E67">
        <v>2</v>
      </c>
      <c r="F67">
        <v>1</v>
      </c>
      <c r="G67">
        <v>2</v>
      </c>
      <c r="H67">
        <v>7</v>
      </c>
      <c r="I67">
        <v>7</v>
      </c>
      <c r="J67">
        <v>33</v>
      </c>
      <c r="K67">
        <v>27</v>
      </c>
      <c r="L67">
        <v>20</v>
      </c>
    </row>
    <row r="68" spans="1:12">
      <c r="A68" s="37"/>
      <c r="B68" s="4" t="s">
        <v>12</v>
      </c>
      <c r="C68">
        <v>1141</v>
      </c>
      <c r="D68">
        <v>1174</v>
      </c>
      <c r="E68">
        <v>1672</v>
      </c>
      <c r="F68">
        <v>1661</v>
      </c>
      <c r="G68">
        <v>719</v>
      </c>
      <c r="H68">
        <v>754</v>
      </c>
      <c r="I68">
        <v>2983</v>
      </c>
      <c r="J68">
        <v>2203</v>
      </c>
      <c r="K68">
        <v>858</v>
      </c>
      <c r="L68">
        <v>992</v>
      </c>
    </row>
    <row r="69" spans="1:12">
      <c r="A69" s="37"/>
      <c r="B69" s="4" t="s">
        <v>13</v>
      </c>
      <c r="C69">
        <v>16270</v>
      </c>
      <c r="D69">
        <v>60050</v>
      </c>
      <c r="E69">
        <v>46686</v>
      </c>
      <c r="F69">
        <v>24526</v>
      </c>
      <c r="G69">
        <v>38696</v>
      </c>
      <c r="H69">
        <v>22737</v>
      </c>
      <c r="I69">
        <v>375395</v>
      </c>
      <c r="J69">
        <v>95473</v>
      </c>
      <c r="K69">
        <v>41794</v>
      </c>
      <c r="L69">
        <v>43564</v>
      </c>
    </row>
    <row r="70" spans="1:12">
      <c r="A70" s="37"/>
      <c r="B70" s="4" t="s">
        <v>14</v>
      </c>
      <c r="C70">
        <v>662216</v>
      </c>
      <c r="D70">
        <v>634137</v>
      </c>
      <c r="E70">
        <v>909384</v>
      </c>
      <c r="F70">
        <v>914861</v>
      </c>
      <c r="G70">
        <v>421348</v>
      </c>
      <c r="H70">
        <v>439543</v>
      </c>
      <c r="I70">
        <v>1972072</v>
      </c>
      <c r="J70">
        <v>1518373</v>
      </c>
      <c r="K70">
        <v>1149422</v>
      </c>
      <c r="L70">
        <v>1204253</v>
      </c>
    </row>
    <row r="71" spans="1:12">
      <c r="A71" s="37"/>
      <c r="B71" s="4" t="s">
        <v>15</v>
      </c>
      <c r="C71">
        <v>1156</v>
      </c>
      <c r="D71">
        <v>1172</v>
      </c>
      <c r="E71">
        <v>1686</v>
      </c>
      <c r="F71">
        <v>1655</v>
      </c>
      <c r="G71">
        <v>719</v>
      </c>
      <c r="H71">
        <v>766</v>
      </c>
      <c r="I71">
        <v>2983</v>
      </c>
      <c r="J71">
        <v>2202</v>
      </c>
      <c r="K71">
        <v>873</v>
      </c>
      <c r="L71">
        <v>1000</v>
      </c>
    </row>
    <row r="72" spans="1:12">
      <c r="A72" s="37"/>
      <c r="B72" s="4" t="s">
        <v>16</v>
      </c>
      <c r="C72">
        <v>138283</v>
      </c>
      <c r="D72">
        <v>171154</v>
      </c>
      <c r="E72">
        <v>215451</v>
      </c>
      <c r="F72">
        <v>217112</v>
      </c>
      <c r="G72">
        <v>102963</v>
      </c>
      <c r="H72">
        <v>99663</v>
      </c>
      <c r="I72">
        <v>332919</v>
      </c>
      <c r="J72">
        <v>317413</v>
      </c>
      <c r="K72">
        <v>131849</v>
      </c>
      <c r="L72">
        <v>149840</v>
      </c>
    </row>
    <row r="73" spans="1:12">
      <c r="A73" s="36" t="s">
        <v>5</v>
      </c>
      <c r="B73" s="7" t="s">
        <v>0</v>
      </c>
      <c r="C73" s="6">
        <v>135.38610627627199</v>
      </c>
      <c r="D73" s="6">
        <v>117.80783200053</v>
      </c>
      <c r="E73" s="6">
        <v>189.23690697008601</v>
      </c>
      <c r="F73" s="6">
        <v>172.56632407177099</v>
      </c>
      <c r="G73" s="6">
        <v>82.807848251740097</v>
      </c>
      <c r="H73" s="6">
        <v>92.619235736793698</v>
      </c>
      <c r="I73" s="6">
        <v>521.11365880924996</v>
      </c>
      <c r="J73" s="6">
        <v>185.312558416081</v>
      </c>
      <c r="K73" s="6">
        <v>101.177956752206</v>
      </c>
      <c r="L73" s="6">
        <v>116.219752266475</v>
      </c>
    </row>
    <row r="74" spans="1:12">
      <c r="A74" s="36"/>
      <c r="B74" s="7" t="s">
        <v>1</v>
      </c>
      <c r="C74" s="6">
        <v>158.037316674175</v>
      </c>
      <c r="D74" s="6">
        <v>123.829732491526</v>
      </c>
      <c r="E74" s="6">
        <v>217.76950775117501</v>
      </c>
      <c r="F74" s="6">
        <v>198.90372838060699</v>
      </c>
      <c r="G74" s="6">
        <v>84.818904013781406</v>
      </c>
      <c r="H74" s="6">
        <v>99.114837235930906</v>
      </c>
      <c r="I74" s="6">
        <v>556.04769547695696</v>
      </c>
      <c r="J74" s="6">
        <v>200.39798413102301</v>
      </c>
      <c r="K74" s="6">
        <v>105.92567260784899</v>
      </c>
      <c r="L74" s="6">
        <v>122.33651084812099</v>
      </c>
    </row>
    <row r="75" spans="1:12">
      <c r="A75" s="36"/>
      <c r="B75" s="1" t="s">
        <v>2</v>
      </c>
      <c r="C75">
        <v>161.81612999999899</v>
      </c>
      <c r="D75">
        <v>128.63024999999899</v>
      </c>
      <c r="E75">
        <v>220.44055999999901</v>
      </c>
      <c r="F75">
        <v>203.13743000000201</v>
      </c>
      <c r="G75">
        <v>85.4328500000003</v>
      </c>
      <c r="H75">
        <v>101.7557</v>
      </c>
      <c r="I75">
        <v>561.98627999999496</v>
      </c>
      <c r="J75">
        <v>206.12362000000101</v>
      </c>
      <c r="K75">
        <v>107.95368000000001</v>
      </c>
      <c r="L75">
        <v>123.741749999999</v>
      </c>
    </row>
    <row r="76" spans="1:12">
      <c r="A76" s="36"/>
      <c r="B76" s="7" t="s">
        <v>3</v>
      </c>
      <c r="C76" s="6">
        <v>144.11196744002299</v>
      </c>
      <c r="D76" s="6">
        <v>119.727527550929</v>
      </c>
      <c r="E76" s="6">
        <v>189.55424916827801</v>
      </c>
      <c r="F76" s="6">
        <v>172.99609075284999</v>
      </c>
      <c r="G76" s="6">
        <v>91.226815933681195</v>
      </c>
      <c r="H76" s="6">
        <v>99.699364993275196</v>
      </c>
      <c r="I76" s="6">
        <v>521.11365880987705</v>
      </c>
      <c r="J76" s="6">
        <v>185.473368474588</v>
      </c>
      <c r="K76" s="6">
        <v>104.987577692521</v>
      </c>
      <c r="L76" s="6">
        <v>122.071071004808</v>
      </c>
    </row>
    <row r="77" spans="1:12">
      <c r="A77" s="36"/>
      <c r="B77" s="1" t="s">
        <v>4</v>
      </c>
      <c r="C77">
        <v>145.483035747999</v>
      </c>
      <c r="D77">
        <v>120.02321000000001</v>
      </c>
      <c r="E77">
        <v>193.32867999999701</v>
      </c>
      <c r="F77">
        <v>177.33500000000001</v>
      </c>
      <c r="G77">
        <v>93.164195911427001</v>
      </c>
      <c r="H77">
        <v>104.63097999999999</v>
      </c>
      <c r="I77">
        <v>530.98627999999496</v>
      </c>
      <c r="J77">
        <v>188.99805000000299</v>
      </c>
      <c r="K77">
        <v>105.545448027501</v>
      </c>
      <c r="L77">
        <v>123.07839695285899</v>
      </c>
    </row>
    <row r="78" spans="1:12">
      <c r="A78" s="38" t="s">
        <v>19</v>
      </c>
      <c r="B78" s="5" t="s">
        <v>17</v>
      </c>
      <c r="C78">
        <f t="shared" ref="C78:L78" si="23">100*(C75-C74)/C74</f>
        <v>2.3910892726777666</v>
      </c>
      <c r="D78">
        <f t="shared" si="23"/>
        <v>3.8767082928177246</v>
      </c>
      <c r="E78">
        <f t="shared" si="23"/>
        <v>1.2265501614100909</v>
      </c>
      <c r="F78">
        <f t="shared" si="23"/>
        <v>2.1285179789559963</v>
      </c>
      <c r="G78">
        <f t="shared" si="23"/>
        <v>0.72383154835287677</v>
      </c>
      <c r="H78">
        <f t="shared" si="23"/>
        <v>2.6644474608608224</v>
      </c>
      <c r="I78">
        <f t="shared" si="23"/>
        <v>1.0679991251369374</v>
      </c>
      <c r="J78">
        <f t="shared" si="23"/>
        <v>2.8571324675773693</v>
      </c>
      <c r="K78">
        <f t="shared" si="23"/>
        <v>1.9145570117444195</v>
      </c>
      <c r="L78">
        <f t="shared" si="23"/>
        <v>1.1486670186487427</v>
      </c>
    </row>
    <row r="79" spans="1:12">
      <c r="A79" s="38"/>
      <c r="B79" s="5" t="s">
        <v>18</v>
      </c>
      <c r="C79">
        <f t="shared" ref="C79:L79" si="24">100*(C77-C76)/C76</f>
        <v>0.95139101375922785</v>
      </c>
      <c r="D79">
        <f t="shared" si="24"/>
        <v>0.24696279554025985</v>
      </c>
      <c r="E79">
        <f t="shared" si="24"/>
        <v>1.9912140446760582</v>
      </c>
      <c r="F79">
        <f t="shared" si="24"/>
        <v>2.5080967022247771</v>
      </c>
      <c r="G79">
        <f t="shared" si="24"/>
        <v>2.1236957115265489</v>
      </c>
      <c r="H79">
        <f t="shared" si="24"/>
        <v>4.9464858748673466</v>
      </c>
      <c r="I79">
        <f t="shared" si="24"/>
        <v>1.894523588705211</v>
      </c>
      <c r="J79">
        <f t="shared" si="24"/>
        <v>1.900370686316571</v>
      </c>
      <c r="K79">
        <f t="shared" si="24"/>
        <v>0.53136794584768876</v>
      </c>
      <c r="L79">
        <f t="shared" si="24"/>
        <v>0.8251962891448007</v>
      </c>
    </row>
    <row r="80" spans="1:12">
      <c r="A80" s="37" t="s">
        <v>9</v>
      </c>
      <c r="B80" s="4" t="s">
        <v>10</v>
      </c>
      <c r="C80">
        <v>16</v>
      </c>
      <c r="D80">
        <v>16</v>
      </c>
      <c r="E80">
        <v>0</v>
      </c>
      <c r="F80">
        <v>15</v>
      </c>
      <c r="G80">
        <v>16</v>
      </c>
      <c r="H80">
        <v>0</v>
      </c>
      <c r="I80">
        <v>15</v>
      </c>
      <c r="J80">
        <v>16</v>
      </c>
      <c r="K80">
        <v>15</v>
      </c>
      <c r="L80">
        <v>16</v>
      </c>
    </row>
    <row r="81" spans="1:12">
      <c r="A81" s="37"/>
      <c r="B81" s="4" t="s">
        <v>11</v>
      </c>
      <c r="C81">
        <v>30</v>
      </c>
      <c r="D81">
        <v>11</v>
      </c>
      <c r="E81">
        <v>1</v>
      </c>
      <c r="F81">
        <v>2</v>
      </c>
      <c r="G81">
        <v>1</v>
      </c>
      <c r="H81">
        <v>8</v>
      </c>
      <c r="I81">
        <v>0</v>
      </c>
      <c r="J81">
        <v>17</v>
      </c>
      <c r="K81">
        <v>26</v>
      </c>
      <c r="L81">
        <v>20</v>
      </c>
    </row>
    <row r="82" spans="1:12">
      <c r="A82" s="37"/>
      <c r="B82" s="4" t="s">
        <v>12</v>
      </c>
      <c r="C82">
        <v>1153</v>
      </c>
      <c r="D82">
        <v>1172</v>
      </c>
      <c r="E82">
        <v>1671</v>
      </c>
      <c r="F82">
        <v>1670</v>
      </c>
      <c r="G82">
        <v>724</v>
      </c>
      <c r="H82">
        <v>756</v>
      </c>
      <c r="I82">
        <v>2993</v>
      </c>
      <c r="J82">
        <v>2204</v>
      </c>
      <c r="K82">
        <v>864</v>
      </c>
      <c r="L82">
        <v>1003</v>
      </c>
    </row>
    <row r="83" spans="1:12">
      <c r="A83" s="37"/>
      <c r="B83" s="4" t="s">
        <v>13</v>
      </c>
      <c r="C83">
        <v>92191</v>
      </c>
      <c r="D83">
        <v>78028</v>
      </c>
      <c r="E83">
        <v>159514</v>
      </c>
      <c r="F83">
        <v>146743</v>
      </c>
      <c r="G83">
        <v>45758</v>
      </c>
      <c r="H83">
        <v>54720</v>
      </c>
      <c r="I83">
        <v>544977</v>
      </c>
      <c r="J83">
        <v>253211</v>
      </c>
      <c r="K83">
        <v>60121</v>
      </c>
      <c r="L83">
        <v>76382</v>
      </c>
    </row>
    <row r="84" spans="1:12">
      <c r="A84" s="37"/>
      <c r="B84" s="4" t="s">
        <v>14</v>
      </c>
      <c r="C84">
        <v>662160</v>
      </c>
      <c r="D84">
        <v>634014</v>
      </c>
      <c r="E84">
        <v>909834</v>
      </c>
      <c r="F84">
        <v>915220</v>
      </c>
      <c r="G84">
        <v>421391</v>
      </c>
      <c r="H84">
        <v>439647</v>
      </c>
      <c r="I84">
        <v>1973908</v>
      </c>
      <c r="J84">
        <v>1519845</v>
      </c>
      <c r="K84">
        <v>1150011</v>
      </c>
      <c r="L84">
        <v>1204259</v>
      </c>
    </row>
    <row r="85" spans="1:12">
      <c r="A85" s="37"/>
      <c r="B85" s="4" t="s">
        <v>15</v>
      </c>
      <c r="C85">
        <v>1156</v>
      </c>
      <c r="D85">
        <v>1171</v>
      </c>
      <c r="E85">
        <v>1687</v>
      </c>
      <c r="F85">
        <v>1672</v>
      </c>
      <c r="G85">
        <v>734</v>
      </c>
      <c r="H85">
        <v>782</v>
      </c>
      <c r="I85">
        <v>2984</v>
      </c>
      <c r="J85">
        <v>2203</v>
      </c>
      <c r="K85">
        <v>875</v>
      </c>
      <c r="L85">
        <v>1015</v>
      </c>
    </row>
    <row r="86" spans="1:12">
      <c r="A86" s="37"/>
      <c r="B86" s="4" t="s">
        <v>16</v>
      </c>
      <c r="C86">
        <v>138387</v>
      </c>
      <c r="D86">
        <v>171414</v>
      </c>
      <c r="E86">
        <v>216045</v>
      </c>
      <c r="F86">
        <v>218531</v>
      </c>
      <c r="G86">
        <v>105460</v>
      </c>
      <c r="H86">
        <v>104964</v>
      </c>
      <c r="I86">
        <v>334614</v>
      </c>
      <c r="J86">
        <v>315005</v>
      </c>
      <c r="K86">
        <v>131145</v>
      </c>
      <c r="L86">
        <v>140843</v>
      </c>
    </row>
    <row r="87" spans="1:12">
      <c r="A87" s="36" t="s">
        <v>5</v>
      </c>
      <c r="B87" s="7" t="s">
        <v>0</v>
      </c>
      <c r="C87" s="6">
        <v>111.786556672679</v>
      </c>
      <c r="D87" s="6">
        <v>88.061194348909297</v>
      </c>
      <c r="E87" s="6">
        <v>175.318806030426</v>
      </c>
      <c r="F87" s="6">
        <v>149.94384600414099</v>
      </c>
      <c r="G87" s="6">
        <v>60.726858911526499</v>
      </c>
      <c r="H87" s="6">
        <v>68.463560762805997</v>
      </c>
      <c r="I87" s="6">
        <v>672.15160147291601</v>
      </c>
      <c r="J87" s="6">
        <v>157.18739042292799</v>
      </c>
      <c r="K87" s="6">
        <v>72.851407948487093</v>
      </c>
      <c r="L87" s="6">
        <v>84.695518613953894</v>
      </c>
    </row>
    <row r="88" spans="1:12">
      <c r="A88" s="36"/>
      <c r="B88" s="7" t="s">
        <v>1</v>
      </c>
      <c r="C88" s="6">
        <v>147.311057103932</v>
      </c>
      <c r="D88" s="6">
        <v>99.281138086246301</v>
      </c>
      <c r="E88" s="6">
        <v>227.514775417409</v>
      </c>
      <c r="F88" s="6">
        <v>199.06206857520701</v>
      </c>
      <c r="G88" s="6">
        <v>63.093724708182997</v>
      </c>
      <c r="H88" s="6">
        <v>78.132574386909099</v>
      </c>
      <c r="I88" s="6">
        <v>735.06359371109204</v>
      </c>
      <c r="J88" s="6">
        <v>192.40597422446399</v>
      </c>
      <c r="K88" s="6">
        <v>78.243827252025596</v>
      </c>
      <c r="L88" s="6">
        <v>92.469313271118097</v>
      </c>
    </row>
    <row r="89" spans="1:12">
      <c r="A89" s="36"/>
      <c r="B89" s="1" t="s">
        <v>2</v>
      </c>
      <c r="C89">
        <v>150.63256000000101</v>
      </c>
      <c r="D89">
        <v>101.237639999998</v>
      </c>
      <c r="E89">
        <v>231.73623000000001</v>
      </c>
      <c r="F89">
        <v>200.86244999999701</v>
      </c>
      <c r="G89">
        <v>64.586640000000699</v>
      </c>
      <c r="H89">
        <v>78.892810000000495</v>
      </c>
      <c r="I89">
        <v>748.96064000000797</v>
      </c>
      <c r="J89">
        <v>201.48516999999799</v>
      </c>
      <c r="K89">
        <v>80.421769999999995</v>
      </c>
      <c r="L89">
        <v>92.649849999995993</v>
      </c>
    </row>
    <row r="90" spans="1:12">
      <c r="A90" s="36"/>
      <c r="B90" s="7" t="s">
        <v>3</v>
      </c>
      <c r="C90" s="6">
        <v>119.13652383464</v>
      </c>
      <c r="D90" s="6">
        <v>90.007604918773694</v>
      </c>
      <c r="E90" s="6">
        <v>180.486705538178</v>
      </c>
      <c r="F90" s="6">
        <v>154.74605683824899</v>
      </c>
      <c r="G90" s="6">
        <v>72.573198382288695</v>
      </c>
      <c r="H90" s="6">
        <v>80.926501512308803</v>
      </c>
      <c r="I90" s="6">
        <v>678.151578193967</v>
      </c>
      <c r="J90" s="6">
        <v>161.967939927251</v>
      </c>
      <c r="K90" s="6">
        <v>81.500443948661598</v>
      </c>
      <c r="L90" s="6">
        <v>94.471490664857598</v>
      </c>
    </row>
    <row r="91" spans="1:12">
      <c r="A91" s="36"/>
      <c r="B91" s="1" t="s">
        <v>4</v>
      </c>
      <c r="C91">
        <v>119.225259999999</v>
      </c>
      <c r="D91">
        <v>90.684909999998894</v>
      </c>
      <c r="E91">
        <v>182.90290999999999</v>
      </c>
      <c r="F91">
        <v>154.89913000000001</v>
      </c>
      <c r="G91">
        <v>73.778530088000906</v>
      </c>
      <c r="H91">
        <v>82.644942898572097</v>
      </c>
      <c r="I91">
        <v>681.96064000000695</v>
      </c>
      <c r="J91">
        <v>164.27985999999899</v>
      </c>
      <c r="K91">
        <v>83.030895120000096</v>
      </c>
      <c r="L91">
        <v>94.731511949140199</v>
      </c>
    </row>
    <row r="92" spans="1:12">
      <c r="A92" s="38" t="s">
        <v>19</v>
      </c>
      <c r="B92" s="5" t="s">
        <v>17</v>
      </c>
      <c r="C92">
        <f t="shared" ref="C92:L92" si="25">100*(C89-C88)/C88</f>
        <v>2.2547546405329197</v>
      </c>
      <c r="D92">
        <f t="shared" si="25"/>
        <v>1.9706682975894834</v>
      </c>
      <c r="E92">
        <f t="shared" si="25"/>
        <v>1.8554639252972185</v>
      </c>
      <c r="F92">
        <f t="shared" si="25"/>
        <v>0.90443218925448243</v>
      </c>
      <c r="G92">
        <f t="shared" si="25"/>
        <v>2.3661866512440617</v>
      </c>
      <c r="H92">
        <f t="shared" si="25"/>
        <v>0.97300724960980101</v>
      </c>
      <c r="I92">
        <f t="shared" si="25"/>
        <v>1.8905910193095481</v>
      </c>
      <c r="J92">
        <f t="shared" si="25"/>
        <v>4.7187702004211491</v>
      </c>
      <c r="K92">
        <f t="shared" si="25"/>
        <v>2.7835329948254999</v>
      </c>
      <c r="L92">
        <f t="shared" si="25"/>
        <v>0.19523961246318206</v>
      </c>
    </row>
    <row r="93" spans="1:12">
      <c r="A93" s="38"/>
      <c r="B93" s="5" t="s">
        <v>18</v>
      </c>
      <c r="C93">
        <f t="shared" ref="C93:L93" si="26">100*(C91-C90)/C90</f>
        <v>7.4482755164284931E-2</v>
      </c>
      <c r="D93">
        <f t="shared" si="26"/>
        <v>0.75249761599192144</v>
      </c>
      <c r="E93">
        <f t="shared" si="26"/>
        <v>1.3387160315311399</v>
      </c>
      <c r="F93">
        <f t="shared" si="26"/>
        <v>9.8918941702680369E-2</v>
      </c>
      <c r="G93">
        <f t="shared" si="26"/>
        <v>1.660849642264588</v>
      </c>
      <c r="H93">
        <f t="shared" si="26"/>
        <v>2.1234593787573051</v>
      </c>
      <c r="I93">
        <f t="shared" si="26"/>
        <v>0.56168295238420429</v>
      </c>
      <c r="J93">
        <f t="shared" si="26"/>
        <v>1.427393639621773</v>
      </c>
      <c r="K93">
        <f t="shared" si="26"/>
        <v>1.877843968926787</v>
      </c>
      <c r="L93">
        <f t="shared" si="26"/>
        <v>0.27523783360743165</v>
      </c>
    </row>
    <row r="94" spans="1:12">
      <c r="A94" s="37" t="s">
        <v>9</v>
      </c>
      <c r="B94" s="4" t="s">
        <v>10</v>
      </c>
      <c r="C94">
        <v>0</v>
      </c>
      <c r="D94">
        <v>16</v>
      </c>
      <c r="E94">
        <v>0</v>
      </c>
      <c r="F94">
        <v>15</v>
      </c>
      <c r="G94">
        <v>0</v>
      </c>
      <c r="H94">
        <v>0</v>
      </c>
      <c r="I94">
        <v>16</v>
      </c>
      <c r="J94">
        <v>31</v>
      </c>
      <c r="K94">
        <v>16</v>
      </c>
      <c r="L94">
        <v>0</v>
      </c>
    </row>
    <row r="95" spans="1:12">
      <c r="A95" s="37"/>
      <c r="B95" s="4" t="s">
        <v>11</v>
      </c>
      <c r="C95">
        <v>16</v>
      </c>
      <c r="D95">
        <v>10</v>
      </c>
      <c r="E95">
        <v>11</v>
      </c>
      <c r="F95">
        <v>15</v>
      </c>
      <c r="G95">
        <v>15</v>
      </c>
      <c r="H95">
        <v>1</v>
      </c>
      <c r="I95">
        <v>0</v>
      </c>
      <c r="J95">
        <v>17</v>
      </c>
      <c r="K95">
        <v>17</v>
      </c>
      <c r="L95">
        <v>17</v>
      </c>
    </row>
    <row r="96" spans="1:12">
      <c r="A96" s="37"/>
      <c r="B96" s="4" t="s">
        <v>12</v>
      </c>
      <c r="C96">
        <v>1164</v>
      </c>
      <c r="D96">
        <v>1170</v>
      </c>
      <c r="E96">
        <v>1671</v>
      </c>
      <c r="F96">
        <v>1654</v>
      </c>
      <c r="G96">
        <v>718</v>
      </c>
      <c r="H96">
        <v>766</v>
      </c>
      <c r="I96">
        <v>2970</v>
      </c>
      <c r="J96">
        <v>2203</v>
      </c>
      <c r="K96">
        <v>864</v>
      </c>
      <c r="L96">
        <v>984</v>
      </c>
    </row>
    <row r="97" spans="1:12">
      <c r="A97" s="37"/>
      <c r="B97" s="4" t="s">
        <v>13</v>
      </c>
      <c r="C97">
        <v>14541</v>
      </c>
      <c r="D97">
        <v>16736</v>
      </c>
      <c r="E97">
        <v>28288</v>
      </c>
      <c r="F97">
        <v>21051</v>
      </c>
      <c r="G97">
        <v>17285</v>
      </c>
      <c r="H97">
        <v>42165</v>
      </c>
      <c r="I97">
        <v>29224</v>
      </c>
      <c r="J97">
        <v>30433</v>
      </c>
      <c r="K97">
        <v>12615</v>
      </c>
      <c r="L97">
        <v>15181</v>
      </c>
    </row>
    <row r="98" spans="1:12">
      <c r="A98" s="37"/>
      <c r="B98" s="4" t="s">
        <v>14</v>
      </c>
      <c r="C98">
        <v>662325</v>
      </c>
      <c r="D98">
        <v>634374</v>
      </c>
      <c r="E98">
        <v>910109</v>
      </c>
      <c r="F98">
        <v>917358</v>
      </c>
      <c r="G98">
        <v>432538</v>
      </c>
      <c r="H98">
        <v>485206</v>
      </c>
      <c r="I98">
        <v>2315564</v>
      </c>
      <c r="J98">
        <v>1548063</v>
      </c>
      <c r="K98">
        <v>1167821</v>
      </c>
      <c r="L98">
        <v>1209842</v>
      </c>
    </row>
    <row r="99" spans="1:12">
      <c r="A99" s="37"/>
      <c r="B99" s="4" t="s">
        <v>15</v>
      </c>
      <c r="C99">
        <v>1156</v>
      </c>
      <c r="D99">
        <v>1173</v>
      </c>
      <c r="E99">
        <v>1688</v>
      </c>
      <c r="F99">
        <v>1703</v>
      </c>
      <c r="G99">
        <v>1016</v>
      </c>
      <c r="H99">
        <v>782</v>
      </c>
      <c r="I99">
        <v>3062</v>
      </c>
      <c r="J99">
        <v>2218</v>
      </c>
      <c r="K99">
        <v>890</v>
      </c>
      <c r="L99">
        <v>1000</v>
      </c>
    </row>
    <row r="100" spans="1:12">
      <c r="A100" s="37"/>
      <c r="B100" s="4" t="s">
        <v>16</v>
      </c>
      <c r="C100">
        <v>137884</v>
      </c>
      <c r="D100">
        <v>170986</v>
      </c>
      <c r="E100">
        <v>214752</v>
      </c>
      <c r="F100">
        <v>229441</v>
      </c>
      <c r="G100">
        <v>128996</v>
      </c>
      <c r="H100">
        <v>137439</v>
      </c>
      <c r="I100">
        <v>437954</v>
      </c>
      <c r="J100">
        <v>406480</v>
      </c>
      <c r="K100">
        <v>173076</v>
      </c>
      <c r="L100">
        <v>186316</v>
      </c>
    </row>
    <row r="101" spans="1:12">
      <c r="A101" s="36" t="s">
        <v>5</v>
      </c>
      <c r="B101" s="7" t="s">
        <v>0</v>
      </c>
      <c r="C101" s="6">
        <v>155.903277986304</v>
      </c>
      <c r="D101" s="6">
        <v>129.82235545459201</v>
      </c>
      <c r="E101" s="6">
        <v>228.528303505465</v>
      </c>
      <c r="F101" s="6">
        <v>203.149219674406</v>
      </c>
      <c r="G101" s="6">
        <v>89.371239975959796</v>
      </c>
      <c r="H101" s="6">
        <v>101.968652574741</v>
      </c>
      <c r="I101" s="6">
        <v>726.15158859523297</v>
      </c>
      <c r="J101" s="6">
        <v>210.842524217483</v>
      </c>
      <c r="K101" s="6">
        <v>109.882366316466</v>
      </c>
      <c r="L101" s="6">
        <v>123.17241126825</v>
      </c>
    </row>
    <row r="102" spans="1:12">
      <c r="A102" s="36"/>
      <c r="B102" s="7" t="s">
        <v>1</v>
      </c>
      <c r="C102" s="6">
        <v>190.28883734203501</v>
      </c>
      <c r="D102" s="6">
        <v>139.363880781631</v>
      </c>
      <c r="E102" s="6">
        <v>275.38914063618802</v>
      </c>
      <c r="F102" s="6">
        <v>246.940116832238</v>
      </c>
      <c r="G102" s="6">
        <v>91.661272069360905</v>
      </c>
      <c r="H102" s="6">
        <v>111.29901055022199</v>
      </c>
      <c r="I102" s="6">
        <v>783.063593450334</v>
      </c>
      <c r="J102" s="6">
        <v>240.36667210194801</v>
      </c>
      <c r="K102" s="6">
        <v>114.30480835031</v>
      </c>
      <c r="L102" s="6">
        <v>140.7151493687</v>
      </c>
    </row>
    <row r="103" spans="1:12">
      <c r="A103" s="36"/>
      <c r="B103" s="1" t="s">
        <v>2</v>
      </c>
      <c r="C103">
        <v>193.284249999997</v>
      </c>
      <c r="D103">
        <v>143.27370999999999</v>
      </c>
      <c r="E103">
        <v>279.07584999999801</v>
      </c>
      <c r="F103">
        <v>254.031039999999</v>
      </c>
      <c r="G103">
        <v>94.303299999999496</v>
      </c>
      <c r="H103">
        <v>114.03779</v>
      </c>
      <c r="I103">
        <v>785.96064000000797</v>
      </c>
      <c r="J103">
        <v>243.85751999999999</v>
      </c>
      <c r="K103">
        <v>115.95549</v>
      </c>
      <c r="L103">
        <v>144.750200000001</v>
      </c>
    </row>
    <row r="104" spans="1:12">
      <c r="A104" s="36"/>
      <c r="B104" s="7" t="s">
        <v>3</v>
      </c>
      <c r="C104" s="6">
        <v>164.13652383464</v>
      </c>
      <c r="D104" s="6">
        <v>134.01350612485399</v>
      </c>
      <c r="E104" s="6">
        <v>233.486705538178</v>
      </c>
      <c r="F104" s="6">
        <v>207.74605683824899</v>
      </c>
      <c r="G104" s="6">
        <v>99.573198382288695</v>
      </c>
      <c r="H104" s="6">
        <v>114.93248578327901</v>
      </c>
      <c r="I104" s="6">
        <v>731.15157819396802</v>
      </c>
      <c r="J104" s="6">
        <v>214.967939927251</v>
      </c>
      <c r="K104" s="6">
        <v>117.500443948661</v>
      </c>
      <c r="L104" s="6">
        <v>134.21045619127199</v>
      </c>
    </row>
    <row r="105" spans="1:12">
      <c r="A105" s="36"/>
      <c r="B105" s="1" t="s">
        <v>4</v>
      </c>
      <c r="C105">
        <v>164.91945000000001</v>
      </c>
      <c r="D105">
        <v>134.10487000000299</v>
      </c>
      <c r="E105">
        <v>239.58853999999999</v>
      </c>
      <c r="F105">
        <v>213.689699999997</v>
      </c>
      <c r="G105">
        <v>101.69771868799999</v>
      </c>
      <c r="H105">
        <v>117.781696722858</v>
      </c>
      <c r="I105">
        <v>735.96064000000695</v>
      </c>
      <c r="J105">
        <v>215.214249999999</v>
      </c>
      <c r="K105">
        <v>120.90018999999999</v>
      </c>
      <c r="L105">
        <v>135.81866210399599</v>
      </c>
    </row>
    <row r="106" spans="1:12">
      <c r="A106" s="38" t="s">
        <v>19</v>
      </c>
      <c r="B106" s="5" t="s">
        <v>17</v>
      </c>
      <c r="C106">
        <f t="shared" ref="C106:L106" si="27">100*(C103-C102)/C102</f>
        <v>1.574139975734826</v>
      </c>
      <c r="D106">
        <f t="shared" si="27"/>
        <v>2.8054824510055814</v>
      </c>
      <c r="E106">
        <f t="shared" si="27"/>
        <v>1.3387272117169087</v>
      </c>
      <c r="F106">
        <f t="shared" si="27"/>
        <v>2.8715152720925867</v>
      </c>
      <c r="G106">
        <f t="shared" si="27"/>
        <v>2.8823819165845141</v>
      </c>
      <c r="H106">
        <f t="shared" si="27"/>
        <v>2.4607401595382332</v>
      </c>
      <c r="I106">
        <f t="shared" si="27"/>
        <v>0.36996312609924947</v>
      </c>
      <c r="J106">
        <f t="shared" si="27"/>
        <v>1.4523011312364427</v>
      </c>
      <c r="K106">
        <f t="shared" si="27"/>
        <v>1.4441051724011078</v>
      </c>
      <c r="L106">
        <f t="shared" si="27"/>
        <v>2.8675310721011407</v>
      </c>
    </row>
    <row r="107" spans="1:12">
      <c r="A107" s="38"/>
      <c r="B107" s="5" t="s">
        <v>18</v>
      </c>
      <c r="C107">
        <f t="shared" ref="C107:L107" si="28">100*(C105-C104)/C104</f>
        <v>0.47699692126340631</v>
      </c>
      <c r="D107">
        <f t="shared" si="28"/>
        <v>6.8175124874264859E-2</v>
      </c>
      <c r="E107">
        <f t="shared" si="28"/>
        <v>2.6133541298454217</v>
      </c>
      <c r="F107">
        <f t="shared" si="28"/>
        <v>2.8610137069295773</v>
      </c>
      <c r="G107">
        <f t="shared" si="28"/>
        <v>2.1336266588070081</v>
      </c>
      <c r="H107">
        <f t="shared" si="28"/>
        <v>2.4790301194316582</v>
      </c>
      <c r="I107">
        <f t="shared" si="28"/>
        <v>0.65773800528720527</v>
      </c>
      <c r="J107">
        <f t="shared" si="28"/>
        <v>0.11457991030260525</v>
      </c>
      <c r="K107">
        <f t="shared" si="28"/>
        <v>2.8933899627004229</v>
      </c>
      <c r="L107">
        <f t="shared" si="28"/>
        <v>1.1982716983183821</v>
      </c>
    </row>
    <row r="108" spans="1:12">
      <c r="A108" s="37" t="s">
        <v>9</v>
      </c>
      <c r="B108" s="4" t="s">
        <v>10</v>
      </c>
      <c r="C108">
        <v>0</v>
      </c>
      <c r="D108">
        <v>16</v>
      </c>
      <c r="E108">
        <v>0</v>
      </c>
      <c r="F108">
        <v>0</v>
      </c>
      <c r="G108">
        <v>16</v>
      </c>
      <c r="H108">
        <v>0</v>
      </c>
      <c r="I108">
        <v>16</v>
      </c>
      <c r="J108">
        <v>16</v>
      </c>
      <c r="K108">
        <v>16</v>
      </c>
      <c r="L108">
        <v>0</v>
      </c>
    </row>
    <row r="109" spans="1:12">
      <c r="A109" s="37"/>
      <c r="B109" s="4" t="s">
        <v>11</v>
      </c>
      <c r="C109">
        <v>16</v>
      </c>
      <c r="D109">
        <v>16</v>
      </c>
      <c r="E109">
        <v>1</v>
      </c>
      <c r="F109">
        <v>1</v>
      </c>
      <c r="G109">
        <v>1</v>
      </c>
      <c r="H109">
        <v>1</v>
      </c>
      <c r="I109">
        <v>16</v>
      </c>
      <c r="J109">
        <v>32</v>
      </c>
      <c r="K109">
        <v>20</v>
      </c>
      <c r="L109">
        <v>17</v>
      </c>
    </row>
    <row r="110" spans="1:12">
      <c r="A110" s="37"/>
      <c r="B110" s="4" t="s">
        <v>12</v>
      </c>
      <c r="C110">
        <v>1142</v>
      </c>
      <c r="D110">
        <v>1171</v>
      </c>
      <c r="E110">
        <v>1671</v>
      </c>
      <c r="F110">
        <v>1660</v>
      </c>
      <c r="G110">
        <v>703</v>
      </c>
      <c r="H110">
        <v>765</v>
      </c>
      <c r="I110">
        <v>2984</v>
      </c>
      <c r="J110">
        <v>2203</v>
      </c>
      <c r="K110">
        <v>877</v>
      </c>
      <c r="L110">
        <v>995</v>
      </c>
    </row>
    <row r="111" spans="1:12">
      <c r="A111" s="37"/>
      <c r="B111" s="4" t="s">
        <v>13</v>
      </c>
      <c r="C111">
        <v>14148</v>
      </c>
      <c r="D111">
        <v>16679</v>
      </c>
      <c r="E111">
        <v>21288</v>
      </c>
      <c r="F111">
        <v>20997</v>
      </c>
      <c r="G111">
        <v>15500</v>
      </c>
      <c r="H111">
        <v>54355</v>
      </c>
      <c r="I111">
        <v>32256</v>
      </c>
      <c r="J111">
        <v>30471</v>
      </c>
      <c r="K111">
        <v>13311</v>
      </c>
      <c r="L111">
        <v>13513</v>
      </c>
    </row>
    <row r="112" spans="1:12">
      <c r="A112" s="37"/>
      <c r="B112" s="4" t="s">
        <v>14</v>
      </c>
      <c r="C112">
        <v>668327</v>
      </c>
      <c r="D112">
        <v>640069</v>
      </c>
      <c r="E112">
        <v>915062</v>
      </c>
      <c r="F112">
        <v>917044</v>
      </c>
      <c r="G112">
        <v>421959</v>
      </c>
      <c r="H112">
        <v>440467</v>
      </c>
      <c r="I112">
        <v>1976019</v>
      </c>
      <c r="J112">
        <v>1521982</v>
      </c>
      <c r="K112">
        <v>1152923</v>
      </c>
      <c r="L112">
        <v>1210141</v>
      </c>
    </row>
    <row r="113" spans="1:12">
      <c r="A113" s="37"/>
      <c r="B113" s="4" t="s">
        <v>15</v>
      </c>
      <c r="C113">
        <v>1172</v>
      </c>
      <c r="D113">
        <v>1188</v>
      </c>
      <c r="E113">
        <v>1687</v>
      </c>
      <c r="F113">
        <v>1672</v>
      </c>
      <c r="G113">
        <v>735</v>
      </c>
      <c r="H113">
        <v>782</v>
      </c>
      <c r="I113">
        <v>3000</v>
      </c>
      <c r="J113">
        <v>2234</v>
      </c>
      <c r="K113">
        <v>891</v>
      </c>
      <c r="L113">
        <v>1015</v>
      </c>
    </row>
    <row r="114" spans="1:12">
      <c r="A114" s="37"/>
      <c r="B114" s="4" t="s">
        <v>16</v>
      </c>
      <c r="C114">
        <v>192311</v>
      </c>
      <c r="D114">
        <v>268573</v>
      </c>
      <c r="E114">
        <v>331426</v>
      </c>
      <c r="F114">
        <v>265506</v>
      </c>
      <c r="G114">
        <v>103496</v>
      </c>
      <c r="H114">
        <v>100998</v>
      </c>
      <c r="I114">
        <v>334693</v>
      </c>
      <c r="J114">
        <v>316418</v>
      </c>
      <c r="K114">
        <v>134935</v>
      </c>
      <c r="L114">
        <v>145542</v>
      </c>
    </row>
    <row r="115" spans="1:12">
      <c r="A115" s="36" t="s">
        <v>5</v>
      </c>
      <c r="B115" s="7" t="s">
        <v>0</v>
      </c>
      <c r="C115" s="6">
        <v>140.243311446962</v>
      </c>
      <c r="D115" s="6">
        <v>121.567547253255</v>
      </c>
      <c r="E115" s="6">
        <v>194.19697131602001</v>
      </c>
      <c r="F115" s="6">
        <v>177.497706447024</v>
      </c>
      <c r="G115" s="6">
        <v>85.793231554251193</v>
      </c>
      <c r="H115" s="6">
        <v>96.160755442679502</v>
      </c>
      <c r="I115" s="6">
        <v>526.11365880934795</v>
      </c>
      <c r="J115" s="6">
        <v>190.279527233788</v>
      </c>
      <c r="K115" s="6">
        <v>104.538635987167</v>
      </c>
      <c r="L115" s="6">
        <v>121.53268873475</v>
      </c>
    </row>
    <row r="116" spans="1:12">
      <c r="A116" s="36"/>
      <c r="B116" s="7" t="s">
        <v>1</v>
      </c>
      <c r="C116" s="6">
        <v>167.64729312773599</v>
      </c>
      <c r="D116" s="6">
        <v>131.67387858287199</v>
      </c>
      <c r="E116" s="6">
        <v>227.750961681852</v>
      </c>
      <c r="F116" s="6">
        <v>208.87240555517599</v>
      </c>
      <c r="G116" s="6">
        <v>90.948061608465494</v>
      </c>
      <c r="H116" s="6">
        <v>106.149454623612</v>
      </c>
      <c r="I116" s="6">
        <v>566.047695476954</v>
      </c>
      <c r="J116" s="6">
        <v>210.38579549103099</v>
      </c>
      <c r="K116" s="6">
        <v>110.795426560572</v>
      </c>
      <c r="L116" s="6">
        <v>130.89261291616501</v>
      </c>
    </row>
    <row r="117" spans="1:12">
      <c r="A117" s="36"/>
      <c r="B117" s="1" t="s">
        <v>2</v>
      </c>
      <c r="C117">
        <v>173.06351000000001</v>
      </c>
      <c r="D117">
        <v>136.328100000001</v>
      </c>
      <c r="E117">
        <v>236.48348999999999</v>
      </c>
      <c r="F117">
        <v>211.27665000000201</v>
      </c>
      <c r="G117">
        <v>91.885749999999703</v>
      </c>
      <c r="H117">
        <v>107.06001999999999</v>
      </c>
      <c r="I117">
        <v>578.49198999999703</v>
      </c>
      <c r="J117">
        <v>210.74620999999999</v>
      </c>
      <c r="K117">
        <v>111.588309999996</v>
      </c>
      <c r="L117">
        <v>131.74803999999801</v>
      </c>
    </row>
    <row r="118" spans="1:12">
      <c r="A118" s="36"/>
      <c r="B118" s="7" t="s">
        <v>3</v>
      </c>
      <c r="C118" s="6">
        <v>148.11196744002299</v>
      </c>
      <c r="D118" s="6">
        <v>123.760130115633</v>
      </c>
      <c r="E118" s="6">
        <v>194.55424916827801</v>
      </c>
      <c r="F118" s="6">
        <v>177.99609075284999</v>
      </c>
      <c r="G118" s="6">
        <v>94.282711170319999</v>
      </c>
      <c r="H118" s="6">
        <v>102.699364993275</v>
      </c>
      <c r="I118" s="6">
        <v>526.11365880987705</v>
      </c>
      <c r="J118" s="6">
        <v>190.473368474588</v>
      </c>
      <c r="K118" s="6">
        <v>108.040761854507</v>
      </c>
      <c r="L118" s="6">
        <v>128.65856329451401</v>
      </c>
    </row>
    <row r="119" spans="1:12">
      <c r="A119" s="36"/>
      <c r="B119" s="1" t="s">
        <v>4</v>
      </c>
      <c r="C119">
        <v>152.32718999999801</v>
      </c>
      <c r="D119">
        <v>123.77767999999899</v>
      </c>
      <c r="E119">
        <v>200.241919999999</v>
      </c>
      <c r="F119">
        <v>180.34443000000201</v>
      </c>
      <c r="G119">
        <v>95.513668056995996</v>
      </c>
      <c r="H119">
        <v>103.697389999999</v>
      </c>
      <c r="I119">
        <v>535.98627999999496</v>
      </c>
      <c r="J119">
        <v>192.16705999999999</v>
      </c>
      <c r="K119">
        <v>110.724159999999</v>
      </c>
      <c r="L119">
        <v>131.14607000000001</v>
      </c>
    </row>
    <row r="120" spans="1:12">
      <c r="A120" s="38" t="s">
        <v>19</v>
      </c>
      <c r="B120" s="5" t="s">
        <v>17</v>
      </c>
      <c r="C120">
        <f t="shared" ref="C120:L120" si="29">100*(C117-C116)/C116</f>
        <v>3.2307213383619753</v>
      </c>
      <c r="D120">
        <f t="shared" si="29"/>
        <v>3.5346581016824583</v>
      </c>
      <c r="E120">
        <f t="shared" si="29"/>
        <v>3.8342443226854761</v>
      </c>
      <c r="F120">
        <f t="shared" si="29"/>
        <v>1.151058914860303</v>
      </c>
      <c r="G120">
        <f t="shared" si="29"/>
        <v>1.0310152574454963</v>
      </c>
      <c r="H120">
        <f t="shared" si="29"/>
        <v>0.85781446510177894</v>
      </c>
      <c r="I120">
        <f t="shared" si="29"/>
        <v>2.1984533498643457</v>
      </c>
      <c r="J120">
        <f t="shared" si="29"/>
        <v>0.1713112371145635</v>
      </c>
      <c r="K120">
        <f t="shared" si="29"/>
        <v>0.71562831069613908</v>
      </c>
      <c r="L120">
        <f t="shared" si="29"/>
        <v>0.65353350718187331</v>
      </c>
    </row>
    <row r="121" spans="1:12">
      <c r="A121" s="38"/>
      <c r="B121" s="5" t="s">
        <v>18</v>
      </c>
      <c r="C121">
        <f t="shared" ref="C121:L121" si="30">100*(C119-C118)/C118</f>
        <v>2.8459702702159744</v>
      </c>
      <c r="D121">
        <f t="shared" si="30"/>
        <v>1.4180563926034586E-2</v>
      </c>
      <c r="E121">
        <f t="shared" si="30"/>
        <v>2.9234369622025023</v>
      </c>
      <c r="F121">
        <f t="shared" si="30"/>
        <v>1.3193206868867211</v>
      </c>
      <c r="G121">
        <f t="shared" si="30"/>
        <v>1.3056019193723611</v>
      </c>
      <c r="H121">
        <f t="shared" si="30"/>
        <v>0.97179277280765997</v>
      </c>
      <c r="I121">
        <f t="shared" si="30"/>
        <v>1.8765186998662591</v>
      </c>
      <c r="J121">
        <f t="shared" si="30"/>
        <v>0.88920122480952302</v>
      </c>
      <c r="K121">
        <f t="shared" si="30"/>
        <v>2.4836905066493351</v>
      </c>
      <c r="L121">
        <f t="shared" si="30"/>
        <v>1.9334171327498924</v>
      </c>
    </row>
    <row r="122" spans="1:12">
      <c r="A122" s="37" t="s">
        <v>9</v>
      </c>
      <c r="B122" s="4" t="s">
        <v>10</v>
      </c>
      <c r="C122">
        <v>0</v>
      </c>
      <c r="D122">
        <v>16</v>
      </c>
      <c r="E122">
        <v>15</v>
      </c>
      <c r="F122">
        <v>0</v>
      </c>
      <c r="G122">
        <v>16</v>
      </c>
      <c r="H122">
        <v>0</v>
      </c>
      <c r="I122">
        <v>31</v>
      </c>
      <c r="J122">
        <v>16</v>
      </c>
      <c r="K122">
        <v>16</v>
      </c>
      <c r="L122">
        <v>15</v>
      </c>
    </row>
    <row r="123" spans="1:12">
      <c r="A123" s="37"/>
      <c r="B123" s="4" t="s">
        <v>11</v>
      </c>
      <c r="C123">
        <v>20</v>
      </c>
      <c r="D123">
        <v>11</v>
      </c>
      <c r="E123">
        <v>11</v>
      </c>
      <c r="F123">
        <v>14</v>
      </c>
      <c r="G123">
        <v>3</v>
      </c>
      <c r="H123">
        <v>7</v>
      </c>
      <c r="I123">
        <v>7</v>
      </c>
      <c r="J123">
        <v>32</v>
      </c>
      <c r="K123">
        <v>26</v>
      </c>
      <c r="L123">
        <v>19</v>
      </c>
    </row>
    <row r="124" spans="1:12">
      <c r="A124" s="37"/>
      <c r="B124" s="4" t="s">
        <v>12</v>
      </c>
      <c r="C124">
        <v>1156</v>
      </c>
      <c r="D124">
        <v>1162</v>
      </c>
      <c r="E124">
        <v>1669</v>
      </c>
      <c r="F124">
        <v>1670</v>
      </c>
      <c r="G124">
        <v>714</v>
      </c>
      <c r="H124">
        <v>764</v>
      </c>
      <c r="I124">
        <v>2991</v>
      </c>
      <c r="J124">
        <v>2227</v>
      </c>
      <c r="K124">
        <v>861</v>
      </c>
      <c r="L124">
        <v>996</v>
      </c>
    </row>
    <row r="125" spans="1:12">
      <c r="A125" s="37"/>
      <c r="B125" s="4" t="s">
        <v>13</v>
      </c>
      <c r="C125">
        <v>13781</v>
      </c>
      <c r="D125">
        <v>24081</v>
      </c>
      <c r="E125">
        <v>25077</v>
      </c>
      <c r="F125">
        <v>20726</v>
      </c>
      <c r="G125">
        <v>13103</v>
      </c>
      <c r="H125">
        <v>134699</v>
      </c>
      <c r="I125">
        <v>52783</v>
      </c>
      <c r="J125">
        <v>25870</v>
      </c>
      <c r="K125">
        <v>12555</v>
      </c>
      <c r="L125">
        <v>26892</v>
      </c>
    </row>
    <row r="126" spans="1:12">
      <c r="A126" s="37"/>
      <c r="B126" s="4" t="s">
        <v>14</v>
      </c>
      <c r="C126">
        <v>767022</v>
      </c>
      <c r="D126">
        <v>808585</v>
      </c>
      <c r="E126">
        <v>1114995</v>
      </c>
      <c r="F126">
        <v>916481</v>
      </c>
      <c r="G126">
        <v>431754</v>
      </c>
      <c r="H126">
        <v>451640</v>
      </c>
      <c r="I126">
        <v>2021072</v>
      </c>
      <c r="J126">
        <v>1699477</v>
      </c>
      <c r="K126">
        <v>1261398</v>
      </c>
      <c r="L126">
        <v>1267626</v>
      </c>
    </row>
    <row r="127" spans="1:12">
      <c r="A127" s="37"/>
      <c r="B127" s="4" t="s">
        <v>15</v>
      </c>
      <c r="C127">
        <v>1626</v>
      </c>
      <c r="D127">
        <v>1529</v>
      </c>
      <c r="E127">
        <v>1704</v>
      </c>
      <c r="F127">
        <v>1687</v>
      </c>
      <c r="G127">
        <v>751</v>
      </c>
      <c r="H127">
        <v>797</v>
      </c>
      <c r="I127">
        <v>3030</v>
      </c>
      <c r="J127">
        <v>2233</v>
      </c>
      <c r="K127">
        <v>906</v>
      </c>
      <c r="L127">
        <v>1077</v>
      </c>
    </row>
    <row r="128" spans="1:12">
      <c r="A128" s="37"/>
      <c r="B128" s="4" t="s">
        <v>16</v>
      </c>
      <c r="C128">
        <v>138194</v>
      </c>
      <c r="D128">
        <v>174098</v>
      </c>
      <c r="E128">
        <v>215410</v>
      </c>
      <c r="F128">
        <v>224124</v>
      </c>
      <c r="G128">
        <v>116047</v>
      </c>
      <c r="H128">
        <v>111451</v>
      </c>
      <c r="I128">
        <v>350259</v>
      </c>
      <c r="J128">
        <v>329048</v>
      </c>
      <c r="K128">
        <v>141774</v>
      </c>
      <c r="L128">
        <v>152229</v>
      </c>
    </row>
    <row r="129" spans="1:12">
      <c r="A129" s="36" t="s">
        <v>5</v>
      </c>
      <c r="B129" s="7" t="s">
        <v>0</v>
      </c>
      <c r="C129" s="6">
        <v>180.44574577284899</v>
      </c>
      <c r="D129" s="6">
        <v>153.86525794620701</v>
      </c>
      <c r="E129" s="6">
        <v>238.51148441784099</v>
      </c>
      <c r="F129" s="6">
        <v>221.41011432916801</v>
      </c>
      <c r="G129" s="6">
        <v>109.573868506856</v>
      </c>
      <c r="H129" s="6">
        <v>123.50321467185999</v>
      </c>
      <c r="I129" s="6">
        <v>571.11365880405504</v>
      </c>
      <c r="J129" s="6">
        <v>234.6732513977</v>
      </c>
      <c r="K129" s="6">
        <v>131.420609779019</v>
      </c>
      <c r="L129" s="6">
        <v>156.224417747318</v>
      </c>
    </row>
    <row r="130" spans="1:12">
      <c r="A130" s="36"/>
      <c r="B130" s="7" t="s">
        <v>1</v>
      </c>
      <c r="C130" s="6">
        <v>205.63619422222101</v>
      </c>
      <c r="D130" s="6">
        <v>162.208929423955</v>
      </c>
      <c r="E130" s="6">
        <v>267.58067381611397</v>
      </c>
      <c r="F130" s="6">
        <v>248.568837665644</v>
      </c>
      <c r="G130" s="6">
        <v>114.288809334257</v>
      </c>
      <c r="H130" s="6">
        <v>133.00940774051401</v>
      </c>
      <c r="I130" s="6">
        <v>606.04769547684498</v>
      </c>
      <c r="J130" s="6">
        <v>250.24132868131699</v>
      </c>
      <c r="K130" s="6">
        <v>136.79477510541</v>
      </c>
      <c r="L130" s="6">
        <v>165.51082181333399</v>
      </c>
    </row>
    <row r="131" spans="1:12">
      <c r="A131" s="36"/>
      <c r="B131" s="1" t="s">
        <v>2</v>
      </c>
      <c r="C131">
        <v>206.630400000001</v>
      </c>
      <c r="D131">
        <v>166.23774</v>
      </c>
      <c r="E131">
        <v>271.44491999999798</v>
      </c>
      <c r="F131">
        <v>254.49888999999601</v>
      </c>
      <c r="G131">
        <v>117.19790999999999</v>
      </c>
      <c r="H131">
        <v>135.41826</v>
      </c>
      <c r="I131">
        <v>612.09695000000204</v>
      </c>
      <c r="J131">
        <v>252.01103999999799</v>
      </c>
      <c r="K131">
        <v>140.90600000000001</v>
      </c>
      <c r="L131">
        <v>170.18681999999899</v>
      </c>
    </row>
    <row r="132" spans="1:12">
      <c r="A132" s="36"/>
      <c r="B132" s="7" t="s">
        <v>3</v>
      </c>
      <c r="C132" s="6">
        <v>184.11196744002299</v>
      </c>
      <c r="D132" s="6">
        <v>157.955773062227</v>
      </c>
      <c r="E132" s="6">
        <v>239.55424916827801</v>
      </c>
      <c r="F132" s="6">
        <v>222.99609075284999</v>
      </c>
      <c r="G132" s="6">
        <v>116.34809108526299</v>
      </c>
      <c r="H132" s="6">
        <v>129.699364993275</v>
      </c>
      <c r="I132" s="6">
        <v>571.11365880987705</v>
      </c>
      <c r="J132" s="6">
        <v>235.473368474588</v>
      </c>
      <c r="K132" s="6">
        <v>134.987577692521</v>
      </c>
      <c r="L132" s="6">
        <v>162.37107100480799</v>
      </c>
    </row>
    <row r="133" spans="1:12">
      <c r="A133" s="36"/>
      <c r="B133" s="1" t="s">
        <v>4</v>
      </c>
      <c r="C133">
        <v>187.897109999999</v>
      </c>
      <c r="D133">
        <v>160.80706999999899</v>
      </c>
      <c r="E133">
        <v>240.16272000000001</v>
      </c>
      <c r="F133">
        <v>228.292949999999</v>
      </c>
      <c r="G133">
        <v>118.172793604001</v>
      </c>
      <c r="H133">
        <v>130.67173999999901</v>
      </c>
      <c r="I133">
        <v>571.98627999999496</v>
      </c>
      <c r="J133">
        <v>238.16093999999899</v>
      </c>
      <c r="K133">
        <v>135.60211883799801</v>
      </c>
      <c r="L133">
        <v>163.676801077855</v>
      </c>
    </row>
    <row r="134" spans="1:12">
      <c r="A134" s="38" t="s">
        <v>19</v>
      </c>
      <c r="B134" s="5" t="s">
        <v>17</v>
      </c>
      <c r="C134">
        <f t="shared" ref="C134:L134" si="31">100*(C131-C130)/C130</f>
        <v>0.48347800908317057</v>
      </c>
      <c r="D134">
        <f t="shared" si="31"/>
        <v>2.4837168892935368</v>
      </c>
      <c r="E134">
        <f t="shared" si="31"/>
        <v>1.4441424818817754</v>
      </c>
      <c r="F134">
        <f t="shared" si="31"/>
        <v>2.3856781043200077</v>
      </c>
      <c r="G134">
        <f t="shared" si="31"/>
        <v>2.5453941489886724</v>
      </c>
      <c r="H134">
        <f t="shared" si="31"/>
        <v>1.8110390087484558</v>
      </c>
      <c r="I134">
        <f t="shared" si="31"/>
        <v>0.99814825933748341</v>
      </c>
      <c r="J134">
        <f t="shared" si="31"/>
        <v>0.70720185510792921</v>
      </c>
      <c r="K134">
        <f t="shared" si="31"/>
        <v>3.0053961428146807</v>
      </c>
      <c r="L134">
        <f t="shared" si="31"/>
        <v>2.825191812495905</v>
      </c>
    </row>
    <row r="135" spans="1:12">
      <c r="A135" s="38"/>
      <c r="B135" s="5" t="s">
        <v>18</v>
      </c>
      <c r="C135">
        <f t="shared" ref="C135:L135" si="32">100*(C133-C132)/C132</f>
        <v>2.0558916471353617</v>
      </c>
      <c r="D135">
        <f t="shared" si="32"/>
        <v>1.8051236004199207</v>
      </c>
      <c r="E135">
        <f t="shared" si="32"/>
        <v>0.25400126853712107</v>
      </c>
      <c r="F135">
        <f t="shared" si="32"/>
        <v>2.3753148448775239</v>
      </c>
      <c r="G135">
        <f t="shared" si="32"/>
        <v>1.5683132415131904</v>
      </c>
      <c r="H135">
        <f t="shared" si="32"/>
        <v>0.74971454700215834</v>
      </c>
      <c r="I135">
        <f t="shared" si="32"/>
        <v>0.15279291199869652</v>
      </c>
      <c r="J135">
        <f t="shared" si="32"/>
        <v>1.1413484008069588</v>
      </c>
      <c r="K135">
        <f t="shared" si="32"/>
        <v>0.45525755479280244</v>
      </c>
      <c r="L135">
        <f t="shared" si="32"/>
        <v>0.80416423009758431</v>
      </c>
    </row>
    <row r="136" spans="1:12">
      <c r="A136" s="37" t="s">
        <v>9</v>
      </c>
      <c r="B136" s="4" t="s">
        <v>10</v>
      </c>
      <c r="C136">
        <v>0</v>
      </c>
      <c r="D136">
        <v>16</v>
      </c>
      <c r="E136">
        <v>15</v>
      </c>
      <c r="F136">
        <v>0</v>
      </c>
      <c r="G136">
        <v>0</v>
      </c>
      <c r="H136">
        <v>0</v>
      </c>
      <c r="I136">
        <v>31</v>
      </c>
      <c r="J136">
        <v>16</v>
      </c>
      <c r="K136">
        <v>16</v>
      </c>
      <c r="L136">
        <v>15</v>
      </c>
    </row>
    <row r="137" spans="1:12">
      <c r="A137" s="37"/>
      <c r="B137" s="4" t="s">
        <v>11</v>
      </c>
      <c r="C137">
        <v>20</v>
      </c>
      <c r="D137">
        <v>16</v>
      </c>
      <c r="E137">
        <v>1</v>
      </c>
      <c r="F137">
        <v>16</v>
      </c>
      <c r="G137">
        <v>16</v>
      </c>
      <c r="H137">
        <v>8</v>
      </c>
      <c r="I137">
        <v>8</v>
      </c>
      <c r="J137">
        <v>32</v>
      </c>
      <c r="K137">
        <v>26</v>
      </c>
      <c r="L137">
        <v>17</v>
      </c>
    </row>
    <row r="138" spans="1:12">
      <c r="A138" s="37"/>
      <c r="B138" s="4" t="s">
        <v>12</v>
      </c>
      <c r="C138">
        <v>1179</v>
      </c>
      <c r="D138">
        <v>1177</v>
      </c>
      <c r="E138">
        <v>1693</v>
      </c>
      <c r="F138">
        <v>1681</v>
      </c>
      <c r="G138">
        <v>723</v>
      </c>
      <c r="H138">
        <v>766</v>
      </c>
      <c r="I138">
        <v>2996</v>
      </c>
      <c r="J138">
        <v>2196</v>
      </c>
      <c r="K138">
        <v>859</v>
      </c>
      <c r="L138">
        <v>1013</v>
      </c>
    </row>
    <row r="139" spans="1:12">
      <c r="A139" s="37"/>
      <c r="B139" s="4" t="s">
        <v>13</v>
      </c>
      <c r="C139">
        <v>13312</v>
      </c>
      <c r="D139">
        <v>22468</v>
      </c>
      <c r="E139">
        <v>20660</v>
      </c>
      <c r="F139">
        <v>20761</v>
      </c>
      <c r="G139">
        <v>12219</v>
      </c>
      <c r="H139">
        <v>128858</v>
      </c>
      <c r="I139">
        <v>32261</v>
      </c>
      <c r="J139">
        <v>30345</v>
      </c>
      <c r="K139">
        <v>12760</v>
      </c>
      <c r="L139">
        <v>26801</v>
      </c>
    </row>
    <row r="140" spans="1:12">
      <c r="A140" s="37"/>
      <c r="B140" s="4" t="s">
        <v>14</v>
      </c>
      <c r="C140">
        <v>700161</v>
      </c>
      <c r="D140">
        <v>686454</v>
      </c>
      <c r="E140">
        <v>1015640</v>
      </c>
      <c r="F140">
        <v>1071804</v>
      </c>
      <c r="G140">
        <v>443837</v>
      </c>
      <c r="H140">
        <v>458367</v>
      </c>
      <c r="I140">
        <v>2032671</v>
      </c>
      <c r="J140">
        <v>1552533</v>
      </c>
      <c r="K140">
        <v>1165376</v>
      </c>
      <c r="L140">
        <v>1215648</v>
      </c>
    </row>
    <row r="141" spans="1:12">
      <c r="A141" s="37"/>
      <c r="B141" s="4" t="s">
        <v>15</v>
      </c>
      <c r="C141">
        <v>1277</v>
      </c>
      <c r="D141">
        <v>1300</v>
      </c>
      <c r="E141">
        <v>2273</v>
      </c>
      <c r="F141">
        <v>1828</v>
      </c>
      <c r="G141">
        <v>781</v>
      </c>
      <c r="H141">
        <v>829</v>
      </c>
      <c r="I141">
        <v>3047</v>
      </c>
      <c r="J141">
        <v>2297</v>
      </c>
      <c r="K141">
        <v>921</v>
      </c>
      <c r="L141">
        <v>1031</v>
      </c>
    </row>
    <row r="142" spans="1:12">
      <c r="A142" s="37"/>
      <c r="B142" s="4" t="s">
        <v>16</v>
      </c>
      <c r="C142">
        <v>141537</v>
      </c>
      <c r="D142">
        <v>181194</v>
      </c>
      <c r="E142">
        <v>227534</v>
      </c>
      <c r="F142">
        <v>230228</v>
      </c>
      <c r="G142">
        <v>113179</v>
      </c>
      <c r="H142">
        <v>108387</v>
      </c>
      <c r="I142">
        <v>344199</v>
      </c>
      <c r="J142">
        <v>327109</v>
      </c>
      <c r="K142">
        <v>142240</v>
      </c>
      <c r="L142">
        <v>152710</v>
      </c>
    </row>
    <row r="143" spans="1:12">
      <c r="A143" s="36" t="s">
        <v>5</v>
      </c>
      <c r="B143" s="7" t="s">
        <v>0</v>
      </c>
      <c r="C143" s="6">
        <v>161.30761266209501</v>
      </c>
      <c r="D143" s="6">
        <v>134.38872463883001</v>
      </c>
      <c r="E143" s="6">
        <v>234.40843268888901</v>
      </c>
      <c r="F143" s="6">
        <v>209.01802532609099</v>
      </c>
      <c r="G143" s="6">
        <v>92.806643193089002</v>
      </c>
      <c r="H143" s="6">
        <v>105.701103519673</v>
      </c>
      <c r="I143" s="6">
        <v>732.15158983636798</v>
      </c>
      <c r="J143" s="6">
        <v>216.778410225312</v>
      </c>
      <c r="K143" s="6">
        <v>113.906688086288</v>
      </c>
      <c r="L143" s="6">
        <v>129.28898274852801</v>
      </c>
    </row>
    <row r="144" spans="1:12">
      <c r="A144" s="36"/>
      <c r="B144" s="7" t="s">
        <v>1</v>
      </c>
      <c r="C144" s="6">
        <v>200.83550770296301</v>
      </c>
      <c r="D144" s="6">
        <v>149.150087924226</v>
      </c>
      <c r="E144" s="6">
        <v>287.32701285831502</v>
      </c>
      <c r="F144" s="6">
        <v>258.878206627552</v>
      </c>
      <c r="G144" s="6">
        <v>98.501000159055707</v>
      </c>
      <c r="H144" s="6">
        <v>119.16952983192</v>
      </c>
      <c r="I144" s="6">
        <v>795.06359328343603</v>
      </c>
      <c r="J144" s="6">
        <v>252.343984478832</v>
      </c>
      <c r="K144" s="6">
        <v>122.936913479889</v>
      </c>
      <c r="L144" s="6">
        <v>140.090707383682</v>
      </c>
    </row>
    <row r="145" spans="1:12">
      <c r="A145" s="36"/>
      <c r="B145" s="1" t="s">
        <v>2</v>
      </c>
      <c r="C145">
        <v>201.24206000000001</v>
      </c>
      <c r="D145">
        <v>151.273159999998</v>
      </c>
      <c r="E145">
        <v>290.883769999999</v>
      </c>
      <c r="F145">
        <v>261.40130999999701</v>
      </c>
      <c r="G145">
        <v>99.0641600000003</v>
      </c>
      <c r="H145">
        <v>119.65349000000001</v>
      </c>
      <c r="I145">
        <v>808.96064000000797</v>
      </c>
      <c r="J145">
        <v>257.30224000000101</v>
      </c>
      <c r="K145">
        <v>123.81949000000201</v>
      </c>
      <c r="L145">
        <v>141.77672999999999</v>
      </c>
    </row>
    <row r="146" spans="1:12">
      <c r="A146" s="36"/>
      <c r="B146" s="7" t="s">
        <v>3</v>
      </c>
      <c r="C146" s="6">
        <v>169.13652383464</v>
      </c>
      <c r="D146" s="6">
        <v>138.01350612485399</v>
      </c>
      <c r="E146" s="6">
        <v>240.07233112916299</v>
      </c>
      <c r="F146" s="6">
        <v>214.66145331251599</v>
      </c>
      <c r="G146" s="6">
        <v>102.573198382288</v>
      </c>
      <c r="H146" s="6">
        <v>117.93248578327901</v>
      </c>
      <c r="I146" s="6">
        <v>738.151578193967</v>
      </c>
      <c r="J146" s="6">
        <v>221.967939927251</v>
      </c>
      <c r="K146" s="6">
        <v>121.500443948661</v>
      </c>
      <c r="L146" s="6">
        <v>138.21045619127199</v>
      </c>
    </row>
    <row r="147" spans="1:12">
      <c r="A147" s="36"/>
      <c r="B147" s="1" t="s">
        <v>4</v>
      </c>
      <c r="C147">
        <v>170.814850000001</v>
      </c>
      <c r="D147">
        <v>140.31397999999999</v>
      </c>
      <c r="E147">
        <v>245.04713000000001</v>
      </c>
      <c r="F147">
        <v>219.02356999999901</v>
      </c>
      <c r="G147">
        <v>104.354846187427</v>
      </c>
      <c r="H147">
        <v>121.631118254285</v>
      </c>
      <c r="I147">
        <v>741.96064000000604</v>
      </c>
      <c r="J147">
        <v>226.91097999999801</v>
      </c>
      <c r="K147">
        <v>122.55324</v>
      </c>
      <c r="L147">
        <v>140.215499999999</v>
      </c>
    </row>
    <row r="148" spans="1:12">
      <c r="A148" s="38" t="s">
        <v>19</v>
      </c>
      <c r="B148" s="5" t="s">
        <v>17</v>
      </c>
      <c r="C148">
        <f t="shared" ref="C148:L148" si="33">100*(C145-C144)/C144</f>
        <v>0.20243048736097446</v>
      </c>
      <c r="D148">
        <f t="shared" si="33"/>
        <v>1.4234467477153638</v>
      </c>
      <c r="E148">
        <f t="shared" si="33"/>
        <v>1.237877742959683</v>
      </c>
      <c r="F148">
        <f t="shared" si="33"/>
        <v>0.97462950061107123</v>
      </c>
      <c r="G148">
        <f t="shared" si="33"/>
        <v>0.57173007384211683</v>
      </c>
      <c r="H148">
        <f t="shared" si="33"/>
        <v>0.40611066332358092</v>
      </c>
      <c r="I148">
        <f t="shared" si="33"/>
        <v>1.7479163722212734</v>
      </c>
      <c r="J148">
        <f t="shared" si="33"/>
        <v>1.9648796191473838</v>
      </c>
      <c r="K148">
        <f t="shared" si="33"/>
        <v>0.7179101013117466</v>
      </c>
      <c r="L148">
        <f t="shared" si="33"/>
        <v>1.2035220949383081</v>
      </c>
    </row>
    <row r="149" spans="1:12">
      <c r="A149" s="38"/>
      <c r="B149" s="5" t="s">
        <v>18</v>
      </c>
      <c r="C149">
        <f t="shared" ref="C149:L149" si="34">100*(C147-C146)/C146</f>
        <v>0.9922907999468239</v>
      </c>
      <c r="D149">
        <f t="shared" si="34"/>
        <v>1.6668469193622775</v>
      </c>
      <c r="E149">
        <f t="shared" si="34"/>
        <v>2.0722083413104753</v>
      </c>
      <c r="F149">
        <f t="shared" si="34"/>
        <v>2.0320912861483396</v>
      </c>
      <c r="G149">
        <f t="shared" si="34"/>
        <v>1.7369525697140114</v>
      </c>
      <c r="H149">
        <f t="shared" si="34"/>
        <v>3.1362287044494757</v>
      </c>
      <c r="I149">
        <f t="shared" si="34"/>
        <v>0.51602704899157148</v>
      </c>
      <c r="J149">
        <f t="shared" si="34"/>
        <v>2.2269162268961318</v>
      </c>
      <c r="K149">
        <f t="shared" si="34"/>
        <v>0.86649564159934389</v>
      </c>
      <c r="L149">
        <f t="shared" si="34"/>
        <v>1.4507178863169314</v>
      </c>
    </row>
    <row r="150" spans="1:12">
      <c r="A150" s="37" t="s">
        <v>9</v>
      </c>
      <c r="B150" s="4" t="s">
        <v>10</v>
      </c>
      <c r="C150">
        <v>16</v>
      </c>
      <c r="D150">
        <v>0</v>
      </c>
      <c r="E150">
        <v>15</v>
      </c>
      <c r="F150">
        <v>16</v>
      </c>
      <c r="G150">
        <v>0</v>
      </c>
      <c r="H150">
        <v>16</v>
      </c>
      <c r="I150">
        <v>15</v>
      </c>
      <c r="J150">
        <v>16</v>
      </c>
      <c r="K150">
        <v>16</v>
      </c>
      <c r="L150">
        <v>15</v>
      </c>
    </row>
    <row r="151" spans="1:12">
      <c r="A151" s="37"/>
      <c r="B151" s="4" t="s">
        <v>11</v>
      </c>
      <c r="C151">
        <v>16</v>
      </c>
      <c r="D151">
        <v>15</v>
      </c>
      <c r="E151">
        <v>2</v>
      </c>
      <c r="F151">
        <v>1</v>
      </c>
      <c r="G151">
        <v>16</v>
      </c>
      <c r="H151">
        <v>9</v>
      </c>
      <c r="I151">
        <v>7</v>
      </c>
      <c r="J151">
        <v>34</v>
      </c>
      <c r="K151">
        <v>18</v>
      </c>
      <c r="L151">
        <v>17</v>
      </c>
    </row>
    <row r="152" spans="1:12">
      <c r="A152" s="37"/>
      <c r="B152" s="4" t="s">
        <v>12</v>
      </c>
      <c r="C152">
        <v>1141</v>
      </c>
      <c r="D152">
        <v>1156</v>
      </c>
      <c r="E152">
        <v>1688</v>
      </c>
      <c r="F152">
        <v>1658</v>
      </c>
      <c r="G152">
        <v>715</v>
      </c>
      <c r="H152">
        <v>762</v>
      </c>
      <c r="I152">
        <v>3017</v>
      </c>
      <c r="J152">
        <v>2249</v>
      </c>
      <c r="K152">
        <v>875</v>
      </c>
      <c r="L152">
        <v>1000</v>
      </c>
    </row>
    <row r="153" spans="1:12">
      <c r="A153" s="37"/>
      <c r="B153" s="4" t="s">
        <v>13</v>
      </c>
      <c r="C153">
        <v>13604</v>
      </c>
      <c r="D153">
        <v>16608</v>
      </c>
      <c r="E153">
        <v>20727</v>
      </c>
      <c r="F153">
        <v>20774</v>
      </c>
      <c r="G153">
        <v>14769</v>
      </c>
      <c r="H153">
        <v>52274</v>
      </c>
      <c r="I153">
        <v>29051</v>
      </c>
      <c r="J153">
        <v>30292</v>
      </c>
      <c r="K153">
        <v>12661</v>
      </c>
      <c r="L153">
        <v>13358</v>
      </c>
    </row>
    <row r="154" spans="1:12">
      <c r="A154" s="37"/>
      <c r="B154" s="4" t="s">
        <v>14</v>
      </c>
      <c r="C154">
        <v>665234</v>
      </c>
      <c r="D154">
        <v>636356</v>
      </c>
      <c r="E154">
        <v>911916</v>
      </c>
      <c r="F154">
        <v>917787</v>
      </c>
      <c r="G154">
        <v>423831</v>
      </c>
      <c r="H154">
        <v>442037</v>
      </c>
      <c r="I154">
        <v>1977927</v>
      </c>
      <c r="J154">
        <v>1524543</v>
      </c>
      <c r="K154">
        <v>1152199</v>
      </c>
      <c r="L154">
        <v>1209990</v>
      </c>
    </row>
    <row r="155" spans="1:12">
      <c r="A155" s="37"/>
      <c r="B155" s="4" t="s">
        <v>15</v>
      </c>
      <c r="C155">
        <v>1185</v>
      </c>
      <c r="D155">
        <v>1203</v>
      </c>
      <c r="E155">
        <v>1735</v>
      </c>
      <c r="F155">
        <v>1703</v>
      </c>
      <c r="G155">
        <v>782</v>
      </c>
      <c r="H155">
        <v>798</v>
      </c>
      <c r="I155">
        <v>3031</v>
      </c>
      <c r="J155">
        <v>2234</v>
      </c>
      <c r="K155">
        <v>890</v>
      </c>
      <c r="L155">
        <v>1047</v>
      </c>
    </row>
    <row r="156" spans="1:12">
      <c r="A156" s="37"/>
      <c r="B156" s="4" t="s">
        <v>16</v>
      </c>
      <c r="C156">
        <v>138126</v>
      </c>
      <c r="D156">
        <v>171373</v>
      </c>
      <c r="E156">
        <v>287437</v>
      </c>
      <c r="F156">
        <v>219590</v>
      </c>
      <c r="G156">
        <v>111190</v>
      </c>
      <c r="H156">
        <v>107917</v>
      </c>
      <c r="I156">
        <v>344814</v>
      </c>
      <c r="J156">
        <v>323838</v>
      </c>
      <c r="K156">
        <v>138124</v>
      </c>
      <c r="L156">
        <v>147930</v>
      </c>
    </row>
    <row r="157" spans="1:12">
      <c r="A157" s="36" t="s">
        <v>5</v>
      </c>
      <c r="B157" s="7" t="s">
        <v>0</v>
      </c>
      <c r="C157" s="6">
        <v>203.69227027615301</v>
      </c>
      <c r="D157" s="6">
        <v>172.528360359338</v>
      </c>
      <c r="E157" s="6">
        <v>284.74861750481398</v>
      </c>
      <c r="F157" s="6">
        <v>259.24537089814999</v>
      </c>
      <c r="G157" s="6">
        <v>119.373396886062</v>
      </c>
      <c r="H157" s="6">
        <v>136.105262721977</v>
      </c>
      <c r="I157" s="6">
        <v>784.15154355041602</v>
      </c>
      <c r="J157" s="6">
        <v>267.814156433633</v>
      </c>
      <c r="K157" s="6">
        <v>146.11241345333201</v>
      </c>
      <c r="L157" s="6">
        <v>166.697570523862</v>
      </c>
    </row>
    <row r="158" spans="1:12">
      <c r="A158" s="36"/>
      <c r="B158" s="7" t="s">
        <v>1</v>
      </c>
      <c r="C158" s="6">
        <v>240.97727410639899</v>
      </c>
      <c r="D158" s="6">
        <v>184.40064595303701</v>
      </c>
      <c r="E158" s="6">
        <v>331.03755272045902</v>
      </c>
      <c r="F158" s="6">
        <v>302.55833346482399</v>
      </c>
      <c r="G158" s="6">
        <v>124.588549578022</v>
      </c>
      <c r="H158" s="6">
        <v>148.832209496171</v>
      </c>
      <c r="I158" s="6">
        <v>839.06359244022599</v>
      </c>
      <c r="J158" s="6">
        <v>296.20416906727201</v>
      </c>
      <c r="K158" s="6">
        <v>153.32685792624201</v>
      </c>
      <c r="L158" s="6">
        <v>176.57589656613001</v>
      </c>
    </row>
    <row r="159" spans="1:12">
      <c r="A159" s="36"/>
      <c r="B159" s="1" t="s">
        <v>2</v>
      </c>
      <c r="C159">
        <v>242.32125000000099</v>
      </c>
      <c r="D159">
        <v>190.265650000004</v>
      </c>
      <c r="E159">
        <v>336.92306000000201</v>
      </c>
      <c r="F159">
        <v>309.76293999999501</v>
      </c>
      <c r="G159">
        <v>126.85693999999999</v>
      </c>
      <c r="H159">
        <v>153.77292999999901</v>
      </c>
      <c r="I159">
        <v>855.99079999999003</v>
      </c>
      <c r="J159">
        <v>297.11958000000402</v>
      </c>
      <c r="K159">
        <v>154.91884000000101</v>
      </c>
      <c r="L159">
        <v>180.02626000000501</v>
      </c>
    </row>
    <row r="160" spans="1:12">
      <c r="A160" s="36"/>
      <c r="B160" s="7" t="s">
        <v>3</v>
      </c>
      <c r="C160" s="6">
        <v>214.13652383464</v>
      </c>
      <c r="D160" s="6">
        <v>174.01350612485399</v>
      </c>
      <c r="E160" s="6">
        <v>285.07233112916299</v>
      </c>
      <c r="F160" s="6">
        <v>259.66145331251602</v>
      </c>
      <c r="G160" s="6">
        <v>129.57319838228801</v>
      </c>
      <c r="H160" s="6">
        <v>144.93248578327899</v>
      </c>
      <c r="I160" s="6">
        <v>784.15154355078596</v>
      </c>
      <c r="J160" s="6">
        <v>267.964490424887</v>
      </c>
      <c r="K160" s="6">
        <v>150.721015124676</v>
      </c>
      <c r="L160" s="6">
        <v>174.21045619127199</v>
      </c>
    </row>
    <row r="161" spans="1:12">
      <c r="A161" s="36"/>
      <c r="B161" s="1" t="s">
        <v>4</v>
      </c>
      <c r="C161">
        <v>218.655479999997</v>
      </c>
      <c r="D161">
        <v>178.130599999997</v>
      </c>
      <c r="E161">
        <v>293.70531</v>
      </c>
      <c r="F161">
        <v>267.65570999999898</v>
      </c>
      <c r="G161">
        <v>131.27811376914201</v>
      </c>
      <c r="H161">
        <v>145.89596999999901</v>
      </c>
      <c r="I161">
        <v>803.96064000000695</v>
      </c>
      <c r="J161">
        <v>268.25654999999301</v>
      </c>
      <c r="K161">
        <v>151.962909999998</v>
      </c>
      <c r="L161">
        <v>176.02595999999801</v>
      </c>
    </row>
    <row r="162" spans="1:12">
      <c r="A162" s="38" t="s">
        <v>19</v>
      </c>
      <c r="B162" s="5" t="s">
        <v>17</v>
      </c>
      <c r="C162">
        <f t="shared" ref="C162:L162" si="35">100*(C159-C158)/C158</f>
        <v>0.55771893784829907</v>
      </c>
      <c r="D162">
        <f t="shared" si="35"/>
        <v>3.1805767364072475</v>
      </c>
      <c r="E162">
        <f t="shared" si="35"/>
        <v>1.7778971694226313</v>
      </c>
      <c r="F162">
        <f t="shared" si="35"/>
        <v>2.3812289196154781</v>
      </c>
      <c r="G162">
        <f t="shared" si="35"/>
        <v>1.820705377549521</v>
      </c>
      <c r="H162">
        <f t="shared" si="35"/>
        <v>3.3196581039503505</v>
      </c>
      <c r="I162">
        <f t="shared" si="35"/>
        <v>2.0173926877860473</v>
      </c>
      <c r="J162">
        <f t="shared" si="35"/>
        <v>0.30904728168228901</v>
      </c>
      <c r="K162">
        <f t="shared" si="35"/>
        <v>1.038293026603873</v>
      </c>
      <c r="L162">
        <f t="shared" si="35"/>
        <v>1.9540398780208321</v>
      </c>
    </row>
    <row r="163" spans="1:12">
      <c r="A163" s="38"/>
      <c r="B163" s="5" t="s">
        <v>18</v>
      </c>
      <c r="C163">
        <f t="shared" ref="C163:L163" si="36">100*(C161-C160)/C160</f>
        <v>2.1103154587708794</v>
      </c>
      <c r="D163">
        <f t="shared" si="36"/>
        <v>2.3659622559349009</v>
      </c>
      <c r="E163">
        <f t="shared" si="36"/>
        <v>3.0283468187326479</v>
      </c>
      <c r="F163">
        <f t="shared" si="36"/>
        <v>3.0787229238301523</v>
      </c>
      <c r="G163">
        <f t="shared" si="36"/>
        <v>1.3157932413027866</v>
      </c>
      <c r="H163">
        <f t="shared" si="36"/>
        <v>0.6647814059856394</v>
      </c>
      <c r="I163">
        <f t="shared" si="36"/>
        <v>2.526182166207525</v>
      </c>
      <c r="J163">
        <f t="shared" si="36"/>
        <v>0.10899189465101018</v>
      </c>
      <c r="K163">
        <f t="shared" si="36"/>
        <v>0.8239692880881353</v>
      </c>
      <c r="L163">
        <f t="shared" si="36"/>
        <v>1.0421325151302705</v>
      </c>
    </row>
    <row r="164" spans="1:12">
      <c r="A164" s="37" t="s">
        <v>9</v>
      </c>
      <c r="B164" s="4" t="s">
        <v>10</v>
      </c>
      <c r="C164">
        <v>16</v>
      </c>
      <c r="D164">
        <v>0</v>
      </c>
      <c r="E164">
        <v>15</v>
      </c>
      <c r="F164">
        <v>16</v>
      </c>
      <c r="G164">
        <v>0</v>
      </c>
      <c r="H164">
        <v>0</v>
      </c>
      <c r="I164">
        <v>15</v>
      </c>
      <c r="J164">
        <v>16</v>
      </c>
      <c r="K164">
        <v>15</v>
      </c>
      <c r="L164">
        <v>16</v>
      </c>
    </row>
    <row r="165" spans="1:12">
      <c r="A165" s="37"/>
      <c r="B165" s="4" t="s">
        <v>11</v>
      </c>
      <c r="C165">
        <v>15</v>
      </c>
      <c r="D165">
        <v>15</v>
      </c>
      <c r="E165">
        <v>11</v>
      </c>
      <c r="F165">
        <v>15</v>
      </c>
      <c r="G165">
        <v>15</v>
      </c>
      <c r="H165">
        <v>3</v>
      </c>
      <c r="I165">
        <v>15</v>
      </c>
      <c r="J165">
        <v>16</v>
      </c>
      <c r="K165">
        <v>17</v>
      </c>
      <c r="L165">
        <v>17</v>
      </c>
    </row>
    <row r="166" spans="1:12">
      <c r="A166" s="37"/>
      <c r="B166" s="4" t="s">
        <v>12</v>
      </c>
      <c r="C166">
        <v>1170</v>
      </c>
      <c r="D166">
        <v>1168</v>
      </c>
      <c r="E166">
        <v>1686</v>
      </c>
      <c r="F166">
        <v>1672</v>
      </c>
      <c r="G166">
        <v>706</v>
      </c>
      <c r="H166">
        <v>766</v>
      </c>
      <c r="I166">
        <v>2984</v>
      </c>
      <c r="J166">
        <v>2202</v>
      </c>
      <c r="K166">
        <v>874</v>
      </c>
      <c r="L166">
        <v>984</v>
      </c>
    </row>
    <row r="167" spans="1:12">
      <c r="A167" s="37"/>
      <c r="B167" s="4" t="s">
        <v>13</v>
      </c>
      <c r="C167">
        <v>14216</v>
      </c>
      <c r="D167">
        <v>16682</v>
      </c>
      <c r="E167">
        <v>22859</v>
      </c>
      <c r="F167">
        <v>21013</v>
      </c>
      <c r="G167">
        <v>15589</v>
      </c>
      <c r="H167">
        <v>54718</v>
      </c>
      <c r="I167">
        <v>29616</v>
      </c>
      <c r="J167">
        <v>30906</v>
      </c>
      <c r="K167">
        <v>13163</v>
      </c>
      <c r="L167">
        <v>13481</v>
      </c>
    </row>
    <row r="168" spans="1:12">
      <c r="A168" s="37"/>
      <c r="B168" s="4" t="s">
        <v>14</v>
      </c>
      <c r="C168">
        <v>664560</v>
      </c>
      <c r="D168">
        <v>635911</v>
      </c>
      <c r="E168">
        <v>911897</v>
      </c>
      <c r="F168">
        <v>917800</v>
      </c>
      <c r="G168">
        <v>422980</v>
      </c>
      <c r="H168">
        <v>442273</v>
      </c>
      <c r="I168">
        <v>1977548</v>
      </c>
      <c r="J168">
        <v>1522830</v>
      </c>
      <c r="K168">
        <v>1155342</v>
      </c>
      <c r="L168">
        <v>1207889</v>
      </c>
    </row>
    <row r="169" spans="1:12">
      <c r="A169" s="37"/>
      <c r="B169" s="4" t="s">
        <v>15</v>
      </c>
      <c r="C169">
        <v>1203</v>
      </c>
      <c r="D169">
        <v>1219</v>
      </c>
      <c r="E169">
        <v>1719</v>
      </c>
      <c r="F169">
        <v>1703</v>
      </c>
      <c r="G169">
        <v>750</v>
      </c>
      <c r="H169">
        <v>797</v>
      </c>
      <c r="I169">
        <v>3015</v>
      </c>
      <c r="J169">
        <v>2249</v>
      </c>
      <c r="K169">
        <v>906</v>
      </c>
      <c r="L169">
        <v>1046</v>
      </c>
    </row>
    <row r="170" spans="1:12">
      <c r="A170" s="37"/>
      <c r="B170" s="4" t="s">
        <v>16</v>
      </c>
      <c r="C170">
        <v>138045</v>
      </c>
      <c r="D170">
        <v>172266</v>
      </c>
      <c r="E170">
        <v>216172</v>
      </c>
      <c r="F170">
        <v>219877</v>
      </c>
      <c r="G170">
        <v>115880</v>
      </c>
      <c r="H170">
        <v>127795</v>
      </c>
      <c r="I170">
        <v>361922</v>
      </c>
      <c r="J170">
        <v>353971</v>
      </c>
      <c r="K170">
        <v>157423</v>
      </c>
      <c r="L170">
        <v>167794</v>
      </c>
    </row>
  </sheetData>
  <mergeCells count="36">
    <mergeCell ref="A164:A170"/>
    <mergeCell ref="A115:A119"/>
    <mergeCell ref="A120:A121"/>
    <mergeCell ref="A122:A128"/>
    <mergeCell ref="A129:A133"/>
    <mergeCell ref="A134:A135"/>
    <mergeCell ref="A136:A142"/>
    <mergeCell ref="A143:A147"/>
    <mergeCell ref="A148:A149"/>
    <mergeCell ref="A150:A156"/>
    <mergeCell ref="A157:A161"/>
    <mergeCell ref="A162:A163"/>
    <mergeCell ref="A108:A114"/>
    <mergeCell ref="A59:A63"/>
    <mergeCell ref="A64:A65"/>
    <mergeCell ref="A66:A72"/>
    <mergeCell ref="A73:A77"/>
    <mergeCell ref="A78:A79"/>
    <mergeCell ref="A80:A86"/>
    <mergeCell ref="A87:A91"/>
    <mergeCell ref="A92:A93"/>
    <mergeCell ref="A94:A100"/>
    <mergeCell ref="A101:A105"/>
    <mergeCell ref="A106:A107"/>
    <mergeCell ref="A45:A49"/>
    <mergeCell ref="A50:A51"/>
    <mergeCell ref="A52:A58"/>
    <mergeCell ref="A31:A35"/>
    <mergeCell ref="A36:A37"/>
    <mergeCell ref="A38:A44"/>
    <mergeCell ref="A24:A30"/>
    <mergeCell ref="A3:A7"/>
    <mergeCell ref="A8:A9"/>
    <mergeCell ref="A10:A16"/>
    <mergeCell ref="A17:A21"/>
    <mergeCell ref="A22:A2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C484-1631-4C47-A718-10EBAA8CA892}">
  <dimension ref="A1:K183"/>
  <sheetViews>
    <sheetView zoomScale="55" zoomScaleNormal="55" workbookViewId="0">
      <selection activeCell="K1" activeCellId="1" sqref="B1:B1048576 K1:K1048576"/>
    </sheetView>
  </sheetViews>
  <sheetFormatPr defaultRowHeight="14.35"/>
  <cols>
    <col min="3" max="3" width="8.9375" style="13"/>
    <col min="4" max="4" width="8.9375" style="10"/>
    <col min="5" max="5" width="11.46875" customWidth="1"/>
    <col min="6" max="6" width="15.9375" customWidth="1"/>
    <col min="7" max="7" width="12.5859375" style="16" customWidth="1"/>
    <col min="8" max="8" width="13.17578125" style="14" customWidth="1"/>
    <col min="9" max="9" width="17.05859375" customWidth="1"/>
    <col min="10" max="10" width="14.234375" customWidth="1"/>
  </cols>
  <sheetData>
    <row r="1" spans="1:11">
      <c r="A1" t="s">
        <v>6</v>
      </c>
      <c r="B1" t="s">
        <v>8</v>
      </c>
      <c r="C1" s="36" t="s">
        <v>5</v>
      </c>
      <c r="D1" s="36"/>
      <c r="E1" s="36"/>
      <c r="F1" s="9" t="s">
        <v>19</v>
      </c>
      <c r="G1" s="37" t="s">
        <v>9</v>
      </c>
      <c r="H1" s="37"/>
      <c r="I1" s="37"/>
      <c r="J1" s="37"/>
      <c r="K1" s="29" t="s">
        <v>34</v>
      </c>
    </row>
    <row r="2" spans="1:11">
      <c r="A2" t="s">
        <v>7</v>
      </c>
      <c r="C2" s="12" t="s">
        <v>0</v>
      </c>
      <c r="D2" s="12" t="s">
        <v>1</v>
      </c>
      <c r="E2" s="11" t="s">
        <v>2</v>
      </c>
      <c r="F2" s="5" t="s">
        <v>17</v>
      </c>
      <c r="G2" s="16" t="s">
        <v>10</v>
      </c>
      <c r="H2" s="15" t="s">
        <v>11</v>
      </c>
      <c r="I2" s="4" t="s">
        <v>12</v>
      </c>
      <c r="J2" s="4" t="s">
        <v>13</v>
      </c>
      <c r="K2" s="5" t="s">
        <v>43</v>
      </c>
    </row>
    <row r="3" spans="1:11">
      <c r="A3">
        <v>100</v>
      </c>
      <c r="B3">
        <v>1</v>
      </c>
      <c r="C3" s="13">
        <v>1097.1065950684199</v>
      </c>
      <c r="D3" s="10">
        <v>1378.15954691055</v>
      </c>
      <c r="E3">
        <v>1384.68390999996</v>
      </c>
      <c r="F3">
        <f>100*(E3-D3)/D3</f>
        <v>0.4734113045209985</v>
      </c>
      <c r="G3" s="16">
        <v>20.742999999999999</v>
      </c>
      <c r="H3" s="14">
        <v>40179</v>
      </c>
      <c r="I3">
        <v>88453</v>
      </c>
      <c r="J3">
        <v>250762</v>
      </c>
      <c r="K3">
        <f>100*(D3-C3)/C3</f>
        <v>25.617652204943912</v>
      </c>
    </row>
    <row r="4" spans="1:11">
      <c r="A4">
        <v>5</v>
      </c>
      <c r="B4">
        <v>2</v>
      </c>
      <c r="C4" s="13">
        <v>1040.3119206532299</v>
      </c>
      <c r="D4" s="10">
        <v>1339.0429425586999</v>
      </c>
      <c r="E4">
        <v>1344.8154999999799</v>
      </c>
      <c r="F4">
        <f t="shared" ref="F4:F12" si="0">100*(E4-D4)/D4</f>
        <v>0.43109576682055972</v>
      </c>
      <c r="G4" s="16">
        <v>12.7</v>
      </c>
      <c r="H4" s="14">
        <v>39879</v>
      </c>
      <c r="I4">
        <v>88157</v>
      </c>
      <c r="J4">
        <v>2119152</v>
      </c>
      <c r="K4">
        <f t="shared" ref="K4:K67" si="1">100*(D4-C4)/C4</f>
        <v>28.715524255253332</v>
      </c>
    </row>
    <row r="5" spans="1:11">
      <c r="A5">
        <v>0</v>
      </c>
      <c r="B5">
        <v>3</v>
      </c>
      <c r="C5" s="13">
        <v>771.92993646373395</v>
      </c>
      <c r="D5" s="10">
        <v>819.244262639461</v>
      </c>
      <c r="E5">
        <v>821.47347000000195</v>
      </c>
      <c r="F5">
        <f t="shared" si="0"/>
        <v>0.27210533685751304</v>
      </c>
      <c r="G5" s="16">
        <v>10123</v>
      </c>
      <c r="H5" s="14">
        <v>19734</v>
      </c>
      <c r="I5">
        <v>33356</v>
      </c>
      <c r="J5">
        <v>795382</v>
      </c>
      <c r="K5">
        <f t="shared" si="1"/>
        <v>6.1293550024082943</v>
      </c>
    </row>
    <row r="6" spans="1:11">
      <c r="B6">
        <v>4</v>
      </c>
      <c r="C6" s="13">
        <v>1079.8977016638501</v>
      </c>
      <c r="D6" s="10">
        <v>1240.3934771746799</v>
      </c>
      <c r="E6">
        <v>1245.8682899999999</v>
      </c>
      <c r="F6">
        <f t="shared" si="0"/>
        <v>0.44137710541579939</v>
      </c>
      <c r="G6" s="16">
        <v>11294</v>
      </c>
      <c r="H6" s="16">
        <v>34711</v>
      </c>
      <c r="I6">
        <v>72478</v>
      </c>
      <c r="J6">
        <v>1916992</v>
      </c>
      <c r="K6">
        <f t="shared" si="1"/>
        <v>14.862127705573068</v>
      </c>
    </row>
    <row r="7" spans="1:11">
      <c r="B7">
        <v>5</v>
      </c>
      <c r="C7" s="13">
        <v>1152.2528682581501</v>
      </c>
      <c r="D7" s="10">
        <v>1252.64567153649</v>
      </c>
      <c r="E7">
        <v>1258.6070200000099</v>
      </c>
      <c r="F7">
        <f t="shared" si="0"/>
        <v>0.47590061571104625</v>
      </c>
      <c r="G7" s="16">
        <v>19105</v>
      </c>
      <c r="H7" s="14">
        <v>35379</v>
      </c>
      <c r="I7">
        <v>73542</v>
      </c>
      <c r="J7">
        <v>2019041</v>
      </c>
      <c r="K7">
        <f t="shared" si="1"/>
        <v>8.7127405835927973</v>
      </c>
    </row>
    <row r="8" spans="1:11">
      <c r="B8">
        <v>6</v>
      </c>
      <c r="C8" s="13">
        <v>974.69341775185603</v>
      </c>
      <c r="D8" s="10">
        <v>1245.3429286442899</v>
      </c>
      <c r="E8">
        <v>1248.1047699999899</v>
      </c>
      <c r="F8">
        <f t="shared" si="0"/>
        <v>0.22177356069356557</v>
      </c>
      <c r="G8" s="16">
        <v>14006</v>
      </c>
      <c r="H8" s="14">
        <v>55488</v>
      </c>
      <c r="I8">
        <v>85191</v>
      </c>
      <c r="J8">
        <v>1363158</v>
      </c>
      <c r="K8">
        <f t="shared" si="1"/>
        <v>27.767655548212357</v>
      </c>
    </row>
    <row r="9" spans="1:11">
      <c r="B9">
        <v>7</v>
      </c>
      <c r="C9" s="13">
        <v>905.83289661331901</v>
      </c>
      <c r="D9" s="10">
        <v>1047.9609107250701</v>
      </c>
      <c r="E9">
        <v>1048.5408299999999</v>
      </c>
      <c r="F9">
        <f t="shared" si="0"/>
        <v>5.5337872719753337E-2</v>
      </c>
      <c r="G9" s="16">
        <v>13759</v>
      </c>
      <c r="H9" s="14">
        <v>24947</v>
      </c>
      <c r="I9">
        <v>51046</v>
      </c>
      <c r="J9">
        <v>991877</v>
      </c>
      <c r="K9">
        <f t="shared" si="1"/>
        <v>15.690312710338954</v>
      </c>
    </row>
    <row r="10" spans="1:11">
      <c r="B10">
        <v>8</v>
      </c>
      <c r="C10" s="13">
        <v>1059.8095310301501</v>
      </c>
      <c r="D10" s="10">
        <v>1670.4757262107701</v>
      </c>
      <c r="E10">
        <v>1676.3359600000199</v>
      </c>
      <c r="F10">
        <f t="shared" si="0"/>
        <v>0.35081226846336261</v>
      </c>
      <c r="G10" s="16">
        <v>27621</v>
      </c>
      <c r="H10" s="14">
        <v>57782</v>
      </c>
      <c r="I10">
        <v>112635</v>
      </c>
      <c r="J10">
        <v>2279922</v>
      </c>
      <c r="K10">
        <f t="shared" si="1"/>
        <v>57.620372085825991</v>
      </c>
    </row>
    <row r="11" spans="1:11">
      <c r="B11">
        <v>9</v>
      </c>
      <c r="C11" s="13">
        <v>884.68654820114205</v>
      </c>
      <c r="D11" s="10">
        <v>1137.93192772456</v>
      </c>
      <c r="E11">
        <v>1139.7844400000099</v>
      </c>
      <c r="F11">
        <f t="shared" si="0"/>
        <v>0.16279640550681165</v>
      </c>
      <c r="G11" s="16">
        <v>16949</v>
      </c>
      <c r="H11" s="14">
        <v>35069</v>
      </c>
      <c r="I11">
        <v>68653</v>
      </c>
      <c r="J11">
        <v>1842475</v>
      </c>
      <c r="K11">
        <f t="shared" si="1"/>
        <v>28.625435758953138</v>
      </c>
    </row>
    <row r="12" spans="1:11">
      <c r="B12">
        <v>10</v>
      </c>
      <c r="C12" s="13">
        <v>1032.97002826776</v>
      </c>
      <c r="D12" s="10">
        <v>1469.9337058569499</v>
      </c>
      <c r="E12">
        <v>1473.0803600000099</v>
      </c>
      <c r="F12">
        <f t="shared" si="0"/>
        <v>0.21406775900995828</v>
      </c>
      <c r="G12" s="16">
        <v>21867</v>
      </c>
      <c r="H12" s="14">
        <v>45786</v>
      </c>
      <c r="I12">
        <v>96271</v>
      </c>
      <c r="J12">
        <v>1894437</v>
      </c>
      <c r="K12">
        <f t="shared" si="1"/>
        <v>42.301680168006094</v>
      </c>
    </row>
    <row r="13" spans="1:11">
      <c r="A13">
        <v>100</v>
      </c>
      <c r="B13">
        <v>1</v>
      </c>
      <c r="C13" s="13">
        <v>2208.8528512237199</v>
      </c>
      <c r="D13" s="10">
        <v>2487.7824657377701</v>
      </c>
      <c r="E13">
        <v>2490.1358400000299</v>
      </c>
      <c r="F13">
        <f>100*(E13-D13)/D13</f>
        <v>9.4597268638677623E-2</v>
      </c>
      <c r="G13" s="16">
        <v>21.401</v>
      </c>
      <c r="H13" s="14">
        <v>39986</v>
      </c>
      <c r="I13">
        <v>88071</v>
      </c>
      <c r="J13">
        <v>2044312</v>
      </c>
      <c r="K13">
        <f t="shared" si="1"/>
        <v>12.627804263173132</v>
      </c>
    </row>
    <row r="14" spans="1:11">
      <c r="A14">
        <v>5</v>
      </c>
      <c r="B14">
        <v>2</v>
      </c>
      <c r="C14" s="13">
        <v>2143.7015566782102</v>
      </c>
      <c r="D14" s="10">
        <v>2458.07302509586</v>
      </c>
      <c r="E14">
        <v>2475.1241099999602</v>
      </c>
      <c r="F14">
        <f t="shared" ref="F14:F22" si="2">100*(E14-D14)/D14</f>
        <v>0.69367690585332586</v>
      </c>
      <c r="G14" s="16">
        <v>21.417999999999999</v>
      </c>
      <c r="H14" s="14">
        <v>40737</v>
      </c>
      <c r="I14">
        <v>88145</v>
      </c>
      <c r="J14">
        <v>1608632</v>
      </c>
      <c r="K14">
        <f t="shared" si="1"/>
        <v>14.664889682908409</v>
      </c>
    </row>
    <row r="15" spans="1:11">
      <c r="A15">
        <v>1</v>
      </c>
      <c r="B15">
        <v>3</v>
      </c>
      <c r="C15" s="13">
        <v>1251.1335689631601</v>
      </c>
      <c r="D15" s="10">
        <v>1301.8809767375001</v>
      </c>
      <c r="E15">
        <v>1302.30078000001</v>
      </c>
      <c r="F15">
        <f t="shared" si="2"/>
        <v>3.2245901892044009E-2</v>
      </c>
      <c r="G15" s="16">
        <v>6452</v>
      </c>
      <c r="H15" s="14">
        <v>17902</v>
      </c>
      <c r="I15">
        <v>33162</v>
      </c>
      <c r="J15">
        <v>737097</v>
      </c>
      <c r="K15">
        <f t="shared" si="1"/>
        <v>4.0561143137095588</v>
      </c>
    </row>
    <row r="16" spans="1:11">
      <c r="B16">
        <v>4</v>
      </c>
      <c r="C16" s="13">
        <v>2031.3403074421699</v>
      </c>
      <c r="D16" s="10">
        <v>2209.5597039923</v>
      </c>
      <c r="E16">
        <v>2211.62788000001</v>
      </c>
      <c r="F16">
        <f t="shared" si="2"/>
        <v>9.3601272867764762E-2</v>
      </c>
      <c r="G16" s="16">
        <v>17419</v>
      </c>
      <c r="H16" s="14">
        <v>33015</v>
      </c>
      <c r="I16">
        <v>72417</v>
      </c>
      <c r="J16">
        <v>1699029</v>
      </c>
      <c r="K16">
        <f t="shared" si="1"/>
        <v>8.7734879230817331</v>
      </c>
    </row>
    <row r="17" spans="1:11">
      <c r="B17">
        <v>5</v>
      </c>
      <c r="C17" s="13">
        <v>2155.6176099532599</v>
      </c>
      <c r="D17" s="13">
        <v>2265.30325001439</v>
      </c>
      <c r="E17">
        <v>2265.33934</v>
      </c>
      <c r="F17">
        <f t="shared" si="2"/>
        <v>1.5931635470793559E-3</v>
      </c>
      <c r="G17" s="16">
        <v>14055</v>
      </c>
      <c r="H17" s="14">
        <v>54580</v>
      </c>
      <c r="I17">
        <v>82483</v>
      </c>
      <c r="J17">
        <v>1986737</v>
      </c>
      <c r="K17">
        <f t="shared" si="1"/>
        <v>5.0883625905945502</v>
      </c>
    </row>
    <row r="18" spans="1:11">
      <c r="B18">
        <v>6</v>
      </c>
      <c r="C18" s="13">
        <v>2155.6176099532599</v>
      </c>
      <c r="D18" s="10">
        <v>2265.30325001439</v>
      </c>
      <c r="E18">
        <v>2265.33934</v>
      </c>
      <c r="F18">
        <f t="shared" si="2"/>
        <v>1.5931635470793559E-3</v>
      </c>
      <c r="G18" s="16">
        <v>17591</v>
      </c>
      <c r="H18" s="14">
        <v>38686</v>
      </c>
      <c r="I18">
        <v>77992</v>
      </c>
      <c r="J18">
        <v>1290823</v>
      </c>
      <c r="K18">
        <f t="shared" si="1"/>
        <v>5.0883625905945502</v>
      </c>
    </row>
    <row r="19" spans="1:11">
      <c r="B19">
        <v>7</v>
      </c>
      <c r="C19" s="13">
        <v>1558.8607724230401</v>
      </c>
      <c r="D19" s="10">
        <v>1701.4076038287601</v>
      </c>
      <c r="E19">
        <v>1705.26484</v>
      </c>
      <c r="F19">
        <f t="shared" si="2"/>
        <v>0.22670853019345988</v>
      </c>
      <c r="G19" s="16">
        <v>8464</v>
      </c>
      <c r="H19" s="14">
        <v>26294</v>
      </c>
      <c r="I19">
        <v>50733</v>
      </c>
      <c r="J19">
        <v>804933</v>
      </c>
      <c r="K19">
        <f t="shared" si="1"/>
        <v>9.1442952396672386</v>
      </c>
    </row>
    <row r="20" spans="1:11">
      <c r="B20">
        <v>8</v>
      </c>
      <c r="C20" s="13">
        <v>2623.97750971394</v>
      </c>
      <c r="D20" s="10">
        <v>3232.72012444646</v>
      </c>
      <c r="E20">
        <v>3234.1031600000301</v>
      </c>
      <c r="F20">
        <f t="shared" si="2"/>
        <v>4.2782409250691648E-2</v>
      </c>
      <c r="G20" s="16">
        <v>17349</v>
      </c>
      <c r="H20" s="14">
        <v>63878</v>
      </c>
      <c r="I20">
        <v>114623</v>
      </c>
      <c r="J20">
        <v>2351873</v>
      </c>
      <c r="K20">
        <f t="shared" si="1"/>
        <v>23.199231414101707</v>
      </c>
    </row>
    <row r="21" spans="1:11">
      <c r="B21">
        <v>9</v>
      </c>
      <c r="C21" s="13">
        <v>1810.8559843921</v>
      </c>
      <c r="D21" s="10">
        <v>2120.9411474052999</v>
      </c>
      <c r="E21">
        <v>2121.1435200000401</v>
      </c>
      <c r="F21">
        <f t="shared" si="2"/>
        <v>9.5416412184624461E-3</v>
      </c>
      <c r="G21" s="16">
        <v>10779</v>
      </c>
      <c r="H21" s="14">
        <v>35351</v>
      </c>
      <c r="I21">
        <v>68571</v>
      </c>
      <c r="J21">
        <v>1776029</v>
      </c>
      <c r="K21">
        <f t="shared" si="1"/>
        <v>17.123678839501682</v>
      </c>
    </row>
    <row r="22" spans="1:11">
      <c r="B22">
        <v>10</v>
      </c>
      <c r="C22" s="13">
        <v>2256.2364611892499</v>
      </c>
      <c r="D22" s="10">
        <v>2704.4940167125501</v>
      </c>
      <c r="E22">
        <v>2704.9857299999699</v>
      </c>
      <c r="F22">
        <f t="shared" si="2"/>
        <v>1.8181341292722582E-2</v>
      </c>
      <c r="G22" s="16">
        <v>13785</v>
      </c>
      <c r="H22" s="14">
        <v>47440</v>
      </c>
      <c r="I22">
        <v>96084</v>
      </c>
      <c r="J22">
        <v>1896835</v>
      </c>
      <c r="K22">
        <f t="shared" si="1"/>
        <v>19.867490098401568</v>
      </c>
    </row>
    <row r="23" spans="1:11">
      <c r="A23">
        <v>100</v>
      </c>
      <c r="B23">
        <v>1</v>
      </c>
      <c r="C23" s="13">
        <v>1131.6131456411399</v>
      </c>
      <c r="D23" s="10">
        <v>1460.19905067131</v>
      </c>
      <c r="E23">
        <v>1469.77375999998</v>
      </c>
      <c r="F23">
        <f>100*(E23-D23)/D23</f>
        <v>0.65571261152841676</v>
      </c>
      <c r="G23" s="16">
        <v>21.414000000000001</v>
      </c>
      <c r="H23" s="14">
        <v>36851</v>
      </c>
      <c r="I23">
        <v>88069</v>
      </c>
      <c r="J23">
        <v>2144995</v>
      </c>
      <c r="K23">
        <f t="shared" si="1"/>
        <v>29.036946618714175</v>
      </c>
    </row>
    <row r="24" spans="1:11">
      <c r="A24">
        <v>10</v>
      </c>
      <c r="B24">
        <v>2</v>
      </c>
      <c r="C24" s="13">
        <v>1078.5605215431101</v>
      </c>
      <c r="D24" s="10">
        <v>1404.25712456265</v>
      </c>
      <c r="E24">
        <v>1415.45666999999</v>
      </c>
      <c r="F24">
        <f t="shared" ref="F24:F31" si="3">100*(E24-D24)/D24</f>
        <v>0.79754236182551486</v>
      </c>
      <c r="G24" s="16">
        <v>21.402000000000001</v>
      </c>
      <c r="H24" s="14">
        <v>38098</v>
      </c>
      <c r="I24">
        <v>88129</v>
      </c>
      <c r="J24">
        <v>2016019</v>
      </c>
      <c r="K24">
        <f t="shared" si="1"/>
        <v>30.197341411454751</v>
      </c>
    </row>
    <row r="25" spans="1:11">
      <c r="A25">
        <v>0</v>
      </c>
      <c r="B25">
        <v>3</v>
      </c>
      <c r="C25" s="13">
        <v>804.83257687324101</v>
      </c>
      <c r="D25" s="10">
        <v>872.49881394024999</v>
      </c>
      <c r="E25">
        <v>874.60896999999704</v>
      </c>
      <c r="F25">
        <f t="shared" si="3"/>
        <v>0.24185202616121398</v>
      </c>
      <c r="G25" s="16">
        <v>11244</v>
      </c>
      <c r="H25" s="14">
        <v>17885</v>
      </c>
      <c r="I25">
        <v>33133</v>
      </c>
      <c r="J25">
        <v>795484</v>
      </c>
      <c r="K25">
        <f t="shared" si="1"/>
        <v>8.4074923172085061</v>
      </c>
    </row>
    <row r="26" spans="1:11">
      <c r="B26">
        <v>4</v>
      </c>
      <c r="C26" s="13">
        <v>1120.9421235094101</v>
      </c>
      <c r="D26" s="10">
        <v>1310.94119578238</v>
      </c>
      <c r="E26">
        <v>1313.3382200000001</v>
      </c>
      <c r="F26">
        <f t="shared" si="3"/>
        <v>0.18284757739950078</v>
      </c>
      <c r="G26" s="16">
        <v>19572</v>
      </c>
      <c r="H26" s="14">
        <v>33012</v>
      </c>
      <c r="I26">
        <v>72432</v>
      </c>
      <c r="J26">
        <v>1124131</v>
      </c>
      <c r="K26">
        <f t="shared" si="1"/>
        <v>16.949944897969115</v>
      </c>
    </row>
    <row r="27" spans="1:11">
      <c r="B27">
        <v>5</v>
      </c>
      <c r="C27" s="13">
        <v>1183.9563639220701</v>
      </c>
      <c r="D27" s="10">
        <v>1334.47498145911</v>
      </c>
      <c r="E27">
        <v>1337.9478099999501</v>
      </c>
      <c r="F27">
        <f t="shared" si="3"/>
        <v>0.26023931426896268</v>
      </c>
      <c r="G27" s="16">
        <v>22492</v>
      </c>
      <c r="H27" s="14">
        <v>38361</v>
      </c>
      <c r="I27">
        <v>75244</v>
      </c>
      <c r="J27">
        <v>1560186</v>
      </c>
      <c r="K27">
        <f t="shared" si="1"/>
        <v>12.713189617767648</v>
      </c>
    </row>
    <row r="28" spans="1:11">
      <c r="B28">
        <v>6</v>
      </c>
      <c r="C28" s="13">
        <v>1015.68322486175</v>
      </c>
      <c r="D28" s="10">
        <v>1336.2720269512799</v>
      </c>
      <c r="E28">
        <v>1336.49657999998</v>
      </c>
      <c r="F28">
        <f t="shared" si="3"/>
        <v>1.6804441324149058E-2</v>
      </c>
      <c r="G28" s="16">
        <v>20559</v>
      </c>
      <c r="H28" s="14">
        <v>36968</v>
      </c>
      <c r="I28">
        <v>76795</v>
      </c>
      <c r="J28">
        <v>1675799</v>
      </c>
      <c r="K28">
        <f t="shared" si="1"/>
        <v>31.563857139923424</v>
      </c>
    </row>
    <row r="29" spans="1:11">
      <c r="B29">
        <v>7</v>
      </c>
      <c r="C29" s="13">
        <v>940.27260012375496</v>
      </c>
      <c r="D29" s="10">
        <v>1131.83969486095</v>
      </c>
      <c r="E29">
        <v>1140.3375699999999</v>
      </c>
      <c r="F29">
        <f t="shared" si="3"/>
        <v>0.75080200647088358</v>
      </c>
      <c r="G29" s="16">
        <v>14582</v>
      </c>
      <c r="H29" s="14">
        <v>26507</v>
      </c>
      <c r="I29">
        <v>50911</v>
      </c>
      <c r="J29">
        <v>1283670</v>
      </c>
      <c r="K29">
        <f t="shared" si="1"/>
        <v>20.373569825599692</v>
      </c>
    </row>
    <row r="30" spans="1:11">
      <c r="B30">
        <v>8</v>
      </c>
      <c r="C30" s="13">
        <v>1104.94939697718</v>
      </c>
      <c r="D30" s="10">
        <v>1787.2509531716601</v>
      </c>
      <c r="E30">
        <v>1789.34157</v>
      </c>
      <c r="F30">
        <f t="shared" si="3"/>
        <v>0.11697388241030032</v>
      </c>
      <c r="G30" s="16">
        <v>18370</v>
      </c>
      <c r="H30" s="14">
        <v>68372</v>
      </c>
      <c r="I30">
        <v>116837</v>
      </c>
      <c r="J30">
        <v>2235056</v>
      </c>
      <c r="K30">
        <f t="shared" si="1"/>
        <v>61.749574963438015</v>
      </c>
    </row>
    <row r="31" spans="1:11">
      <c r="B31">
        <v>9</v>
      </c>
      <c r="C31" s="13">
        <v>920.91683558141006</v>
      </c>
      <c r="D31" s="10">
        <v>1221.5330115085701</v>
      </c>
      <c r="E31">
        <v>1225.5989399999901</v>
      </c>
      <c r="F31">
        <f t="shared" si="3"/>
        <v>0.33285457315628636</v>
      </c>
      <c r="G31" s="16">
        <v>10638</v>
      </c>
      <c r="H31" s="14">
        <v>36362</v>
      </c>
      <c r="I31">
        <v>68481</v>
      </c>
      <c r="J31">
        <v>1802154</v>
      </c>
      <c r="K31">
        <f t="shared" si="1"/>
        <v>32.6431404348656</v>
      </c>
    </row>
    <row r="32" spans="1:11">
      <c r="B32">
        <v>10</v>
      </c>
      <c r="C32" s="13">
        <v>1079.2073778803699</v>
      </c>
      <c r="D32" s="10">
        <v>1596.90799720321</v>
      </c>
      <c r="E32">
        <v>1602.72001</v>
      </c>
      <c r="F32">
        <f>100*(E32-D32)/D32</f>
        <v>0.36395414181462044</v>
      </c>
      <c r="G32" s="16">
        <v>24181</v>
      </c>
      <c r="H32" s="14">
        <v>48299</v>
      </c>
      <c r="I32">
        <v>96157</v>
      </c>
      <c r="J32">
        <v>2223838</v>
      </c>
      <c r="K32">
        <f t="shared" si="1"/>
        <v>47.970448491524976</v>
      </c>
    </row>
    <row r="33" spans="1:11">
      <c r="A33">
        <v>100</v>
      </c>
      <c r="B33">
        <v>1</v>
      </c>
      <c r="C33" s="13">
        <v>2247.8526318663899</v>
      </c>
      <c r="D33" s="10">
        <v>2628.5379885324301</v>
      </c>
      <c r="E33">
        <v>2631.7743999999698</v>
      </c>
      <c r="F33">
        <f>100*(E33-D33)/D33</f>
        <v>0.12312591568618224</v>
      </c>
      <c r="G33" s="16">
        <v>21.370999999999999</v>
      </c>
      <c r="H33" s="14">
        <v>37458</v>
      </c>
      <c r="I33">
        <v>88086</v>
      </c>
      <c r="J33">
        <v>1928869</v>
      </c>
      <c r="K33">
        <f t="shared" si="1"/>
        <v>16.935512198144302</v>
      </c>
    </row>
    <row r="34" spans="1:11">
      <c r="A34">
        <v>10</v>
      </c>
      <c r="B34">
        <v>2</v>
      </c>
      <c r="C34" s="13">
        <v>2188.7502082081201</v>
      </c>
      <c r="D34" s="10">
        <v>2546.16226028348</v>
      </c>
      <c r="E34">
        <v>2551.4039200000202</v>
      </c>
      <c r="F34">
        <f t="shared" ref="F34:F41" si="4">100*(E34-D34)/D34</f>
        <v>0.20586510916066331</v>
      </c>
      <c r="G34" s="16">
        <v>21.414999999999999</v>
      </c>
      <c r="H34" s="16">
        <v>38038</v>
      </c>
      <c r="I34">
        <v>88236</v>
      </c>
      <c r="J34">
        <v>6064739</v>
      </c>
      <c r="K34">
        <f t="shared" si="1"/>
        <v>16.329503966922069</v>
      </c>
    </row>
    <row r="35" spans="1:11">
      <c r="A35">
        <v>1</v>
      </c>
      <c r="B35">
        <v>3</v>
      </c>
      <c r="C35" s="13">
        <v>1290.4396138511199</v>
      </c>
      <c r="D35" s="10">
        <v>1367.13959032956</v>
      </c>
      <c r="E35">
        <v>1372.6548499999999</v>
      </c>
      <c r="F35">
        <f t="shared" si="4"/>
        <v>0.40341598688620001</v>
      </c>
      <c r="G35" s="16">
        <v>11229</v>
      </c>
      <c r="H35" s="14">
        <v>17855</v>
      </c>
      <c r="I35">
        <v>33165</v>
      </c>
      <c r="J35">
        <v>795094</v>
      </c>
      <c r="K35">
        <f t="shared" si="1"/>
        <v>5.9437090782993449</v>
      </c>
    </row>
    <row r="36" spans="1:11">
      <c r="B36">
        <v>4</v>
      </c>
      <c r="C36" s="13">
        <v>2078.91881493657</v>
      </c>
      <c r="D36" s="10">
        <v>2298.4058267492801</v>
      </c>
      <c r="E36">
        <v>2301.0945500000198</v>
      </c>
      <c r="F36">
        <f t="shared" si="4"/>
        <v>0.11698209339046417</v>
      </c>
      <c r="G36" s="16">
        <v>19559</v>
      </c>
      <c r="H36" s="14">
        <v>33008</v>
      </c>
      <c r="I36">
        <v>72417</v>
      </c>
      <c r="J36">
        <v>1371304</v>
      </c>
      <c r="K36">
        <f t="shared" si="1"/>
        <v>10.557748106166756</v>
      </c>
    </row>
    <row r="37" spans="1:11">
      <c r="B37">
        <v>5</v>
      </c>
      <c r="C37" s="13">
        <v>2195.0165740313</v>
      </c>
      <c r="D37" s="10">
        <v>2365.2317777201802</v>
      </c>
      <c r="E37">
        <v>2365.6119900000699</v>
      </c>
      <c r="F37">
        <f t="shared" si="4"/>
        <v>1.6075053763070501E-2</v>
      </c>
      <c r="G37" s="16">
        <v>23041</v>
      </c>
      <c r="H37" s="14">
        <v>40460</v>
      </c>
      <c r="I37">
        <v>75851</v>
      </c>
      <c r="J37">
        <v>1996235</v>
      </c>
      <c r="K37">
        <f t="shared" si="1"/>
        <v>7.7546204298707471</v>
      </c>
    </row>
    <row r="38" spans="1:11">
      <c r="B38">
        <v>6</v>
      </c>
      <c r="C38" s="13">
        <v>1985.20118582436</v>
      </c>
      <c r="D38" s="10">
        <v>2319.3798476596198</v>
      </c>
      <c r="E38">
        <v>2325.88150000002</v>
      </c>
      <c r="F38">
        <f t="shared" si="4"/>
        <v>0.28031856648925624</v>
      </c>
      <c r="G38" s="16">
        <v>20621</v>
      </c>
      <c r="H38" s="14">
        <v>40945</v>
      </c>
      <c r="I38">
        <v>78629</v>
      </c>
      <c r="J38">
        <v>1689039</v>
      </c>
      <c r="K38">
        <f t="shared" si="1"/>
        <v>16.833490943966531</v>
      </c>
    </row>
    <row r="39" spans="1:11">
      <c r="B39">
        <v>7</v>
      </c>
      <c r="C39" s="13">
        <v>1597.7732200586099</v>
      </c>
      <c r="D39" s="10">
        <v>1809.3746486825401</v>
      </c>
      <c r="E39">
        <v>1818.4885199999801</v>
      </c>
      <c r="F39">
        <f t="shared" si="4"/>
        <v>0.50370283037159425</v>
      </c>
      <c r="G39" s="16">
        <v>16402</v>
      </c>
      <c r="H39" s="14">
        <v>29891</v>
      </c>
      <c r="I39">
        <v>53965</v>
      </c>
      <c r="J39">
        <v>1256926</v>
      </c>
      <c r="K39">
        <f t="shared" si="1"/>
        <v>13.243520793030196</v>
      </c>
    </row>
    <row r="40" spans="1:11">
      <c r="B40">
        <v>8</v>
      </c>
      <c r="C40" s="13">
        <v>2675.4986378820299</v>
      </c>
      <c r="D40" s="10">
        <v>3380.7151256290599</v>
      </c>
      <c r="E40">
        <v>3386.2645699999998</v>
      </c>
      <c r="F40">
        <f t="shared" si="4"/>
        <v>0.16415001455963574</v>
      </c>
      <c r="G40" s="16">
        <v>29057</v>
      </c>
      <c r="H40" s="14">
        <v>71750</v>
      </c>
      <c r="I40">
        <v>115852</v>
      </c>
      <c r="J40">
        <v>2355220</v>
      </c>
      <c r="K40">
        <f t="shared" si="1"/>
        <v>26.358319819788484</v>
      </c>
    </row>
    <row r="41" spans="1:11">
      <c r="B41">
        <v>9</v>
      </c>
      <c r="C41" s="13">
        <v>1851.25515621712</v>
      </c>
      <c r="D41" s="10">
        <v>2247.08121448975</v>
      </c>
      <c r="E41">
        <v>2250.5670399999699</v>
      </c>
      <c r="F41">
        <f t="shared" si="4"/>
        <v>0.15512681463146161</v>
      </c>
      <c r="G41" s="16">
        <v>16900</v>
      </c>
      <c r="H41" s="14">
        <v>32959</v>
      </c>
      <c r="I41">
        <v>68544</v>
      </c>
      <c r="J41">
        <v>1412159</v>
      </c>
      <c r="K41">
        <f t="shared" si="1"/>
        <v>21.381496599391863</v>
      </c>
    </row>
    <row r="42" spans="1:11">
      <c r="B42">
        <v>10</v>
      </c>
      <c r="C42" s="13">
        <v>2310.9555685410501</v>
      </c>
      <c r="D42" s="10">
        <v>2878.0637964678999</v>
      </c>
      <c r="E42">
        <v>2881.6982599999501</v>
      </c>
      <c r="F42">
        <f>100*(E42-D42)/D42</f>
        <v>0.12628154860606519</v>
      </c>
      <c r="G42" s="16">
        <v>24182</v>
      </c>
      <c r="H42" s="14">
        <v>45724</v>
      </c>
      <c r="I42">
        <v>96066</v>
      </c>
      <c r="J42">
        <v>3024517</v>
      </c>
      <c r="K42">
        <f t="shared" si="1"/>
        <v>24.539988377399919</v>
      </c>
    </row>
    <row r="43" spans="1:11">
      <c r="A43">
        <v>100</v>
      </c>
      <c r="B43">
        <v>1</v>
      </c>
      <c r="C43" s="13">
        <v>1164.1501579501801</v>
      </c>
      <c r="D43" s="10">
        <v>1521.3434627629399</v>
      </c>
      <c r="E43">
        <v>1525.4465500000099</v>
      </c>
      <c r="F43">
        <f>100*(E43-D43)/D43</f>
        <v>0.26970157216295476</v>
      </c>
      <c r="G43" s="16">
        <v>21370</v>
      </c>
      <c r="H43" s="14">
        <v>37177</v>
      </c>
      <c r="I43">
        <v>88118</v>
      </c>
      <c r="J43">
        <v>2146654</v>
      </c>
      <c r="K43">
        <f t="shared" si="1"/>
        <v>30.682751909057934</v>
      </c>
    </row>
    <row r="44" spans="1:11">
      <c r="A44">
        <v>20</v>
      </c>
      <c r="B44">
        <v>2</v>
      </c>
      <c r="C44" s="13">
        <v>1112.26322363143</v>
      </c>
      <c r="D44" s="10">
        <v>1448.65914422217</v>
      </c>
      <c r="E44">
        <v>1459.30682999998</v>
      </c>
      <c r="F44">
        <f t="shared" ref="F44:F51" si="5">100*(E44-D44)/D44</f>
        <v>0.73500283488198215</v>
      </c>
      <c r="G44" s="16">
        <v>21416</v>
      </c>
      <c r="H44" s="14">
        <v>37929</v>
      </c>
      <c r="I44">
        <v>88083</v>
      </c>
      <c r="J44">
        <v>1869263</v>
      </c>
      <c r="K44">
        <f t="shared" si="1"/>
        <v>30.244272528623245</v>
      </c>
    </row>
    <row r="45" spans="1:11">
      <c r="A45">
        <v>0</v>
      </c>
      <c r="B45">
        <v>3</v>
      </c>
      <c r="C45" s="13">
        <v>828.23073215345698</v>
      </c>
      <c r="D45" s="10">
        <v>913.86063718562798</v>
      </c>
      <c r="E45" s="17">
        <v>918.27485000000001</v>
      </c>
      <c r="F45">
        <f t="shared" si="5"/>
        <v>0.48302910036329733</v>
      </c>
      <c r="G45" s="16">
        <v>11248</v>
      </c>
      <c r="H45" s="14">
        <v>17871</v>
      </c>
      <c r="I45">
        <v>33423</v>
      </c>
      <c r="J45">
        <v>572183</v>
      </c>
      <c r="K45">
        <f t="shared" si="1"/>
        <v>10.338894912716814</v>
      </c>
    </row>
    <row r="46" spans="1:11">
      <c r="B46">
        <v>4</v>
      </c>
      <c r="C46" s="13">
        <v>1157.65565697536</v>
      </c>
      <c r="D46" s="10">
        <v>1368.36371117249</v>
      </c>
      <c r="E46" s="17">
        <v>1375.54664000001</v>
      </c>
      <c r="F46">
        <f t="shared" si="5"/>
        <v>0.52492833366395986</v>
      </c>
      <c r="G46" s="16">
        <v>19580</v>
      </c>
      <c r="H46" s="14">
        <v>32867</v>
      </c>
      <c r="I46">
        <v>72372</v>
      </c>
      <c r="J46">
        <v>1478581</v>
      </c>
      <c r="K46">
        <f t="shared" si="1"/>
        <v>18.201271935011565</v>
      </c>
    </row>
    <row r="47" spans="1:11">
      <c r="B47">
        <v>5</v>
      </c>
      <c r="C47" s="13">
        <v>1213.8266873934999</v>
      </c>
      <c r="D47" s="10">
        <v>1407.0078585098399</v>
      </c>
      <c r="E47">
        <v>1415.3851199999999</v>
      </c>
      <c r="F47">
        <f t="shared" si="5"/>
        <v>0.59539550113332895</v>
      </c>
      <c r="G47" s="16">
        <v>25215</v>
      </c>
      <c r="H47" s="14">
        <v>41463</v>
      </c>
      <c r="I47">
        <v>80464</v>
      </c>
      <c r="J47">
        <v>989857</v>
      </c>
      <c r="K47">
        <f t="shared" si="1"/>
        <v>15.915053864169513</v>
      </c>
    </row>
    <row r="48" spans="1:11">
      <c r="B48">
        <v>6</v>
      </c>
      <c r="C48" s="13">
        <v>1050.2227553968601</v>
      </c>
      <c r="D48" s="10">
        <v>1400.37553570711</v>
      </c>
      <c r="E48">
        <v>1405.8244480000301</v>
      </c>
      <c r="F48">
        <f t="shared" si="5"/>
        <v>0.38910364784177143</v>
      </c>
      <c r="G48" s="16">
        <v>18381</v>
      </c>
      <c r="H48" s="14">
        <v>36629</v>
      </c>
      <c r="I48">
        <v>75361</v>
      </c>
      <c r="J48">
        <v>2072687</v>
      </c>
      <c r="K48">
        <f t="shared" si="1"/>
        <v>33.34081065287274</v>
      </c>
    </row>
    <row r="49" spans="1:11">
      <c r="B49">
        <v>7</v>
      </c>
      <c r="C49" s="13">
        <v>969.90347811657705</v>
      </c>
      <c r="D49" s="10">
        <v>1171.45010861435</v>
      </c>
      <c r="E49">
        <v>1176.7748900000099</v>
      </c>
      <c r="F49">
        <f t="shared" si="5"/>
        <v>0.45454615151799405</v>
      </c>
      <c r="G49" s="16">
        <v>19823</v>
      </c>
      <c r="H49" s="14">
        <v>42738</v>
      </c>
      <c r="I49">
        <v>62099</v>
      </c>
      <c r="J49">
        <v>921415</v>
      </c>
      <c r="K49">
        <f t="shared" si="1"/>
        <v>20.780070908617585</v>
      </c>
    </row>
    <row r="50" spans="1:11">
      <c r="B50">
        <v>8</v>
      </c>
      <c r="C50" s="13">
        <v>1143.2049856465601</v>
      </c>
      <c r="D50" s="10">
        <v>1873.2420307900099</v>
      </c>
      <c r="E50">
        <v>1891.93694999999</v>
      </c>
      <c r="F50">
        <f t="shared" si="5"/>
        <v>0.9979980644623796</v>
      </c>
      <c r="G50" s="16">
        <v>32023</v>
      </c>
      <c r="H50" s="14">
        <v>69657</v>
      </c>
      <c r="I50">
        <v>115758</v>
      </c>
      <c r="J50">
        <v>2243175</v>
      </c>
      <c r="K50">
        <f t="shared" si="1"/>
        <v>63.858805228229848</v>
      </c>
    </row>
    <row r="51" spans="1:11">
      <c r="B51">
        <v>9</v>
      </c>
      <c r="C51" s="13">
        <v>950.90668614773404</v>
      </c>
      <c r="D51" s="10">
        <v>1278.00643090873</v>
      </c>
      <c r="E51">
        <v>1278.7734399999999</v>
      </c>
      <c r="F51">
        <f t="shared" si="5"/>
        <v>6.0016058817841743E-2</v>
      </c>
      <c r="G51" s="16">
        <v>18387</v>
      </c>
      <c r="H51" s="14">
        <v>32912</v>
      </c>
      <c r="I51">
        <v>68513</v>
      </c>
      <c r="J51">
        <v>1094941</v>
      </c>
      <c r="K51">
        <f t="shared" si="1"/>
        <v>34.398721717493245</v>
      </c>
    </row>
    <row r="52" spans="1:11">
      <c r="B52">
        <v>10</v>
      </c>
      <c r="C52" s="13">
        <v>1115.5325452955601</v>
      </c>
      <c r="D52" s="10">
        <v>1649.9281070954601</v>
      </c>
      <c r="E52">
        <v>1662.41038000001</v>
      </c>
      <c r="F52">
        <f>100*(E52-D52)/D52</f>
        <v>0.75653435145873205</v>
      </c>
      <c r="G52" s="16">
        <v>24198</v>
      </c>
      <c r="H52" s="14">
        <v>45549</v>
      </c>
      <c r="I52">
        <v>96075</v>
      </c>
      <c r="J52">
        <v>1813361</v>
      </c>
      <c r="K52">
        <f t="shared" si="1"/>
        <v>47.904972746295982</v>
      </c>
    </row>
    <row r="53" spans="1:11">
      <c r="A53">
        <v>100</v>
      </c>
      <c r="B53">
        <v>1</v>
      </c>
      <c r="C53" s="13">
        <v>2284.30316350059</v>
      </c>
      <c r="D53" s="10">
        <v>2705.72508213948</v>
      </c>
      <c r="E53">
        <v>2711.2079999999801</v>
      </c>
      <c r="F53">
        <f>100*(E53-D53)/D53</f>
        <v>0.20264135098916136</v>
      </c>
      <c r="G53" s="16">
        <v>21370</v>
      </c>
      <c r="H53" s="14">
        <v>41081</v>
      </c>
      <c r="I53">
        <v>88132</v>
      </c>
      <c r="J53">
        <v>2065438</v>
      </c>
      <c r="K53">
        <f t="shared" si="1"/>
        <v>18.448598477317706</v>
      </c>
    </row>
    <row r="54" spans="1:11">
      <c r="A54">
        <v>20</v>
      </c>
      <c r="B54">
        <v>2</v>
      </c>
      <c r="C54" s="13">
        <v>2226.4796481425001</v>
      </c>
      <c r="D54" s="10">
        <v>2606.5591416799698</v>
      </c>
      <c r="E54">
        <v>2613.8480800000002</v>
      </c>
      <c r="F54">
        <f t="shared" ref="F54:F61" si="6">100*(E54-D54)/D54</f>
        <v>0.27963832485046058</v>
      </c>
      <c r="G54" s="16">
        <v>21433</v>
      </c>
      <c r="H54" s="14">
        <v>37755</v>
      </c>
      <c r="I54">
        <v>88008</v>
      </c>
      <c r="J54">
        <v>4986797</v>
      </c>
      <c r="K54">
        <f t="shared" si="1"/>
        <v>17.070872121133519</v>
      </c>
    </row>
    <row r="55" spans="1:11">
      <c r="A55">
        <v>1</v>
      </c>
      <c r="B55">
        <v>3</v>
      </c>
      <c r="C55" s="13">
        <v>1318.8312499098399</v>
      </c>
      <c r="D55" s="10">
        <v>1417.5979007871999</v>
      </c>
      <c r="E55" s="17">
        <v>1421.94489000001</v>
      </c>
      <c r="F55">
        <f t="shared" si="6"/>
        <v>0.30664472699883027</v>
      </c>
      <c r="G55" s="16">
        <v>11232</v>
      </c>
      <c r="H55" s="14">
        <v>17930</v>
      </c>
      <c r="I55">
        <v>33117</v>
      </c>
      <c r="J55">
        <v>570027</v>
      </c>
      <c r="K55">
        <f t="shared" si="1"/>
        <v>7.4889528803713175</v>
      </c>
    </row>
    <row r="56" spans="1:11">
      <c r="B56">
        <v>4</v>
      </c>
      <c r="C56" s="13">
        <v>2120.6346476111698</v>
      </c>
      <c r="D56" s="10">
        <v>2360.36036816656</v>
      </c>
      <c r="E56" s="17">
        <v>2362.2211299999899</v>
      </c>
      <c r="F56">
        <f t="shared" si="6"/>
        <v>7.8833802605968326E-2</v>
      </c>
      <c r="G56" s="16">
        <v>19575</v>
      </c>
      <c r="H56" s="14">
        <v>32895</v>
      </c>
      <c r="I56">
        <v>72371</v>
      </c>
      <c r="J56">
        <v>1171005</v>
      </c>
      <c r="K56">
        <f t="shared" si="1"/>
        <v>11.304432888778548</v>
      </c>
    </row>
    <row r="57" spans="1:11">
      <c r="B57">
        <v>5</v>
      </c>
      <c r="C57" s="13">
        <v>2228.7447741830001</v>
      </c>
      <c r="D57" s="10">
        <v>2452.1549132149498</v>
      </c>
      <c r="E57">
        <v>2456.65258000002</v>
      </c>
      <c r="F57">
        <f t="shared" si="6"/>
        <v>0.18341691060510373</v>
      </c>
      <c r="G57" s="16">
        <v>18999</v>
      </c>
      <c r="H57" s="14">
        <v>36549</v>
      </c>
      <c r="I57">
        <v>73946</v>
      </c>
      <c r="J57">
        <v>961376</v>
      </c>
      <c r="K57">
        <f t="shared" si="1"/>
        <v>10.024034228587078</v>
      </c>
    </row>
    <row r="58" spans="1:11">
      <c r="B58">
        <v>6</v>
      </c>
      <c r="C58" s="13">
        <v>2023.3301510005299</v>
      </c>
      <c r="D58" s="10">
        <v>2409.3570664047802</v>
      </c>
      <c r="E58">
        <v>2412.6532900000402</v>
      </c>
      <c r="F58">
        <f t="shared" si="6"/>
        <v>0.13680926091119447</v>
      </c>
      <c r="G58" s="16">
        <v>11639</v>
      </c>
      <c r="H58" s="14">
        <v>35987</v>
      </c>
      <c r="I58">
        <v>75211</v>
      </c>
      <c r="J58">
        <v>1208487</v>
      </c>
      <c r="K58">
        <f t="shared" si="1"/>
        <v>19.078790241590642</v>
      </c>
    </row>
    <row r="59" spans="1:11">
      <c r="B59">
        <v>7</v>
      </c>
      <c r="C59" s="13">
        <v>1630.3175030431</v>
      </c>
      <c r="D59" s="10">
        <v>1874.254428919</v>
      </c>
      <c r="E59">
        <v>1886.13681</v>
      </c>
      <c r="F59">
        <f t="shared" si="6"/>
        <v>0.63397908510496426</v>
      </c>
      <c r="G59" s="16">
        <v>14710</v>
      </c>
      <c r="H59" s="14">
        <v>25494</v>
      </c>
      <c r="I59">
        <v>50783</v>
      </c>
      <c r="J59">
        <v>664334</v>
      </c>
      <c r="K59">
        <f t="shared" si="1"/>
        <v>14.962541064582505</v>
      </c>
    </row>
    <row r="60" spans="1:11">
      <c r="B60">
        <v>8</v>
      </c>
      <c r="C60" s="13">
        <v>2717.52763405941</v>
      </c>
      <c r="D60" s="10">
        <v>3490.1393736073901</v>
      </c>
      <c r="E60">
        <v>3523.6637699999801</v>
      </c>
      <c r="F60">
        <f t="shared" si="6"/>
        <v>0.96054606432348177</v>
      </c>
      <c r="G60" s="16">
        <v>32846</v>
      </c>
      <c r="H60" s="14">
        <v>70684</v>
      </c>
      <c r="I60">
        <v>117914</v>
      </c>
      <c r="J60">
        <v>2314043</v>
      </c>
      <c r="K60">
        <f t="shared" si="1"/>
        <v>28.4306856668045</v>
      </c>
    </row>
    <row r="61" spans="1:11">
      <c r="B61">
        <v>9</v>
      </c>
      <c r="C61" s="13">
        <v>1884.9576246491199</v>
      </c>
      <c r="D61" s="10">
        <v>2319.2266121502298</v>
      </c>
      <c r="E61">
        <v>2328.6594599999898</v>
      </c>
      <c r="F61">
        <f t="shared" si="6"/>
        <v>0.40672385356144819</v>
      </c>
      <c r="G61" s="16">
        <v>18386</v>
      </c>
      <c r="H61" s="14">
        <v>32958</v>
      </c>
      <c r="I61">
        <v>68481</v>
      </c>
      <c r="J61">
        <v>1597068</v>
      </c>
      <c r="K61">
        <f t="shared" si="1"/>
        <v>23.038660488823876</v>
      </c>
    </row>
    <row r="62" spans="1:11">
      <c r="B62">
        <v>10</v>
      </c>
      <c r="C62" s="13">
        <v>2351.6239576407002</v>
      </c>
      <c r="D62" s="10">
        <v>2955.6296185025099</v>
      </c>
      <c r="E62">
        <v>2969.0533800000298</v>
      </c>
      <c r="F62">
        <f>100*(E62-D62)/D62</f>
        <v>0.45417603794081723</v>
      </c>
      <c r="G62" s="16">
        <v>24182</v>
      </c>
      <c r="H62" s="14">
        <v>45315</v>
      </c>
      <c r="I62">
        <v>96253</v>
      </c>
      <c r="J62">
        <v>1872025</v>
      </c>
      <c r="K62">
        <f t="shared" si="1"/>
        <v>25.684619298902998</v>
      </c>
    </row>
    <row r="63" spans="1:11">
      <c r="A63">
        <v>200</v>
      </c>
      <c r="B63">
        <v>1</v>
      </c>
      <c r="C63" s="13">
        <v>1728.05703521688</v>
      </c>
      <c r="D63" s="10">
        <v>1976.2070584640501</v>
      </c>
      <c r="E63">
        <v>1981.90409999997</v>
      </c>
      <c r="F63">
        <f>100*(E63-D63)/D63</f>
        <v>0.28828161054883289</v>
      </c>
      <c r="G63" s="16">
        <v>21370</v>
      </c>
      <c r="H63" s="14">
        <v>37382</v>
      </c>
      <c r="I63">
        <v>88132</v>
      </c>
      <c r="J63">
        <v>2179470</v>
      </c>
      <c r="K63">
        <f t="shared" si="1"/>
        <v>14.360059777542354</v>
      </c>
    </row>
    <row r="64" spans="1:11">
      <c r="A64">
        <v>5</v>
      </c>
      <c r="B64">
        <v>2</v>
      </c>
      <c r="C64" s="13">
        <v>1614.28509545661</v>
      </c>
      <c r="D64" s="10">
        <v>1835.01595296751</v>
      </c>
      <c r="E64">
        <v>1850.78556999999</v>
      </c>
      <c r="F64">
        <f t="shared" ref="F64:F71" si="7">100*(E64-D64)/D64</f>
        <v>0.85937220365730727</v>
      </c>
      <c r="G64" s="16">
        <v>21416</v>
      </c>
      <c r="H64" s="14">
        <v>37864</v>
      </c>
      <c r="I64">
        <v>88098</v>
      </c>
      <c r="J64">
        <v>1960080</v>
      </c>
      <c r="K64">
        <f t="shared" si="1"/>
        <v>13.673598184864924</v>
      </c>
    </row>
    <row r="65" spans="1:11">
      <c r="A65">
        <v>0</v>
      </c>
      <c r="B65">
        <v>3</v>
      </c>
      <c r="C65" s="13">
        <v>1087.6881270633801</v>
      </c>
      <c r="D65" s="10">
        <v>1178.5240592423099</v>
      </c>
      <c r="E65">
        <v>1184.78333</v>
      </c>
      <c r="F65">
        <f t="shared" si="7"/>
        <v>0.53111098654313615</v>
      </c>
      <c r="G65" s="16">
        <v>11232</v>
      </c>
      <c r="H65" s="14">
        <v>17854</v>
      </c>
      <c r="I65">
        <v>33117</v>
      </c>
      <c r="J65">
        <v>709417</v>
      </c>
      <c r="K65">
        <f t="shared" si="1"/>
        <v>8.351284703656308</v>
      </c>
    </row>
    <row r="66" spans="1:11">
      <c r="B66">
        <v>4</v>
      </c>
      <c r="C66" s="13">
        <v>1621.3340749937199</v>
      </c>
      <c r="D66" s="10">
        <v>1739.8960811224999</v>
      </c>
      <c r="E66" s="18">
        <v>1750.7915599999901</v>
      </c>
      <c r="F66">
        <f t="shared" si="7"/>
        <v>0.62621434669023002</v>
      </c>
      <c r="G66" s="16">
        <v>19607</v>
      </c>
      <c r="H66" s="14">
        <v>32896</v>
      </c>
      <c r="I66">
        <v>72354</v>
      </c>
      <c r="J66">
        <v>1708281</v>
      </c>
      <c r="K66">
        <f t="shared" si="1"/>
        <v>7.3126203881972476</v>
      </c>
    </row>
    <row r="67" spans="1:11">
      <c r="B67">
        <v>5</v>
      </c>
      <c r="C67" s="13">
        <v>1654.9698190434499</v>
      </c>
      <c r="D67" s="10">
        <v>1753.4543120565199</v>
      </c>
      <c r="E67">
        <v>1755.8398199999999</v>
      </c>
      <c r="F67">
        <f t="shared" si="7"/>
        <v>0.1360461990413746</v>
      </c>
      <c r="G67" s="16">
        <v>17732</v>
      </c>
      <c r="H67" s="14">
        <v>35954</v>
      </c>
      <c r="I67">
        <v>74193</v>
      </c>
      <c r="J67">
        <v>1962746</v>
      </c>
      <c r="K67">
        <f t="shared" si="1"/>
        <v>5.9508331741054201</v>
      </c>
    </row>
    <row r="68" spans="1:11">
      <c r="B68">
        <v>6</v>
      </c>
      <c r="C68" s="13">
        <v>1542.22717057056</v>
      </c>
      <c r="D68" s="10">
        <v>1648.1122176149699</v>
      </c>
      <c r="E68">
        <v>1655.9175299999899</v>
      </c>
      <c r="F68">
        <f t="shared" si="7"/>
        <v>0.47359107599574002</v>
      </c>
      <c r="G68" s="16">
        <v>12959</v>
      </c>
      <c r="H68" s="14">
        <v>42084</v>
      </c>
      <c r="I68">
        <v>76505</v>
      </c>
      <c r="J68">
        <v>1247235</v>
      </c>
      <c r="K68">
        <f t="shared" ref="K68:K131" si="8">100*(D68-C68)/C68</f>
        <v>6.8657230961140998</v>
      </c>
    </row>
    <row r="69" spans="1:11">
      <c r="B69">
        <v>7</v>
      </c>
      <c r="C69" s="13">
        <v>1355.6358615291099</v>
      </c>
      <c r="D69" s="10">
        <v>1449.2132441696899</v>
      </c>
      <c r="E69">
        <v>1449.3990799999899</v>
      </c>
      <c r="F69">
        <f t="shared" si="7"/>
        <v>1.2823221913519407E-2</v>
      </c>
      <c r="G69" s="16">
        <v>14310</v>
      </c>
      <c r="H69" s="14">
        <v>23934</v>
      </c>
      <c r="I69">
        <v>50777</v>
      </c>
      <c r="J69">
        <v>991100</v>
      </c>
      <c r="K69">
        <f t="shared" si="8"/>
        <v>6.9028406002057228</v>
      </c>
    </row>
    <row r="70" spans="1:11">
      <c r="B70">
        <v>8</v>
      </c>
      <c r="C70" s="13">
        <v>1664.50663070512</v>
      </c>
      <c r="D70" s="10">
        <v>2173.8256387827601</v>
      </c>
      <c r="E70">
        <v>2182.30197000004</v>
      </c>
      <c r="F70">
        <f t="shared" si="7"/>
        <v>0.38992691345872132</v>
      </c>
      <c r="G70" s="16">
        <v>32930</v>
      </c>
      <c r="H70" s="14">
        <v>76074</v>
      </c>
      <c r="I70">
        <v>121976</v>
      </c>
      <c r="J70">
        <v>2479805</v>
      </c>
      <c r="K70">
        <f t="shared" si="8"/>
        <v>30.598797186039558</v>
      </c>
    </row>
    <row r="71" spans="1:11">
      <c r="B71">
        <v>9</v>
      </c>
      <c r="C71" s="13">
        <v>1382.5504561703799</v>
      </c>
      <c r="D71" s="10">
        <v>1628.3559628600999</v>
      </c>
      <c r="E71">
        <v>1629.30746000002</v>
      </c>
      <c r="F71">
        <f t="shared" si="7"/>
        <v>5.8432993867560207E-2</v>
      </c>
      <c r="G71" s="16">
        <v>18386</v>
      </c>
      <c r="H71" s="14">
        <v>33005</v>
      </c>
      <c r="I71">
        <v>68419</v>
      </c>
      <c r="J71">
        <v>1715664</v>
      </c>
      <c r="K71">
        <f t="shared" si="8"/>
        <v>17.779134612605265</v>
      </c>
    </row>
    <row r="72" spans="1:11">
      <c r="B72">
        <v>10</v>
      </c>
      <c r="C72" s="13">
        <v>1543.49531934027</v>
      </c>
      <c r="D72" s="10">
        <v>1870.41600826641</v>
      </c>
      <c r="E72">
        <v>1873.6507200000001</v>
      </c>
      <c r="F72">
        <f>100*(E72-D72)/D72</f>
        <v>0.17294076394203653</v>
      </c>
      <c r="G72" s="16">
        <v>24197</v>
      </c>
      <c r="H72" s="14">
        <v>45455</v>
      </c>
      <c r="I72">
        <v>96066</v>
      </c>
      <c r="J72">
        <v>1894613</v>
      </c>
      <c r="K72">
        <f t="shared" si="8"/>
        <v>21.180542942357246</v>
      </c>
    </row>
    <row r="73" spans="1:11">
      <c r="A73">
        <v>200</v>
      </c>
      <c r="B73">
        <v>1</v>
      </c>
      <c r="C73" s="13">
        <v>2836.16408156128</v>
      </c>
      <c r="D73" s="10">
        <v>3084.72671918371</v>
      </c>
      <c r="E73">
        <v>3101.5381600000101</v>
      </c>
      <c r="F73">
        <f>100*(E73-D73)/D73</f>
        <v>0.54498963268774703</v>
      </c>
      <c r="G73" s="16">
        <v>21399</v>
      </c>
      <c r="H73" s="14">
        <v>37210</v>
      </c>
      <c r="I73">
        <v>88655</v>
      </c>
      <c r="J73">
        <v>1902032</v>
      </c>
      <c r="K73">
        <f t="shared" si="8"/>
        <v>8.7640429282074095</v>
      </c>
    </row>
    <row r="74" spans="1:11">
      <c r="A74">
        <v>5</v>
      </c>
      <c r="B74">
        <v>2</v>
      </c>
      <c r="C74" s="13">
        <v>2713.90634943329</v>
      </c>
      <c r="D74" s="10">
        <v>2952.47933956311</v>
      </c>
      <c r="E74">
        <v>2975.5860400000201</v>
      </c>
      <c r="F74">
        <f t="shared" ref="F74:F81" si="9">100*(E74-D74)/D74</f>
        <v>0.78262022454420799</v>
      </c>
      <c r="G74" s="16">
        <v>21418</v>
      </c>
      <c r="H74" s="14">
        <v>37582</v>
      </c>
      <c r="I74">
        <v>88070</v>
      </c>
      <c r="J74">
        <v>1543239</v>
      </c>
      <c r="K74">
        <f t="shared" si="8"/>
        <v>8.790759864637117</v>
      </c>
    </row>
    <row r="75" spans="1:11">
      <c r="A75">
        <v>1</v>
      </c>
      <c r="B75">
        <v>3</v>
      </c>
      <c r="C75" s="13">
        <v>1566.3416940581001</v>
      </c>
      <c r="D75" s="10">
        <v>1667.7003216641399</v>
      </c>
      <c r="E75" s="17">
        <v>1672.5342499999999</v>
      </c>
      <c r="F75">
        <f t="shared" si="9"/>
        <v>0.28985593353105721</v>
      </c>
      <c r="G75" s="16">
        <v>11223</v>
      </c>
      <c r="H75" s="14">
        <v>17887</v>
      </c>
      <c r="I75">
        <v>33067</v>
      </c>
      <c r="J75">
        <v>709306</v>
      </c>
      <c r="K75">
        <f t="shared" si="8"/>
        <v>6.4710419182827508</v>
      </c>
    </row>
    <row r="76" spans="1:11">
      <c r="B76">
        <v>4</v>
      </c>
      <c r="C76" s="13">
        <v>2572.7309428549001</v>
      </c>
      <c r="D76" s="10">
        <v>2704.7160487803999</v>
      </c>
      <c r="E76" s="17">
        <v>2711.7409200000002</v>
      </c>
      <c r="F76">
        <f t="shared" si="9"/>
        <v>0.25972675478329521</v>
      </c>
      <c r="G76" s="16">
        <v>19575</v>
      </c>
      <c r="H76" s="14">
        <v>32991</v>
      </c>
      <c r="I76">
        <v>72503</v>
      </c>
      <c r="J76">
        <v>1292954</v>
      </c>
      <c r="K76">
        <f t="shared" si="8"/>
        <v>5.1301558094154576</v>
      </c>
    </row>
    <row r="77" spans="1:11">
      <c r="B77">
        <v>5</v>
      </c>
      <c r="C77" s="13">
        <v>2657.8129837896299</v>
      </c>
      <c r="D77" s="10">
        <v>2765.30634645697</v>
      </c>
      <c r="E77">
        <v>2765.3654199999701</v>
      </c>
      <c r="F77">
        <f t="shared" si="9"/>
        <v>2.1362386513073066E-3</v>
      </c>
      <c r="G77" s="16">
        <v>23515</v>
      </c>
      <c r="H77" s="14">
        <v>40755</v>
      </c>
      <c r="I77">
        <v>75379</v>
      </c>
      <c r="J77">
        <v>1979160</v>
      </c>
      <c r="K77">
        <f t="shared" si="8"/>
        <v>4.044429134892372</v>
      </c>
    </row>
    <row r="78" spans="1:11">
      <c r="B78">
        <v>6</v>
      </c>
      <c r="C78" s="13">
        <v>2493.4694458089002</v>
      </c>
      <c r="D78" s="10">
        <v>2603.72349430137</v>
      </c>
      <c r="E78">
        <v>2608.8546999999999</v>
      </c>
      <c r="F78">
        <f t="shared" si="9"/>
        <v>0.1970718361554232</v>
      </c>
      <c r="G78" s="16">
        <v>21880</v>
      </c>
      <c r="H78" s="14">
        <v>37910</v>
      </c>
      <c r="I78">
        <v>76128</v>
      </c>
      <c r="J78">
        <v>1252827</v>
      </c>
      <c r="K78">
        <f t="shared" si="8"/>
        <v>4.4217124327626385</v>
      </c>
    </row>
    <row r="79" spans="1:11">
      <c r="B79">
        <v>7</v>
      </c>
      <c r="C79" s="13">
        <v>1997.7628132519901</v>
      </c>
      <c r="D79" s="10">
        <v>2101.6447242470099</v>
      </c>
      <c r="E79">
        <v>2105.7932099999898</v>
      </c>
      <c r="F79">
        <f t="shared" si="9"/>
        <v>0.19739234253621377</v>
      </c>
      <c r="G79" s="16">
        <v>14295</v>
      </c>
      <c r="H79" s="14">
        <v>23820</v>
      </c>
      <c r="I79">
        <v>50725</v>
      </c>
      <c r="J79">
        <v>804244</v>
      </c>
      <c r="K79">
        <f t="shared" si="8"/>
        <v>5.19991213701286</v>
      </c>
    </row>
    <row r="80" spans="1:11">
      <c r="B80">
        <v>8</v>
      </c>
      <c r="C80" s="13">
        <v>3225.5284097641502</v>
      </c>
      <c r="D80" s="10">
        <v>3733.6658595897102</v>
      </c>
      <c r="E80">
        <v>3736.3685699999901</v>
      </c>
      <c r="F80">
        <f t="shared" si="9"/>
        <v>7.2387581318723165E-2</v>
      </c>
      <c r="G80" s="16">
        <v>31026</v>
      </c>
      <c r="H80" s="14">
        <v>68202</v>
      </c>
      <c r="I80">
        <v>113101</v>
      </c>
      <c r="J80">
        <v>2351262</v>
      </c>
      <c r="K80">
        <f t="shared" si="8"/>
        <v>15.75361879583367</v>
      </c>
    </row>
    <row r="81" spans="1:11">
      <c r="B81">
        <v>9</v>
      </c>
      <c r="C81" s="13">
        <v>2298.52996199381</v>
      </c>
      <c r="D81" s="10">
        <v>2523.5071873770798</v>
      </c>
      <c r="E81">
        <v>2531.3249699999801</v>
      </c>
      <c r="F81">
        <f t="shared" si="9"/>
        <v>0.30979831014573134</v>
      </c>
      <c r="G81" s="16">
        <v>18384</v>
      </c>
      <c r="H81" s="14">
        <v>32804</v>
      </c>
      <c r="I81">
        <v>68466</v>
      </c>
      <c r="J81">
        <v>1776085</v>
      </c>
      <c r="K81">
        <f t="shared" si="8"/>
        <v>9.7878743850751544</v>
      </c>
    </row>
    <row r="82" spans="1:11">
      <c r="B82">
        <v>10</v>
      </c>
      <c r="C82" s="13">
        <v>2765.89495402998</v>
      </c>
      <c r="D82" s="10">
        <v>3104.53353591211</v>
      </c>
      <c r="E82">
        <v>3105.64931999999</v>
      </c>
      <c r="F82">
        <f>100*(E82-D82)/D82</f>
        <v>3.5940474630826787E-2</v>
      </c>
      <c r="G82" s="16">
        <v>24196</v>
      </c>
      <c r="H82" s="14">
        <v>46362</v>
      </c>
      <c r="I82">
        <v>96022</v>
      </c>
      <c r="J82">
        <v>1896743</v>
      </c>
      <c r="K82">
        <f t="shared" si="8"/>
        <v>12.243363812090001</v>
      </c>
    </row>
    <row r="83" spans="1:11">
      <c r="A83">
        <v>200</v>
      </c>
      <c r="B83">
        <v>1</v>
      </c>
      <c r="C83" s="13">
        <v>1781.3777022967599</v>
      </c>
      <c r="D83" s="10">
        <v>2105.2664486106901</v>
      </c>
      <c r="E83">
        <v>2117.11329999998</v>
      </c>
      <c r="F83">
        <f>100*(E83-D83)/D83</f>
        <v>0.56272456140209159</v>
      </c>
      <c r="G83" s="16">
        <v>21370</v>
      </c>
      <c r="H83" s="14">
        <v>37333</v>
      </c>
      <c r="I83">
        <v>88055</v>
      </c>
      <c r="J83">
        <v>2248477</v>
      </c>
      <c r="K83">
        <f t="shared" si="8"/>
        <v>18.181924355308535</v>
      </c>
    </row>
    <row r="84" spans="1:11">
      <c r="A84">
        <v>10</v>
      </c>
      <c r="B84">
        <v>2</v>
      </c>
      <c r="C84" s="13">
        <v>1676.7537828520999</v>
      </c>
      <c r="D84" s="10">
        <v>1947.23035610638</v>
      </c>
      <c r="E84">
        <v>1949.8751999999999</v>
      </c>
      <c r="F84">
        <f t="shared" ref="F84:F91" si="10">100*(E84-D84)/D84</f>
        <v>0.1358259378673877</v>
      </c>
      <c r="G84" s="16">
        <v>21418</v>
      </c>
      <c r="H84" s="14">
        <v>38067</v>
      </c>
      <c r="I84">
        <v>88086</v>
      </c>
      <c r="J84">
        <v>1652049</v>
      </c>
      <c r="K84">
        <f t="shared" si="8"/>
        <v>16.130965441700621</v>
      </c>
    </row>
    <row r="85" spans="1:11">
      <c r="A85">
        <v>0</v>
      </c>
      <c r="B85">
        <v>3</v>
      </c>
      <c r="C85" s="13">
        <v>1138.7255331428501</v>
      </c>
      <c r="D85" s="10">
        <v>1231.4892801774899</v>
      </c>
      <c r="E85" s="17">
        <v>1240.18274000001</v>
      </c>
      <c r="F85">
        <f t="shared" si="10"/>
        <v>0.70593061283221814</v>
      </c>
      <c r="G85" s="16">
        <v>11263</v>
      </c>
      <c r="H85" s="14">
        <v>17836</v>
      </c>
      <c r="I85">
        <v>33023</v>
      </c>
      <c r="J85">
        <v>625748</v>
      </c>
      <c r="K85">
        <f t="shared" si="8"/>
        <v>8.1462779515108075</v>
      </c>
    </row>
    <row r="86" spans="1:11">
      <c r="B86">
        <v>4</v>
      </c>
      <c r="C86" s="13">
        <v>1672.0574214180299</v>
      </c>
      <c r="D86" s="10">
        <v>1860.9203732434701</v>
      </c>
      <c r="E86">
        <v>1864.7998600000001</v>
      </c>
      <c r="F86">
        <f t="shared" si="10"/>
        <v>0.20847140008297649</v>
      </c>
      <c r="G86" s="16">
        <v>19576</v>
      </c>
      <c r="H86" s="14">
        <v>32881</v>
      </c>
      <c r="I86">
        <v>72386</v>
      </c>
      <c r="J86">
        <v>1712825</v>
      </c>
      <c r="K86">
        <f t="shared" si="8"/>
        <v>11.295243178028555</v>
      </c>
    </row>
    <row r="87" spans="1:11">
      <c r="B87">
        <v>5</v>
      </c>
      <c r="C87" s="13">
        <v>1707.4287310299801</v>
      </c>
      <c r="D87" s="10">
        <v>1836.47758955982</v>
      </c>
      <c r="E87">
        <v>1839.81754</v>
      </c>
      <c r="F87">
        <f t="shared" si="10"/>
        <v>0.18186720378006691</v>
      </c>
      <c r="G87" s="16">
        <v>22764</v>
      </c>
      <c r="H87" s="14">
        <v>39816</v>
      </c>
      <c r="I87">
        <v>75942</v>
      </c>
      <c r="J87">
        <v>1331800</v>
      </c>
      <c r="K87">
        <f t="shared" si="8"/>
        <v>7.5580817040599495</v>
      </c>
    </row>
    <row r="88" spans="1:11">
      <c r="B88">
        <v>6</v>
      </c>
      <c r="C88" s="13">
        <v>1600.1533222472899</v>
      </c>
      <c r="D88" s="10">
        <v>1742.8676057622599</v>
      </c>
      <c r="E88">
        <v>1746.3674099999801</v>
      </c>
      <c r="F88">
        <f t="shared" si="10"/>
        <v>0.20080723436186962</v>
      </c>
      <c r="G88" s="16">
        <v>21867</v>
      </c>
      <c r="H88" s="14">
        <v>38876</v>
      </c>
      <c r="I88">
        <v>76564</v>
      </c>
      <c r="J88">
        <v>1675272</v>
      </c>
      <c r="K88">
        <f t="shared" si="8"/>
        <v>8.9187880642924267</v>
      </c>
    </row>
    <row r="89" spans="1:11">
      <c r="B89">
        <v>7</v>
      </c>
      <c r="C89" s="13">
        <v>1416.7397615166601</v>
      </c>
      <c r="D89" s="10">
        <v>1541.3707817397601</v>
      </c>
      <c r="E89">
        <v>1549.88552</v>
      </c>
      <c r="F89">
        <f t="shared" si="10"/>
        <v>0.55241336874371461</v>
      </c>
      <c r="G89" s="16">
        <v>14328</v>
      </c>
      <c r="H89" s="14">
        <v>23879</v>
      </c>
      <c r="I89">
        <v>50754</v>
      </c>
      <c r="J89">
        <v>1126532</v>
      </c>
      <c r="K89">
        <f t="shared" si="8"/>
        <v>8.7970298856918472</v>
      </c>
    </row>
    <row r="90" spans="1:11">
      <c r="B90">
        <v>8</v>
      </c>
      <c r="C90" s="13">
        <v>1719.47414783248</v>
      </c>
      <c r="D90" s="10">
        <v>2295.1496544739098</v>
      </c>
      <c r="E90">
        <v>2301.0386999999801</v>
      </c>
      <c r="F90">
        <f t="shared" si="10"/>
        <v>0.25658655916361817</v>
      </c>
      <c r="G90" s="16">
        <v>32154</v>
      </c>
      <c r="H90" s="14">
        <v>70484</v>
      </c>
      <c r="I90">
        <v>113397</v>
      </c>
      <c r="J90">
        <v>2227327</v>
      </c>
      <c r="K90">
        <f t="shared" si="8"/>
        <v>33.479741894759506</v>
      </c>
    </row>
    <row r="91" spans="1:11">
      <c r="B91">
        <v>9</v>
      </c>
      <c r="C91" s="13">
        <v>1443.7672763061701</v>
      </c>
      <c r="D91" s="10">
        <v>1719.64638303638</v>
      </c>
      <c r="E91">
        <v>1719.9732100000101</v>
      </c>
      <c r="F91">
        <f t="shared" si="10"/>
        <v>1.9005475012426942E-2</v>
      </c>
      <c r="G91" s="16">
        <v>18387</v>
      </c>
      <c r="H91" s="14">
        <v>33114</v>
      </c>
      <c r="I91">
        <v>68872</v>
      </c>
      <c r="J91">
        <v>1412512</v>
      </c>
      <c r="K91">
        <f t="shared" si="8"/>
        <v>19.108280902171252</v>
      </c>
    </row>
    <row r="92" spans="1:11">
      <c r="B92">
        <v>10</v>
      </c>
      <c r="C92" s="13">
        <v>1605.1162706950799</v>
      </c>
      <c r="D92" s="10">
        <v>2025.43507389414</v>
      </c>
      <c r="E92">
        <v>2044.8512699999801</v>
      </c>
      <c r="F92">
        <f>100*(E92-D92)/D92</f>
        <v>0.95861853860909618</v>
      </c>
      <c r="G92" s="16">
        <v>24182</v>
      </c>
      <c r="H92" s="14">
        <v>47924</v>
      </c>
      <c r="I92">
        <v>96035</v>
      </c>
      <c r="J92">
        <v>2386105</v>
      </c>
      <c r="K92">
        <f t="shared" si="8"/>
        <v>26.186190425759317</v>
      </c>
    </row>
    <row r="93" spans="1:11">
      <c r="A93">
        <v>200</v>
      </c>
      <c r="B93">
        <v>1</v>
      </c>
      <c r="C93" s="13">
        <v>2897.89903241298</v>
      </c>
      <c r="D93" s="10">
        <v>3232.8610419844699</v>
      </c>
      <c r="E93">
        <v>3242.2458699999802</v>
      </c>
      <c r="F93">
        <f>100*(E93-D93)/D93</f>
        <v>0.29029481606637358</v>
      </c>
      <c r="G93" s="16">
        <v>24147</v>
      </c>
      <c r="H93" s="14">
        <v>37364</v>
      </c>
      <c r="I93">
        <v>88055</v>
      </c>
      <c r="J93">
        <v>2162716</v>
      </c>
      <c r="K93">
        <f t="shared" si="8"/>
        <v>11.558788136679098</v>
      </c>
    </row>
    <row r="94" spans="1:11">
      <c r="A94">
        <v>10</v>
      </c>
      <c r="B94">
        <v>2</v>
      </c>
      <c r="C94" s="13">
        <v>2786.29923118837</v>
      </c>
      <c r="D94" s="10">
        <v>3084.5100537735302</v>
      </c>
      <c r="E94">
        <v>3094.13410999997</v>
      </c>
      <c r="F94">
        <f t="shared" ref="F94:F101" si="11">100*(E94-D94)/D94</f>
        <v>0.31201247714092711</v>
      </c>
      <c r="G94" s="16">
        <v>21400</v>
      </c>
      <c r="H94" s="14">
        <v>40553</v>
      </c>
      <c r="I94">
        <v>88461</v>
      </c>
      <c r="J94">
        <v>1691126</v>
      </c>
      <c r="K94">
        <f t="shared" si="8"/>
        <v>10.702756518292974</v>
      </c>
    </row>
    <row r="95" spans="1:11">
      <c r="A95">
        <v>1</v>
      </c>
      <c r="B95">
        <v>3</v>
      </c>
      <c r="C95" s="13">
        <v>1623.4615235881499</v>
      </c>
      <c r="D95" s="10">
        <v>1731.19260403925</v>
      </c>
      <c r="E95" s="17">
        <v>1734.9114599999</v>
      </c>
      <c r="F95">
        <f t="shared" si="11"/>
        <v>0.2148146862442161</v>
      </c>
      <c r="G95" s="16">
        <v>11245</v>
      </c>
      <c r="H95" s="14">
        <v>17855</v>
      </c>
      <c r="I95">
        <v>33118</v>
      </c>
      <c r="J95">
        <v>627344</v>
      </c>
      <c r="K95">
        <f t="shared" si="8"/>
        <v>6.6358875086238243</v>
      </c>
    </row>
    <row r="96" spans="1:11">
      <c r="B96">
        <v>4</v>
      </c>
      <c r="C96" s="13">
        <v>2630.0701052733598</v>
      </c>
      <c r="D96" s="10">
        <v>2840.8549948248201</v>
      </c>
      <c r="E96">
        <v>2843.0680900000102</v>
      </c>
      <c r="F96">
        <f t="shared" si="11"/>
        <v>7.79024335709394E-2</v>
      </c>
      <c r="G96" s="16">
        <v>19574</v>
      </c>
      <c r="H96" s="14">
        <v>32927</v>
      </c>
      <c r="I96">
        <v>72353</v>
      </c>
      <c r="J96">
        <v>1873515</v>
      </c>
      <c r="K96">
        <f t="shared" si="8"/>
        <v>8.0144209513210711</v>
      </c>
    </row>
    <row r="97" spans="1:11">
      <c r="B97">
        <v>5</v>
      </c>
      <c r="C97" s="13">
        <v>2717.9864192188802</v>
      </c>
      <c r="D97" s="10">
        <v>2865.8659692372798</v>
      </c>
      <c r="E97">
        <v>2887.9099100000199</v>
      </c>
      <c r="F97">
        <f t="shared" si="11"/>
        <v>0.76918952244674532</v>
      </c>
      <c r="G97" s="16">
        <v>22804</v>
      </c>
      <c r="H97" s="14">
        <v>37337</v>
      </c>
      <c r="I97">
        <v>77613</v>
      </c>
      <c r="J97">
        <v>1981099</v>
      </c>
      <c r="K97">
        <f t="shared" si="8"/>
        <v>5.4407758983909353</v>
      </c>
    </row>
    <row r="98" spans="1:11">
      <c r="B98">
        <v>6</v>
      </c>
      <c r="C98" s="13">
        <v>2565.7843441793202</v>
      </c>
      <c r="D98" s="10">
        <v>2720.6901063027699</v>
      </c>
      <c r="E98">
        <v>2721.5722500000002</v>
      </c>
      <c r="F98">
        <f t="shared" si="11"/>
        <v>3.2423527221519866E-2</v>
      </c>
      <c r="G98" s="16">
        <v>20259</v>
      </c>
      <c r="H98" s="14">
        <v>33259</v>
      </c>
      <c r="I98">
        <v>74740</v>
      </c>
      <c r="J98">
        <v>1478601</v>
      </c>
      <c r="K98">
        <f t="shared" si="8"/>
        <v>6.0373648500453809</v>
      </c>
    </row>
    <row r="99" spans="1:11">
      <c r="B99">
        <v>7</v>
      </c>
      <c r="C99" s="13">
        <v>2070.61993247287</v>
      </c>
      <c r="D99" s="10">
        <v>2210.56366858413</v>
      </c>
      <c r="E99">
        <v>2219.4448300000199</v>
      </c>
      <c r="F99">
        <f t="shared" si="11"/>
        <v>0.40176003713922848</v>
      </c>
      <c r="G99" s="16">
        <v>14309</v>
      </c>
      <c r="H99" s="14">
        <v>23897</v>
      </c>
      <c r="I99">
        <v>50767</v>
      </c>
      <c r="J99">
        <v>1127597</v>
      </c>
      <c r="K99">
        <f t="shared" si="8"/>
        <v>6.7585428845036786</v>
      </c>
    </row>
    <row r="100" spans="1:11">
      <c r="B100">
        <v>8</v>
      </c>
      <c r="C100" s="13">
        <v>3289.3585957468199</v>
      </c>
      <c r="D100" s="10">
        <v>3883.3526676700499</v>
      </c>
      <c r="E100">
        <v>3890.31648000002</v>
      </c>
      <c r="F100">
        <f t="shared" si="11"/>
        <v>0.17932474657647496</v>
      </c>
      <c r="G100" s="16">
        <v>31112</v>
      </c>
      <c r="H100" s="14">
        <v>68715</v>
      </c>
      <c r="I100">
        <v>112464</v>
      </c>
      <c r="J100">
        <v>2344401</v>
      </c>
      <c r="K100">
        <f t="shared" si="8"/>
        <v>18.058051581584063</v>
      </c>
    </row>
    <row r="101" spans="1:11">
      <c r="B101">
        <v>9</v>
      </c>
      <c r="C101" s="13">
        <v>2372.3228943604299</v>
      </c>
      <c r="D101" s="10">
        <v>2666.7989550890202</v>
      </c>
      <c r="E101">
        <v>2671.8225400000001</v>
      </c>
      <c r="F101">
        <f t="shared" si="11"/>
        <v>0.18837508922048618</v>
      </c>
      <c r="G101" s="16">
        <v>18387</v>
      </c>
      <c r="H101" s="14">
        <v>32946</v>
      </c>
      <c r="I101">
        <v>68494</v>
      </c>
      <c r="J101">
        <v>1842612</v>
      </c>
      <c r="K101">
        <f t="shared" si="8"/>
        <v>12.412983975690205</v>
      </c>
    </row>
    <row r="102" spans="1:11">
      <c r="B102">
        <v>10</v>
      </c>
      <c r="C102" s="13">
        <v>2839.7343877190801</v>
      </c>
      <c r="D102" s="10">
        <v>3278.5962450080501</v>
      </c>
      <c r="E102">
        <v>3288.6056000000199</v>
      </c>
      <c r="F102">
        <f>100*(E102-D102)/D102</f>
        <v>0.30529391983565762</v>
      </c>
      <c r="G102" s="16">
        <v>24195</v>
      </c>
      <c r="H102" s="14">
        <v>45674</v>
      </c>
      <c r="I102">
        <v>96084</v>
      </c>
      <c r="J102">
        <v>1769261</v>
      </c>
      <c r="K102">
        <f t="shared" si="8"/>
        <v>15.454327671873243</v>
      </c>
    </row>
    <row r="103" spans="1:11">
      <c r="A103">
        <v>200</v>
      </c>
      <c r="B103">
        <v>1</v>
      </c>
      <c r="C103" s="13">
        <v>1828.9389518661901</v>
      </c>
      <c r="D103" s="10">
        <v>2167.1419349715102</v>
      </c>
      <c r="E103">
        <v>2167.8825700000298</v>
      </c>
      <c r="F103">
        <f>100*(E103-D103)/D103</f>
        <v>3.4175658574449944E-2</v>
      </c>
      <c r="G103" s="16">
        <v>21370</v>
      </c>
      <c r="H103" s="14">
        <v>43409</v>
      </c>
      <c r="I103">
        <v>88083</v>
      </c>
      <c r="J103">
        <v>1900617</v>
      </c>
      <c r="K103">
        <f t="shared" si="8"/>
        <v>18.491758992842747</v>
      </c>
    </row>
    <row r="104" spans="1:11">
      <c r="A104">
        <v>20</v>
      </c>
      <c r="B104">
        <v>2</v>
      </c>
      <c r="C104" s="13">
        <v>1727.6397412290801</v>
      </c>
      <c r="D104" s="10">
        <v>2033.5897214852901</v>
      </c>
      <c r="E104">
        <v>2041.4720599999901</v>
      </c>
      <c r="F104">
        <f t="shared" ref="F104:F111" si="12">100*(E104-D104)/D104</f>
        <v>0.38760711816260091</v>
      </c>
      <c r="G104" s="16">
        <v>21400</v>
      </c>
      <c r="H104" s="14">
        <v>38538</v>
      </c>
      <c r="I104">
        <v>88177</v>
      </c>
      <c r="J104">
        <v>1551234</v>
      </c>
      <c r="K104">
        <f t="shared" si="8"/>
        <v>17.709130726441298</v>
      </c>
    </row>
    <row r="105" spans="1:11">
      <c r="A105">
        <v>0</v>
      </c>
      <c r="B105">
        <v>3</v>
      </c>
      <c r="C105" s="13">
        <v>1177.20214680206</v>
      </c>
      <c r="D105" s="10">
        <v>1269.2849219012101</v>
      </c>
      <c r="E105" s="17">
        <v>1270.3430000000001</v>
      </c>
      <c r="F105">
        <f t="shared" si="12"/>
        <v>8.3360172372107577E-2</v>
      </c>
      <c r="G105" s="16">
        <v>11232</v>
      </c>
      <c r="H105" s="14">
        <v>17868</v>
      </c>
      <c r="I105">
        <v>33117</v>
      </c>
      <c r="J105">
        <v>570163</v>
      </c>
      <c r="K105">
        <f t="shared" si="8"/>
        <v>7.822171863116151</v>
      </c>
    </row>
    <row r="106" spans="1:11">
      <c r="B106">
        <v>4</v>
      </c>
      <c r="C106" s="13">
        <v>1717.17464075875</v>
      </c>
      <c r="D106" s="10">
        <v>1937.9718991887801</v>
      </c>
      <c r="E106" s="17">
        <v>1942.9980800000501</v>
      </c>
      <c r="F106">
        <f t="shared" si="12"/>
        <v>0.25935261565835621</v>
      </c>
      <c r="G106" s="16">
        <v>19621</v>
      </c>
      <c r="H106" s="14">
        <v>32896</v>
      </c>
      <c r="I106">
        <v>72355</v>
      </c>
      <c r="J106">
        <v>1247504</v>
      </c>
      <c r="K106">
        <f t="shared" si="8"/>
        <v>12.858171393240974</v>
      </c>
    </row>
    <row r="107" spans="1:11">
      <c r="B107">
        <v>5</v>
      </c>
      <c r="C107" s="13">
        <v>1754.42842041176</v>
      </c>
      <c r="D107" s="10">
        <v>1910.0152522536</v>
      </c>
      <c r="E107">
        <v>1917.1452400000201</v>
      </c>
      <c r="F107">
        <f t="shared" si="12"/>
        <v>0.37329480683504934</v>
      </c>
      <c r="G107" s="16">
        <v>21085</v>
      </c>
      <c r="H107" s="14">
        <v>33055</v>
      </c>
      <c r="I107">
        <v>73387</v>
      </c>
      <c r="J107">
        <v>956464</v>
      </c>
      <c r="K107">
        <f t="shared" si="8"/>
        <v>8.8682348069420875</v>
      </c>
    </row>
    <row r="108" spans="1:11">
      <c r="B108">
        <v>6</v>
      </c>
      <c r="C108" s="13">
        <v>1645.6269454328899</v>
      </c>
      <c r="D108" s="10">
        <v>1816.3537080372901</v>
      </c>
      <c r="E108">
        <v>1816.35653</v>
      </c>
      <c r="F108">
        <f t="shared" si="12"/>
        <v>1.5536416158767739E-4</v>
      </c>
      <c r="G108" s="16">
        <v>20212</v>
      </c>
      <c r="H108" s="14">
        <v>33273</v>
      </c>
      <c r="I108">
        <v>74776</v>
      </c>
      <c r="J108">
        <v>1202457</v>
      </c>
      <c r="K108">
        <f t="shared" si="8"/>
        <v>10.374572625844413</v>
      </c>
    </row>
    <row r="109" spans="1:11">
      <c r="B109">
        <v>7</v>
      </c>
      <c r="C109" s="13">
        <v>1462.48012103512</v>
      </c>
      <c r="D109" s="10">
        <v>1623.0136418059999</v>
      </c>
      <c r="E109">
        <v>1623.7225699999899</v>
      </c>
      <c r="F109">
        <f t="shared" si="12"/>
        <v>4.3679743393971023E-2</v>
      </c>
      <c r="G109" s="16">
        <v>14292</v>
      </c>
      <c r="H109" s="14">
        <v>23794</v>
      </c>
      <c r="I109">
        <v>50767</v>
      </c>
      <c r="J109">
        <v>608657</v>
      </c>
      <c r="K109">
        <f t="shared" si="8"/>
        <v>10.976800194539184</v>
      </c>
    </row>
    <row r="110" spans="1:11">
      <c r="B110">
        <v>8</v>
      </c>
      <c r="C110" s="13">
        <v>1766.3598929459799</v>
      </c>
      <c r="D110" s="10">
        <v>2383.6931461281802</v>
      </c>
      <c r="E110">
        <v>2403.8306000000298</v>
      </c>
      <c r="F110">
        <f t="shared" si="12"/>
        <v>0.84480059459661516</v>
      </c>
      <c r="G110" s="16">
        <v>33045</v>
      </c>
      <c r="H110" s="14">
        <v>72422</v>
      </c>
      <c r="I110">
        <v>121129</v>
      </c>
      <c r="J110">
        <v>2219067</v>
      </c>
      <c r="K110">
        <f t="shared" si="8"/>
        <v>34.949460506182355</v>
      </c>
    </row>
    <row r="111" spans="1:11">
      <c r="B111">
        <v>9</v>
      </c>
      <c r="C111" s="13">
        <v>1490.4393369464599</v>
      </c>
      <c r="D111" s="10">
        <v>1777.90752286674</v>
      </c>
      <c r="E111">
        <v>1777.96522999996</v>
      </c>
      <c r="F111">
        <f t="shared" si="12"/>
        <v>3.245789360683044E-3</v>
      </c>
      <c r="G111" s="16">
        <v>18462</v>
      </c>
      <c r="H111" s="14">
        <v>32898</v>
      </c>
      <c r="I111">
        <v>68434</v>
      </c>
      <c r="J111">
        <v>1094017</v>
      </c>
      <c r="K111">
        <f t="shared" si="8"/>
        <v>19.287479791645264</v>
      </c>
    </row>
    <row r="112" spans="1:11">
      <c r="B112">
        <v>10</v>
      </c>
      <c r="C112" s="13">
        <v>1652.96319078788</v>
      </c>
      <c r="D112" s="10">
        <v>2132.8776209365101</v>
      </c>
      <c r="E112">
        <v>2143.6351100000502</v>
      </c>
      <c r="F112">
        <f>100*(E112-D112)/D112</f>
        <v>0.50436503988525494</v>
      </c>
      <c r="G112" s="16">
        <v>24182</v>
      </c>
      <c r="H112" s="14">
        <v>45752</v>
      </c>
      <c r="I112">
        <v>96065</v>
      </c>
      <c r="J112">
        <v>1656385</v>
      </c>
      <c r="K112">
        <f t="shared" si="8"/>
        <v>29.033582406628206</v>
      </c>
    </row>
    <row r="113" spans="1:11">
      <c r="A113">
        <v>200</v>
      </c>
      <c r="B113">
        <v>1</v>
      </c>
      <c r="C113" s="13">
        <v>2951.9897824995501</v>
      </c>
      <c r="D113" s="10">
        <v>3310.9240706894898</v>
      </c>
      <c r="E113">
        <v>3312.4213099999802</v>
      </c>
      <c r="F113">
        <f>100*(E113-D113)/D113</f>
        <v>4.5221191381129754E-2</v>
      </c>
      <c r="G113" s="16">
        <v>21370</v>
      </c>
      <c r="H113" s="14">
        <v>37660</v>
      </c>
      <c r="I113">
        <v>88070</v>
      </c>
      <c r="J113">
        <v>1900643</v>
      </c>
      <c r="K113">
        <f t="shared" si="8"/>
        <v>12.159062687744733</v>
      </c>
    </row>
    <row r="114" spans="1:11">
      <c r="A114">
        <v>20</v>
      </c>
      <c r="B114">
        <v>2</v>
      </c>
      <c r="C114" s="13">
        <v>2843.3861099351402</v>
      </c>
      <c r="D114" s="10">
        <v>3185.79038210007</v>
      </c>
      <c r="E114">
        <v>3207.7577699999902</v>
      </c>
      <c r="F114">
        <f t="shared" ref="F114:F121" si="13">100*(E114-D114)/D114</f>
        <v>0.6895427904907937</v>
      </c>
      <c r="G114" s="16">
        <v>21388</v>
      </c>
      <c r="H114" s="14">
        <v>37708</v>
      </c>
      <c r="I114">
        <v>88133</v>
      </c>
      <c r="J114">
        <v>1551063</v>
      </c>
      <c r="K114">
        <f t="shared" si="8"/>
        <v>12.042130717616127</v>
      </c>
    </row>
    <row r="115" spans="1:11">
      <c r="A115">
        <v>1</v>
      </c>
      <c r="B115">
        <v>3</v>
      </c>
      <c r="C115" s="13">
        <v>1667.2352731009601</v>
      </c>
      <c r="D115" s="10">
        <v>1777.56258597275</v>
      </c>
      <c r="E115" s="17">
        <v>1778.67228</v>
      </c>
      <c r="F115">
        <f t="shared" si="13"/>
        <v>6.2427845635757262E-2</v>
      </c>
      <c r="G115" s="16">
        <v>11232</v>
      </c>
      <c r="H115" s="14">
        <v>17840</v>
      </c>
      <c r="I115">
        <v>33140</v>
      </c>
      <c r="J115">
        <v>651924</v>
      </c>
      <c r="K115">
        <f t="shared" si="8"/>
        <v>6.6173811610036033</v>
      </c>
    </row>
    <row r="116" spans="1:11">
      <c r="B116">
        <v>4</v>
      </c>
      <c r="C116" s="13">
        <v>2680.51738126494</v>
      </c>
      <c r="D116" s="10">
        <v>2926.5129201029199</v>
      </c>
      <c r="E116" s="17">
        <v>2929.33330999998</v>
      </c>
      <c r="F116">
        <f t="shared" si="13"/>
        <v>9.6373738099228348E-2</v>
      </c>
      <c r="G116" s="16">
        <v>19559</v>
      </c>
      <c r="H116" s="14">
        <v>32943</v>
      </c>
      <c r="I116">
        <v>72331</v>
      </c>
      <c r="J116">
        <v>1247446</v>
      </c>
      <c r="K116">
        <f t="shared" si="8"/>
        <v>9.1771663395032448</v>
      </c>
    </row>
    <row r="117" spans="1:11">
      <c r="B117">
        <v>5</v>
      </c>
      <c r="C117" s="13">
        <v>2771.0518350849402</v>
      </c>
      <c r="D117" s="10">
        <v>2953.58358497478</v>
      </c>
      <c r="E117">
        <v>2979.22403999996</v>
      </c>
      <c r="F117">
        <f t="shared" si="13"/>
        <v>0.86811340486912125</v>
      </c>
      <c r="G117" s="16">
        <v>21056</v>
      </c>
      <c r="H117" s="14">
        <v>33133</v>
      </c>
      <c r="I117">
        <v>73290</v>
      </c>
      <c r="J117">
        <v>956440</v>
      </c>
      <c r="K117">
        <f t="shared" si="8"/>
        <v>6.5870925826345923</v>
      </c>
    </row>
    <row r="118" spans="1:11">
      <c r="B118">
        <v>6</v>
      </c>
      <c r="C118" s="13">
        <v>2618.83646170372</v>
      </c>
      <c r="D118" s="10">
        <v>2813.5080423238501</v>
      </c>
      <c r="E118">
        <v>2828.4110399999799</v>
      </c>
      <c r="F118">
        <f t="shared" si="13"/>
        <v>0.52969451133399159</v>
      </c>
      <c r="G118" s="16">
        <v>20199</v>
      </c>
      <c r="H118" s="14">
        <v>33099</v>
      </c>
      <c r="I118">
        <v>74808</v>
      </c>
      <c r="J118">
        <v>1203758</v>
      </c>
      <c r="K118">
        <f t="shared" si="8"/>
        <v>7.4335142139224599</v>
      </c>
    </row>
    <row r="119" spans="1:11">
      <c r="B119">
        <v>7</v>
      </c>
      <c r="C119" s="13">
        <v>2123.0700884451098</v>
      </c>
      <c r="D119" s="10">
        <v>2305.0942837165298</v>
      </c>
      <c r="E119">
        <v>2312.4591100000098</v>
      </c>
      <c r="F119">
        <f t="shared" si="13"/>
        <v>0.3195021711478781</v>
      </c>
      <c r="G119" s="16">
        <v>14311</v>
      </c>
      <c r="H119" s="14">
        <v>23772</v>
      </c>
      <c r="I119">
        <v>50738</v>
      </c>
      <c r="J119">
        <v>609417</v>
      </c>
      <c r="K119">
        <f t="shared" si="8"/>
        <v>8.5736310007895487</v>
      </c>
    </row>
    <row r="120" spans="1:11">
      <c r="B120">
        <v>8</v>
      </c>
      <c r="C120" s="13">
        <v>3342.0555927149699</v>
      </c>
      <c r="D120" s="10">
        <v>3995.4396268293499</v>
      </c>
      <c r="E120">
        <v>4005.7737899999402</v>
      </c>
      <c r="F120">
        <f t="shared" si="13"/>
        <v>0.25864896321286995</v>
      </c>
      <c r="G120" s="16">
        <v>29012</v>
      </c>
      <c r="H120" s="14">
        <v>64159</v>
      </c>
      <c r="I120">
        <v>112543</v>
      </c>
      <c r="J120">
        <v>2215257</v>
      </c>
      <c r="K120">
        <f t="shared" si="8"/>
        <v>19.550364019635996</v>
      </c>
    </row>
    <row r="121" spans="1:11">
      <c r="B121">
        <v>9</v>
      </c>
      <c r="C121" s="13">
        <v>2426.8025694152302</v>
      </c>
      <c r="D121" s="10">
        <v>2763.5731796150199</v>
      </c>
      <c r="E121">
        <v>2769.1529100000098</v>
      </c>
      <c r="F121">
        <f t="shared" si="13"/>
        <v>0.2019027549604179</v>
      </c>
      <c r="G121" s="16">
        <v>18372</v>
      </c>
      <c r="H121" s="14">
        <v>32930</v>
      </c>
      <c r="I121">
        <v>68463</v>
      </c>
      <c r="J121">
        <v>1524502</v>
      </c>
      <c r="K121">
        <f t="shared" si="8"/>
        <v>13.877132587713509</v>
      </c>
    </row>
    <row r="122" spans="1:11">
      <c r="B122">
        <v>10</v>
      </c>
      <c r="C122" s="13">
        <v>2894.5167111665401</v>
      </c>
      <c r="D122" s="10">
        <v>3403.2120122398001</v>
      </c>
      <c r="E122">
        <v>3409.7452799999701</v>
      </c>
      <c r="F122">
        <f>100*(E122-D122)/D122</f>
        <v>0.19197357486612171</v>
      </c>
      <c r="G122" s="16">
        <v>24211</v>
      </c>
      <c r="H122" s="14">
        <v>48176</v>
      </c>
      <c r="I122">
        <v>96066</v>
      </c>
      <c r="J122">
        <v>1744931</v>
      </c>
      <c r="K122">
        <f t="shared" si="8"/>
        <v>17.574446853625073</v>
      </c>
    </row>
    <row r="123" spans="1:11">
      <c r="A123">
        <v>500</v>
      </c>
      <c r="B123">
        <v>1</v>
      </c>
      <c r="C123" s="13">
        <v>2868.70363348929</v>
      </c>
      <c r="D123" s="10">
        <v>2998.3018457350399</v>
      </c>
      <c r="E123">
        <v>3012.9074900000001</v>
      </c>
      <c r="F123">
        <f>100*(E123-D123)/D123</f>
        <v>0.48713054977223336</v>
      </c>
      <c r="G123" s="16">
        <v>21382</v>
      </c>
      <c r="H123" s="14">
        <v>37288</v>
      </c>
      <c r="I123">
        <v>88037</v>
      </c>
      <c r="J123">
        <v>2262502</v>
      </c>
      <c r="K123">
        <f t="shared" si="8"/>
        <v>4.5176577577696904</v>
      </c>
    </row>
    <row r="124" spans="1:11">
      <c r="A124">
        <v>5</v>
      </c>
      <c r="B124">
        <v>2</v>
      </c>
      <c r="C124" s="13">
        <v>2715.3393128202802</v>
      </c>
      <c r="D124" s="10">
        <v>2844.9705481729402</v>
      </c>
      <c r="E124">
        <v>2846.21985000001</v>
      </c>
      <c r="F124">
        <f t="shared" ref="F124:F131" si="14">100*(E124-D124)/D124</f>
        <v>4.391264534784263E-2</v>
      </c>
      <c r="G124" s="16">
        <v>21399</v>
      </c>
      <c r="H124" s="14">
        <v>38038</v>
      </c>
      <c r="I124">
        <v>88020</v>
      </c>
      <c r="J124">
        <v>1884807</v>
      </c>
      <c r="K124">
        <f t="shared" si="8"/>
        <v>4.7740344914028032</v>
      </c>
    </row>
    <row r="125" spans="1:11">
      <c r="A125">
        <v>0</v>
      </c>
      <c r="B125">
        <v>3</v>
      </c>
      <c r="C125" s="13">
        <v>1974.61558685403</v>
      </c>
      <c r="D125" s="10">
        <v>2077.32017576513</v>
      </c>
      <c r="E125" s="17">
        <v>2087.3434299999699</v>
      </c>
      <c r="F125">
        <f t="shared" si="14"/>
        <v>0.48250887618458127</v>
      </c>
      <c r="G125" s="16">
        <v>11232</v>
      </c>
      <c r="H125" s="14">
        <v>17902</v>
      </c>
      <c r="I125">
        <v>33053</v>
      </c>
      <c r="J125">
        <v>709544</v>
      </c>
      <c r="K125">
        <f t="shared" si="8"/>
        <v>5.2012447179518935</v>
      </c>
    </row>
    <row r="126" spans="1:11">
      <c r="B126">
        <v>4</v>
      </c>
      <c r="C126" s="13">
        <v>2690.3212133864599</v>
      </c>
      <c r="D126" s="10">
        <v>2795.9758589693502</v>
      </c>
      <c r="E126">
        <v>2810.1685299999499</v>
      </c>
      <c r="F126">
        <f t="shared" si="14"/>
        <v>0.50761064281261103</v>
      </c>
      <c r="G126" s="16">
        <v>19557</v>
      </c>
      <c r="H126" s="14">
        <v>33007</v>
      </c>
      <c r="I126">
        <v>72336</v>
      </c>
      <c r="J126">
        <v>1327293</v>
      </c>
      <c r="K126">
        <f t="shared" si="8"/>
        <v>3.927213042709377</v>
      </c>
    </row>
    <row r="127" spans="1:11">
      <c r="B127">
        <v>5</v>
      </c>
      <c r="C127" s="13">
        <v>2825.8131363771699</v>
      </c>
      <c r="D127" s="10">
        <v>2919.9749028637998</v>
      </c>
      <c r="E127">
        <v>2921.4904300000198</v>
      </c>
      <c r="F127">
        <f t="shared" si="14"/>
        <v>5.190206034763082E-2</v>
      </c>
      <c r="G127" s="16">
        <v>21058</v>
      </c>
      <c r="H127" s="14">
        <v>33162</v>
      </c>
      <c r="I127">
        <v>73215</v>
      </c>
      <c r="J127">
        <v>958353</v>
      </c>
      <c r="K127">
        <f t="shared" si="8"/>
        <v>3.3322007486790097</v>
      </c>
    </row>
    <row r="128" spans="1:11">
      <c r="B128">
        <v>6</v>
      </c>
      <c r="C128" s="13">
        <v>2472.19128781668</v>
      </c>
      <c r="D128" s="10">
        <v>2725.94572897321</v>
      </c>
      <c r="E128">
        <v>2734.92796000001</v>
      </c>
      <c r="F128">
        <f t="shared" si="14"/>
        <v>0.32950879877507322</v>
      </c>
      <c r="G128" s="16">
        <v>20231</v>
      </c>
      <c r="H128" s="14">
        <v>32912</v>
      </c>
      <c r="I128">
        <v>74777</v>
      </c>
      <c r="J128">
        <v>1743957</v>
      </c>
      <c r="K128">
        <f t="shared" si="8"/>
        <v>10.26435302183407</v>
      </c>
    </row>
    <row r="129" spans="1:11">
      <c r="B129">
        <v>7</v>
      </c>
      <c r="C129" s="13">
        <v>2147.5000073348401</v>
      </c>
      <c r="D129" s="10">
        <v>2179.7544211770401</v>
      </c>
      <c r="E129">
        <v>2180.25432000001</v>
      </c>
      <c r="F129">
        <f t="shared" si="14"/>
        <v>2.2933722171326731E-2</v>
      </c>
      <c r="G129" s="16">
        <v>14309</v>
      </c>
      <c r="H129" s="14">
        <v>23804</v>
      </c>
      <c r="I129">
        <v>50739</v>
      </c>
      <c r="J129">
        <v>1035173</v>
      </c>
      <c r="K129">
        <f t="shared" si="8"/>
        <v>1.5019517453799385</v>
      </c>
    </row>
    <row r="130" spans="1:11">
      <c r="B130">
        <v>8</v>
      </c>
      <c r="C130" s="13">
        <v>3122.2682418507202</v>
      </c>
      <c r="D130" s="10">
        <v>3532.3840158837702</v>
      </c>
      <c r="E130">
        <v>3535.9637800000201</v>
      </c>
      <c r="F130">
        <f t="shared" si="14"/>
        <v>0.10134130661199467</v>
      </c>
      <c r="G130" s="16">
        <v>32802</v>
      </c>
      <c r="H130" s="14">
        <v>71415</v>
      </c>
      <c r="I130">
        <v>116043</v>
      </c>
      <c r="J130">
        <v>3539139</v>
      </c>
      <c r="K130">
        <f t="shared" si="8"/>
        <v>13.135187058430137</v>
      </c>
    </row>
    <row r="131" spans="1:11">
      <c r="B131">
        <v>9</v>
      </c>
      <c r="C131" s="13">
        <v>2440.8002894680099</v>
      </c>
      <c r="D131" s="10">
        <v>2762.6811130593001</v>
      </c>
      <c r="E131">
        <v>2778.97658000003</v>
      </c>
      <c r="F131">
        <f t="shared" si="14"/>
        <v>0.58984248539220352</v>
      </c>
      <c r="G131" s="16">
        <v>18355</v>
      </c>
      <c r="H131" s="14">
        <v>33131</v>
      </c>
      <c r="I131">
        <v>68466</v>
      </c>
      <c r="J131">
        <v>1804559</v>
      </c>
      <c r="K131">
        <f t="shared" si="8"/>
        <v>13.187511693611215</v>
      </c>
    </row>
    <row r="132" spans="1:11">
      <c r="B132">
        <v>10</v>
      </c>
      <c r="C132" s="13">
        <v>2747.4466885254001</v>
      </c>
      <c r="D132" s="10">
        <v>2982.2538725853501</v>
      </c>
      <c r="E132">
        <v>2983.00512999998</v>
      </c>
      <c r="F132">
        <f>100*(E132-D132)/D132</f>
        <v>2.5190927624770477E-2</v>
      </c>
      <c r="G132" s="16">
        <v>24183</v>
      </c>
      <c r="H132" s="14">
        <v>45659</v>
      </c>
      <c r="I132">
        <v>96050</v>
      </c>
      <c r="J132">
        <v>2568367</v>
      </c>
      <c r="K132">
        <f t="shared" ref="K132:K182" si="15">100*(D132-C132)/C132</f>
        <v>8.5463781714350535</v>
      </c>
    </row>
    <row r="133" spans="1:11">
      <c r="A133">
        <v>500</v>
      </c>
      <c r="B133">
        <v>1</v>
      </c>
      <c r="C133" s="13">
        <v>3969.30830104493</v>
      </c>
      <c r="D133" s="10">
        <v>4090.0190724459399</v>
      </c>
      <c r="E133">
        <v>4100.8767100000696</v>
      </c>
      <c r="F133">
        <f>100*(E133-D133)/D133</f>
        <v>0.26546667293745818</v>
      </c>
      <c r="G133" s="16">
        <v>21368</v>
      </c>
      <c r="H133" s="14">
        <v>37397</v>
      </c>
      <c r="I133">
        <v>88146</v>
      </c>
      <c r="J133">
        <v>2164780</v>
      </c>
      <c r="K133">
        <f t="shared" si="15"/>
        <v>3.041103442865158</v>
      </c>
    </row>
    <row r="134" spans="1:11">
      <c r="A134">
        <v>5</v>
      </c>
      <c r="B134">
        <v>2</v>
      </c>
      <c r="C134" s="13">
        <v>3810.9996139796499</v>
      </c>
      <c r="D134" s="10">
        <v>3951.3084287059201</v>
      </c>
      <c r="E134">
        <v>3957.9861900000101</v>
      </c>
      <c r="F134">
        <f t="shared" ref="F134:F141" si="16">100*(E134-D134)/D134</f>
        <v>0.16900126665832169</v>
      </c>
      <c r="G134" s="16">
        <v>21402</v>
      </c>
      <c r="H134" s="14">
        <v>37832</v>
      </c>
      <c r="I134">
        <v>88040</v>
      </c>
      <c r="J134">
        <v>1723175</v>
      </c>
      <c r="K134">
        <f t="shared" si="15"/>
        <v>3.6816801085884179</v>
      </c>
    </row>
    <row r="135" spans="1:11">
      <c r="A135">
        <v>1</v>
      </c>
      <c r="B135">
        <v>3</v>
      </c>
      <c r="C135" s="13">
        <v>2377.47513169682</v>
      </c>
      <c r="D135" s="10">
        <v>2534.3523779341299</v>
      </c>
      <c r="E135">
        <v>2539.16054999995</v>
      </c>
      <c r="F135">
        <f t="shared" si="16"/>
        <v>0.18971995006233161</v>
      </c>
      <c r="G135" s="16">
        <v>11216</v>
      </c>
      <c r="H135" s="14">
        <v>17871</v>
      </c>
      <c r="I135">
        <v>33052</v>
      </c>
      <c r="J135">
        <v>713405</v>
      </c>
      <c r="K135">
        <f t="shared" si="15"/>
        <v>6.598481058573495</v>
      </c>
    </row>
    <row r="136" spans="1:11">
      <c r="B136">
        <v>4</v>
      </c>
      <c r="C136" s="13">
        <v>3626.7407250799602</v>
      </c>
      <c r="D136" s="10">
        <v>3725.4715919075702</v>
      </c>
      <c r="E136" s="17">
        <v>3726.7456900000202</v>
      </c>
      <c r="F136">
        <f t="shared" si="16"/>
        <v>3.4199645897651884E-2</v>
      </c>
      <c r="G136" s="16">
        <v>19574</v>
      </c>
      <c r="H136" s="14">
        <v>33112</v>
      </c>
      <c r="I136">
        <v>72355</v>
      </c>
      <c r="J136">
        <v>1038779</v>
      </c>
      <c r="K136">
        <f t="shared" si="15"/>
        <v>2.7223028694843712</v>
      </c>
    </row>
    <row r="137" spans="1:11">
      <c r="B137">
        <v>5</v>
      </c>
      <c r="C137" s="13">
        <v>3812.2490168653699</v>
      </c>
      <c r="D137" s="10">
        <v>3896.54292771467</v>
      </c>
      <c r="E137">
        <v>3918.8623900000098</v>
      </c>
      <c r="F137">
        <f t="shared" si="16"/>
        <v>0.57280165262878813</v>
      </c>
      <c r="G137" s="16">
        <v>21133</v>
      </c>
      <c r="H137" s="14">
        <v>33086</v>
      </c>
      <c r="I137">
        <v>73323</v>
      </c>
      <c r="J137">
        <v>1912683</v>
      </c>
      <c r="K137">
        <f t="shared" si="15"/>
        <v>2.2111333880967452</v>
      </c>
    </row>
    <row r="138" spans="1:11">
      <c r="B138">
        <v>6</v>
      </c>
      <c r="C138" s="13">
        <v>3423.2424287930198</v>
      </c>
      <c r="D138" s="10">
        <v>3657.5372501143902</v>
      </c>
      <c r="E138">
        <v>3658.5337899999899</v>
      </c>
      <c r="F138">
        <f t="shared" si="16"/>
        <v>2.7246199216934625E-2</v>
      </c>
      <c r="G138" s="16">
        <v>20212</v>
      </c>
      <c r="H138" s="14">
        <v>33133</v>
      </c>
      <c r="I138">
        <v>74824</v>
      </c>
      <c r="J138">
        <v>1442018</v>
      </c>
      <c r="K138">
        <f t="shared" si="15"/>
        <v>6.8442368951350883</v>
      </c>
    </row>
    <row r="139" spans="1:11">
      <c r="B139">
        <v>7</v>
      </c>
      <c r="C139" s="13">
        <v>2774.9276547453401</v>
      </c>
      <c r="D139" s="10">
        <v>2809.90154844571</v>
      </c>
      <c r="E139">
        <v>2831.9395600000098</v>
      </c>
      <c r="F139">
        <f t="shared" si="16"/>
        <v>0.7842983526056313</v>
      </c>
      <c r="G139" s="16">
        <v>14309</v>
      </c>
      <c r="H139" s="14">
        <v>23822</v>
      </c>
      <c r="I139">
        <v>50697</v>
      </c>
      <c r="J139">
        <v>1014044</v>
      </c>
      <c r="K139">
        <f t="shared" si="15"/>
        <v>1.2603533515751968</v>
      </c>
    </row>
    <row r="140" spans="1:11">
      <c r="B140">
        <v>8</v>
      </c>
      <c r="C140" s="13">
        <v>4674.3003714711203</v>
      </c>
      <c r="D140" s="10">
        <v>4957.3152243674003</v>
      </c>
      <c r="E140">
        <v>4958.65672</v>
      </c>
      <c r="F140">
        <f t="shared" si="16"/>
        <v>2.7060930602225412E-2</v>
      </c>
      <c r="G140" s="16">
        <v>29347</v>
      </c>
      <c r="H140" s="14">
        <v>65510</v>
      </c>
      <c r="I140">
        <v>120626</v>
      </c>
      <c r="J140">
        <v>4170791</v>
      </c>
      <c r="K140">
        <f t="shared" si="15"/>
        <v>6.0546997497982371</v>
      </c>
    </row>
    <row r="141" spans="1:11">
      <c r="B141">
        <v>9</v>
      </c>
      <c r="C141" s="13">
        <v>3326.1794469827701</v>
      </c>
      <c r="D141" s="10">
        <v>3653.1011775613802</v>
      </c>
      <c r="E141">
        <v>3685.4986199999798</v>
      </c>
      <c r="F141">
        <f t="shared" si="16"/>
        <v>0.88684766350289057</v>
      </c>
      <c r="G141" s="16">
        <v>18371</v>
      </c>
      <c r="H141" s="14">
        <v>33020</v>
      </c>
      <c r="I141">
        <v>68463</v>
      </c>
      <c r="J141">
        <v>3528370</v>
      </c>
      <c r="K141">
        <f t="shared" si="15"/>
        <v>9.8287460369934632</v>
      </c>
    </row>
    <row r="142" spans="1:11">
      <c r="B142">
        <v>10</v>
      </c>
      <c r="C142" s="13">
        <v>3963.49228080374</v>
      </c>
      <c r="D142" s="10">
        <v>4203.3146936908797</v>
      </c>
      <c r="E142">
        <v>4216.81339999998</v>
      </c>
      <c r="F142">
        <f>100*(E142-D142)/D142</f>
        <v>0.32114431806311461</v>
      </c>
      <c r="G142" s="16">
        <v>24197</v>
      </c>
      <c r="H142" s="14">
        <v>45642</v>
      </c>
      <c r="I142">
        <v>96662</v>
      </c>
      <c r="J142">
        <v>2568371</v>
      </c>
      <c r="K142">
        <f t="shared" si="15"/>
        <v>6.0507854158986074</v>
      </c>
    </row>
    <row r="143" spans="1:11">
      <c r="A143">
        <v>500</v>
      </c>
      <c r="B143">
        <v>1</v>
      </c>
      <c r="C143" s="13">
        <v>3044.8688592906401</v>
      </c>
      <c r="D143" s="10">
        <v>3224.8344636950401</v>
      </c>
      <c r="E143">
        <v>3229.5728299999901</v>
      </c>
      <c r="F143">
        <f>100*(E143-D143)/D143</f>
        <v>0.14693362894418838</v>
      </c>
      <c r="G143" s="16">
        <v>21387</v>
      </c>
      <c r="H143" s="14">
        <v>37114</v>
      </c>
      <c r="I143">
        <v>88067</v>
      </c>
      <c r="J143">
        <v>2382196</v>
      </c>
      <c r="K143">
        <f t="shared" si="15"/>
        <v>5.9104550219061451</v>
      </c>
    </row>
    <row r="144" spans="1:11">
      <c r="A144">
        <v>10</v>
      </c>
      <c r="B144">
        <v>2</v>
      </c>
      <c r="C144" s="13">
        <v>2797.6285562531002</v>
      </c>
      <c r="D144" s="10">
        <v>3017.8489879029798</v>
      </c>
      <c r="E144">
        <v>3040.01071000002</v>
      </c>
      <c r="F144">
        <f t="shared" ref="F144:F151" si="17">100*(E144-D144)/D144</f>
        <v>0.73435490595703246</v>
      </c>
      <c r="G144" s="16">
        <v>21400</v>
      </c>
      <c r="H144" s="14">
        <v>37694</v>
      </c>
      <c r="I144">
        <v>88021</v>
      </c>
      <c r="J144">
        <v>1773529</v>
      </c>
      <c r="K144">
        <f t="shared" si="15"/>
        <v>7.8716822916914913</v>
      </c>
    </row>
    <row r="145" spans="1:11">
      <c r="A145">
        <v>0</v>
      </c>
      <c r="B145">
        <v>3</v>
      </c>
      <c r="C145" s="13">
        <v>2039.9180151062401</v>
      </c>
      <c r="D145" s="10">
        <v>2131.5533967566598</v>
      </c>
      <c r="E145" s="17">
        <v>2140.82924000003</v>
      </c>
      <c r="F145">
        <f t="shared" si="17"/>
        <v>0.43516823258963178</v>
      </c>
      <c r="G145" s="16">
        <v>11233</v>
      </c>
      <c r="H145" s="16">
        <v>17868</v>
      </c>
      <c r="I145">
        <v>33101</v>
      </c>
      <c r="J145">
        <v>627711</v>
      </c>
      <c r="K145">
        <f t="shared" si="15"/>
        <v>4.4921110050419015</v>
      </c>
    </row>
    <row r="146" spans="1:11">
      <c r="B146">
        <v>4</v>
      </c>
      <c r="C146" s="13">
        <v>2771.1168060989098</v>
      </c>
      <c r="D146" s="10">
        <v>2939.1659935449202</v>
      </c>
      <c r="E146">
        <v>2946.6357899999998</v>
      </c>
      <c r="F146">
        <f t="shared" si="17"/>
        <v>0.25414680462025657</v>
      </c>
      <c r="G146" s="16">
        <v>19575</v>
      </c>
      <c r="H146" s="14">
        <v>32945</v>
      </c>
      <c r="I146">
        <v>72413</v>
      </c>
      <c r="J146">
        <v>1249900</v>
      </c>
      <c r="K146">
        <f t="shared" si="15"/>
        <v>6.0643126654262067</v>
      </c>
    </row>
    <row r="147" spans="1:11">
      <c r="B147">
        <v>5</v>
      </c>
      <c r="C147" s="13">
        <v>2909.1104047120898</v>
      </c>
      <c r="D147" s="10">
        <v>3051.7654632048102</v>
      </c>
      <c r="E147">
        <v>3054.8150799999898</v>
      </c>
      <c r="F147">
        <f t="shared" si="17"/>
        <v>9.9929592622661489E-2</v>
      </c>
      <c r="G147" s="16">
        <v>21102</v>
      </c>
      <c r="H147" s="14">
        <v>33195</v>
      </c>
      <c r="I147">
        <v>73321</v>
      </c>
      <c r="J147">
        <v>957301</v>
      </c>
      <c r="K147">
        <f t="shared" si="15"/>
        <v>4.903734772721311</v>
      </c>
    </row>
    <row r="148" spans="1:11">
      <c r="B148">
        <v>6</v>
      </c>
      <c r="C148" s="13">
        <v>2549.3085358151302</v>
      </c>
      <c r="D148" s="10">
        <v>2873.46723535313</v>
      </c>
      <c r="E148">
        <v>2879.0031199999598</v>
      </c>
      <c r="F148">
        <f t="shared" si="17"/>
        <v>0.19265522079807101</v>
      </c>
      <c r="G148" s="16">
        <v>20201</v>
      </c>
      <c r="H148" s="14">
        <v>33055</v>
      </c>
      <c r="I148">
        <v>74727</v>
      </c>
      <c r="J148">
        <v>1345579</v>
      </c>
      <c r="K148">
        <f t="shared" si="15"/>
        <v>12.715553844656608</v>
      </c>
    </row>
    <row r="149" spans="1:11">
      <c r="B149">
        <v>7</v>
      </c>
      <c r="C149" s="13">
        <v>2254.5098918508402</v>
      </c>
      <c r="D149" s="10">
        <v>2294.77022756516</v>
      </c>
      <c r="E149">
        <v>2298.65055999999</v>
      </c>
      <c r="F149">
        <f t="shared" si="17"/>
        <v>0.16909459553810033</v>
      </c>
      <c r="G149" s="16">
        <v>14307</v>
      </c>
      <c r="H149" s="14">
        <v>23851</v>
      </c>
      <c r="I149">
        <v>51332</v>
      </c>
      <c r="J149">
        <v>640016</v>
      </c>
      <c r="K149">
        <f t="shared" si="15"/>
        <v>1.7857688653238988</v>
      </c>
    </row>
    <row r="150" spans="1:11">
      <c r="B150">
        <v>8</v>
      </c>
      <c r="C150" s="13">
        <v>3221.75875651662</v>
      </c>
      <c r="D150" s="10">
        <v>3667.6665959376901</v>
      </c>
      <c r="E150">
        <v>3669.1117599999402</v>
      </c>
      <c r="F150">
        <f t="shared" si="17"/>
        <v>3.9402819870562364E-2</v>
      </c>
      <c r="G150" s="16">
        <v>31475</v>
      </c>
      <c r="H150" s="14">
        <v>69806</v>
      </c>
      <c r="I150">
        <v>113170</v>
      </c>
      <c r="J150">
        <v>2261854</v>
      </c>
      <c r="K150">
        <f t="shared" si="15"/>
        <v>13.840509892900474</v>
      </c>
    </row>
    <row r="151" spans="1:11">
      <c r="B151">
        <v>9</v>
      </c>
      <c r="C151" s="13">
        <v>2557.41890086486</v>
      </c>
      <c r="D151" s="10">
        <v>2890.15772440618</v>
      </c>
      <c r="E151">
        <v>2894.3797999999601</v>
      </c>
      <c r="F151">
        <f t="shared" si="17"/>
        <v>0.14608460839788937</v>
      </c>
      <c r="G151" s="16">
        <v>23524</v>
      </c>
      <c r="H151" s="14">
        <v>57184</v>
      </c>
      <c r="I151">
        <v>83916</v>
      </c>
      <c r="J151">
        <v>2074661</v>
      </c>
      <c r="K151">
        <f t="shared" si="15"/>
        <v>13.010728255304418</v>
      </c>
    </row>
    <row r="152" spans="1:11">
      <c r="B152">
        <v>10</v>
      </c>
      <c r="C152" s="13">
        <v>2842.2968635915299</v>
      </c>
      <c r="D152" s="10">
        <v>3119.2155620404401</v>
      </c>
      <c r="E152">
        <v>3129.1912400000001</v>
      </c>
      <c r="F152">
        <f>100*(E152-D152)/D152</f>
        <v>0.31981367626399021</v>
      </c>
      <c r="G152" s="16">
        <v>24179</v>
      </c>
      <c r="H152" s="14">
        <v>45786</v>
      </c>
      <c r="I152">
        <v>96613</v>
      </c>
      <c r="J152">
        <v>1932940</v>
      </c>
      <c r="K152">
        <f t="shared" si="15"/>
        <v>9.7427788770450707</v>
      </c>
    </row>
    <row r="153" spans="1:11">
      <c r="A153">
        <v>500</v>
      </c>
      <c r="B153">
        <v>1</v>
      </c>
      <c r="C153" s="13">
        <v>4159.2264650737498</v>
      </c>
      <c r="D153" s="10">
        <v>4342.7955133422502</v>
      </c>
      <c r="E153">
        <v>4343.8492299999798</v>
      </c>
      <c r="F153">
        <f>100*(E153-D153)/D153</f>
        <v>2.4263556837809494E-2</v>
      </c>
      <c r="G153" s="16">
        <v>21382</v>
      </c>
      <c r="H153" s="14">
        <v>37304</v>
      </c>
      <c r="I153">
        <v>88036</v>
      </c>
      <c r="J153">
        <v>2400645</v>
      </c>
      <c r="K153">
        <f t="shared" si="15"/>
        <v>4.4135381857656419</v>
      </c>
    </row>
    <row r="154" spans="1:11">
      <c r="A154">
        <v>10</v>
      </c>
      <c r="B154">
        <v>2</v>
      </c>
      <c r="C154" s="13">
        <v>3906.2521104547</v>
      </c>
      <c r="D154" s="10">
        <v>4143.9569959770797</v>
      </c>
      <c r="E154">
        <v>4145.6006200000902</v>
      </c>
      <c r="F154">
        <f t="shared" ref="F154:F161" si="18">100*(E154-D154)/D154</f>
        <v>3.9663153469162583E-2</v>
      </c>
      <c r="G154" s="16">
        <v>21402</v>
      </c>
      <c r="H154" s="14">
        <v>37770</v>
      </c>
      <c r="I154">
        <v>88005</v>
      </c>
      <c r="J154">
        <v>1611722</v>
      </c>
      <c r="K154">
        <f t="shared" si="15"/>
        <v>6.0852417816603799</v>
      </c>
    </row>
    <row r="155" spans="1:11">
      <c r="A155">
        <v>1</v>
      </c>
      <c r="B155">
        <v>3</v>
      </c>
      <c r="C155" s="13">
        <v>2524.5420771844701</v>
      </c>
      <c r="D155" s="10">
        <v>2631.1977267070301</v>
      </c>
      <c r="E155">
        <v>2646.5739599999702</v>
      </c>
      <c r="F155">
        <f t="shared" si="18"/>
        <v>0.58438152088948181</v>
      </c>
      <c r="G155" s="16">
        <v>11232</v>
      </c>
      <c r="H155" s="14">
        <v>17855</v>
      </c>
      <c r="I155">
        <v>33082</v>
      </c>
      <c r="J155">
        <v>877742</v>
      </c>
      <c r="K155">
        <f t="shared" si="15"/>
        <v>4.2247523020693381</v>
      </c>
    </row>
    <row r="156" spans="1:11">
      <c r="B156">
        <v>4</v>
      </c>
      <c r="C156" s="13">
        <v>3724.1688674898301</v>
      </c>
      <c r="D156" s="10">
        <v>3890.1330535075799</v>
      </c>
      <c r="E156">
        <v>3906.72795</v>
      </c>
      <c r="F156">
        <f t="shared" si="18"/>
        <v>0.42658943188220988</v>
      </c>
      <c r="G156" s="16">
        <v>19588</v>
      </c>
      <c r="H156" s="14">
        <v>32945</v>
      </c>
      <c r="I156">
        <v>72397</v>
      </c>
      <c r="J156">
        <v>1249975</v>
      </c>
      <c r="K156">
        <f t="shared" si="15"/>
        <v>4.4564087162248711</v>
      </c>
    </row>
    <row r="157" spans="1:11">
      <c r="B157">
        <v>5</v>
      </c>
      <c r="C157" s="13">
        <v>3914.4081623144202</v>
      </c>
      <c r="D157" s="10">
        <v>4061.64446000005</v>
      </c>
      <c r="E157">
        <v>4061.8090650465601</v>
      </c>
      <c r="F157">
        <f t="shared" si="18"/>
        <v>4.0526699993364383E-3</v>
      </c>
      <c r="G157" s="16">
        <v>21055</v>
      </c>
      <c r="H157" s="14">
        <v>33133</v>
      </c>
      <c r="I157">
        <v>73230</v>
      </c>
      <c r="J157">
        <v>958033</v>
      </c>
      <c r="K157">
        <f t="shared" si="15"/>
        <v>3.7613935895375645</v>
      </c>
    </row>
    <row r="158" spans="1:11">
      <c r="B158">
        <v>6</v>
      </c>
      <c r="C158" s="13">
        <v>3514.7109617075898</v>
      </c>
      <c r="D158" s="10">
        <v>3834.4997612514198</v>
      </c>
      <c r="E158">
        <v>3848.31122</v>
      </c>
      <c r="F158">
        <f t="shared" si="18"/>
        <v>0.36018932347182431</v>
      </c>
      <c r="G158" s="16">
        <v>20212</v>
      </c>
      <c r="H158" s="14">
        <v>32992</v>
      </c>
      <c r="I158">
        <v>74792</v>
      </c>
      <c r="J158">
        <v>1345683</v>
      </c>
      <c r="K158">
        <f t="shared" si="15"/>
        <v>9.0985803108106396</v>
      </c>
    </row>
    <row r="159" spans="1:11">
      <c r="B159">
        <v>7</v>
      </c>
      <c r="C159" s="13">
        <v>2901.8790865012402</v>
      </c>
      <c r="D159" s="10">
        <v>2946.0897112801699</v>
      </c>
      <c r="E159">
        <v>2957.05537000002</v>
      </c>
      <c r="F159">
        <f t="shared" si="18"/>
        <v>0.37221061795450883</v>
      </c>
      <c r="G159" s="16">
        <v>14309</v>
      </c>
      <c r="H159" s="14">
        <v>23820</v>
      </c>
      <c r="I159">
        <v>50739</v>
      </c>
      <c r="J159">
        <v>640112</v>
      </c>
      <c r="K159">
        <f t="shared" si="15"/>
        <v>1.5235171232525042</v>
      </c>
    </row>
    <row r="160" spans="1:11">
      <c r="B160">
        <v>8</v>
      </c>
      <c r="C160" s="13">
        <v>4788.1458993746201</v>
      </c>
      <c r="D160" s="10">
        <v>5240.53855075299</v>
      </c>
      <c r="E160">
        <v>5242.73465999989</v>
      </c>
      <c r="F160">
        <f t="shared" si="18"/>
        <v>4.190617482595374E-2</v>
      </c>
      <c r="G160" s="16">
        <v>28944</v>
      </c>
      <c r="H160" s="14">
        <v>61420</v>
      </c>
      <c r="I160">
        <v>112425</v>
      </c>
      <c r="J160">
        <v>2262564</v>
      </c>
      <c r="K160">
        <f t="shared" si="15"/>
        <v>9.4481801700624235</v>
      </c>
    </row>
    <row r="161" spans="1:11">
      <c r="B161">
        <v>9</v>
      </c>
      <c r="C161" s="13">
        <v>3480.56585837987</v>
      </c>
      <c r="D161" s="10">
        <v>3807.3015360159502</v>
      </c>
      <c r="E161">
        <v>3822.5857599999999</v>
      </c>
      <c r="F161">
        <f t="shared" si="18"/>
        <v>0.40144506127149315</v>
      </c>
      <c r="G161" s="16">
        <v>23644</v>
      </c>
      <c r="H161" s="14">
        <v>57589</v>
      </c>
      <c r="I161">
        <v>78656</v>
      </c>
      <c r="J161">
        <v>1807958</v>
      </c>
      <c r="K161">
        <f t="shared" si="15"/>
        <v>9.3874298298199363</v>
      </c>
    </row>
    <row r="162" spans="1:11">
      <c r="B162">
        <v>10</v>
      </c>
      <c r="C162" s="13">
        <v>4076.0645781933499</v>
      </c>
      <c r="D162" s="10">
        <v>4361.9089557075104</v>
      </c>
      <c r="E162">
        <v>4362.8310300000003</v>
      </c>
      <c r="F162">
        <f>100*(E162-D162)/D162</f>
        <v>2.1139237472698736E-2</v>
      </c>
      <c r="G162" s="16">
        <v>24196</v>
      </c>
      <c r="H162" s="14">
        <v>45767</v>
      </c>
      <c r="I162">
        <v>96647</v>
      </c>
      <c r="J162">
        <v>1936809</v>
      </c>
      <c r="K162">
        <f t="shared" si="15"/>
        <v>7.012753896084158</v>
      </c>
    </row>
    <row r="163" spans="1:11">
      <c r="A163">
        <v>500</v>
      </c>
      <c r="B163">
        <v>1</v>
      </c>
      <c r="C163" s="13">
        <v>3102.1542183489501</v>
      </c>
      <c r="D163" s="10">
        <v>3444.5270111114601</v>
      </c>
      <c r="E163">
        <v>3458.64446</v>
      </c>
      <c r="F163">
        <f>100*(E163-D163)/D163</f>
        <v>0.40985159480530753</v>
      </c>
      <c r="G163" s="16">
        <v>21679</v>
      </c>
      <c r="H163" s="14">
        <v>37195</v>
      </c>
      <c r="I163">
        <v>88100</v>
      </c>
      <c r="J163">
        <v>1972919</v>
      </c>
      <c r="K163">
        <f t="shared" si="15"/>
        <v>11.036614193369472</v>
      </c>
    </row>
    <row r="164" spans="1:11">
      <c r="A164">
        <v>20</v>
      </c>
      <c r="B164">
        <v>2</v>
      </c>
      <c r="C164" s="13">
        <v>2866.2917266979198</v>
      </c>
      <c r="D164" s="10">
        <v>3152.7204273072298</v>
      </c>
      <c r="E164">
        <v>3162.4691499999899</v>
      </c>
      <c r="F164">
        <f t="shared" ref="F164:F171" si="19">100*(E164-D164)/D164</f>
        <v>0.30921621239618108</v>
      </c>
      <c r="G164" s="16">
        <v>21418</v>
      </c>
      <c r="H164" s="14">
        <v>37923</v>
      </c>
      <c r="I164">
        <v>88205</v>
      </c>
      <c r="J164">
        <v>1879530</v>
      </c>
      <c r="K164">
        <f t="shared" si="15"/>
        <v>9.9930058738050036</v>
      </c>
    </row>
    <row r="165" spans="1:11">
      <c r="A165">
        <v>0</v>
      </c>
      <c r="B165">
        <v>3</v>
      </c>
      <c r="C165" s="13">
        <v>2079.38447498199</v>
      </c>
      <c r="D165" s="10">
        <v>2169.8634123413799</v>
      </c>
      <c r="E165" s="17">
        <v>2182.8106700000199</v>
      </c>
      <c r="F165">
        <f t="shared" si="19"/>
        <v>0.5966853759089511</v>
      </c>
      <c r="G165" s="16">
        <v>11232</v>
      </c>
      <c r="H165" s="14">
        <v>17836</v>
      </c>
      <c r="I165">
        <v>33070</v>
      </c>
      <c r="J165">
        <v>571733</v>
      </c>
      <c r="K165">
        <f t="shared" si="15"/>
        <v>4.3512365533157853</v>
      </c>
    </row>
    <row r="166" spans="1:11">
      <c r="B166">
        <v>4</v>
      </c>
      <c r="C166" s="13">
        <v>2837.44713638453</v>
      </c>
      <c r="D166" s="10">
        <v>3035.36276714932</v>
      </c>
      <c r="E166">
        <v>3052.19670000001</v>
      </c>
      <c r="F166">
        <f t="shared" si="19"/>
        <v>0.55459377155435219</v>
      </c>
      <c r="G166" s="16">
        <v>19559</v>
      </c>
      <c r="H166" s="14">
        <v>32865</v>
      </c>
      <c r="I166">
        <v>72402</v>
      </c>
      <c r="J166">
        <v>1602441</v>
      </c>
      <c r="K166">
        <f t="shared" si="15"/>
        <v>6.97513015227391</v>
      </c>
    </row>
    <row r="167" spans="1:11">
      <c r="B167">
        <v>5</v>
      </c>
      <c r="C167" s="13">
        <v>2975.4217068440298</v>
      </c>
      <c r="D167" s="10">
        <v>3139.4410252747098</v>
      </c>
      <c r="E167">
        <v>3141.1462799999999</v>
      </c>
      <c r="F167">
        <f t="shared" si="19"/>
        <v>5.4317144726136267E-2</v>
      </c>
      <c r="G167" s="16">
        <v>21089</v>
      </c>
      <c r="H167" s="14">
        <v>33114</v>
      </c>
      <c r="I167">
        <v>73308</v>
      </c>
      <c r="J167">
        <v>1912182</v>
      </c>
      <c r="K167">
        <f t="shared" si="15"/>
        <v>5.5124730068818364</v>
      </c>
    </row>
    <row r="168" spans="1:11">
      <c r="B168">
        <v>6</v>
      </c>
      <c r="C168" s="13">
        <v>2610.8158624077901</v>
      </c>
      <c r="D168" s="10">
        <v>2973.41581750246</v>
      </c>
      <c r="E168">
        <v>3000.3505099999902</v>
      </c>
      <c r="F168">
        <f t="shared" si="19"/>
        <v>0.90585017874002638</v>
      </c>
      <c r="G168" s="16">
        <v>20184</v>
      </c>
      <c r="H168" s="14">
        <v>33083</v>
      </c>
      <c r="I168">
        <v>74730</v>
      </c>
      <c r="J168">
        <v>1759865</v>
      </c>
      <c r="K168">
        <f t="shared" si="15"/>
        <v>13.888377204827723</v>
      </c>
    </row>
    <row r="169" spans="1:11">
      <c r="B169">
        <v>7</v>
      </c>
      <c r="C169" s="13">
        <v>2329.6970545996801</v>
      </c>
      <c r="D169" s="10">
        <v>2387.1279475479</v>
      </c>
      <c r="E169">
        <v>2396.9376300000099</v>
      </c>
      <c r="F169">
        <f t="shared" si="19"/>
        <v>0.410940790257454</v>
      </c>
      <c r="G169" s="16">
        <v>14323</v>
      </c>
      <c r="H169" s="14">
        <v>23807</v>
      </c>
      <c r="I169">
        <v>50793</v>
      </c>
      <c r="J169">
        <v>639833</v>
      </c>
      <c r="K169">
        <f t="shared" si="15"/>
        <v>2.4651657104871294</v>
      </c>
    </row>
    <row r="170" spans="1:11">
      <c r="B170">
        <v>8</v>
      </c>
      <c r="C170" s="13">
        <v>3294.24391050537</v>
      </c>
      <c r="D170" s="10">
        <v>3767.8588093393</v>
      </c>
      <c r="E170">
        <v>3773.2308500000499</v>
      </c>
      <c r="F170">
        <f t="shared" si="19"/>
        <v>0.1425754236712472</v>
      </c>
      <c r="G170" s="16">
        <v>28944</v>
      </c>
      <c r="H170" s="14">
        <v>62905</v>
      </c>
      <c r="I170">
        <v>112407</v>
      </c>
      <c r="J170">
        <v>1509258</v>
      </c>
      <c r="K170">
        <f t="shared" si="15"/>
        <v>14.377044071435281</v>
      </c>
    </row>
    <row r="171" spans="1:11">
      <c r="B171">
        <v>9</v>
      </c>
      <c r="C171" s="13">
        <v>2620.01869959532</v>
      </c>
      <c r="D171" s="10">
        <v>2974.95637048562</v>
      </c>
      <c r="E171">
        <v>2981.9043299999998</v>
      </c>
      <c r="F171">
        <f t="shared" si="19"/>
        <v>0.23354828270122363</v>
      </c>
      <c r="G171" s="19">
        <v>18386</v>
      </c>
      <c r="H171" s="14">
        <v>32942</v>
      </c>
      <c r="I171">
        <v>68434</v>
      </c>
      <c r="J171">
        <v>1637341</v>
      </c>
      <c r="K171">
        <f t="shared" si="15"/>
        <v>13.547142657612431</v>
      </c>
    </row>
    <row r="172" spans="1:11">
      <c r="B172">
        <v>10</v>
      </c>
      <c r="C172" s="13">
        <v>2915.8784220572402</v>
      </c>
      <c r="D172" s="10">
        <v>3218.9728703853898</v>
      </c>
      <c r="E172">
        <v>3223.1070599999898</v>
      </c>
      <c r="F172">
        <f>100*(E172-D172)/D172</f>
        <v>0.12843194960214294</v>
      </c>
      <c r="G172" s="16">
        <v>24179</v>
      </c>
      <c r="H172" s="14">
        <v>46362</v>
      </c>
      <c r="I172">
        <v>96693</v>
      </c>
      <c r="J172">
        <v>2666308</v>
      </c>
      <c r="K172">
        <f t="shared" si="15"/>
        <v>10.394618857747414</v>
      </c>
    </row>
    <row r="173" spans="1:11">
      <c r="A173">
        <v>500</v>
      </c>
      <c r="B173">
        <v>1</v>
      </c>
      <c r="C173" s="13">
        <v>4226.4031443066897</v>
      </c>
      <c r="D173" s="10">
        <v>4581.4715109660201</v>
      </c>
      <c r="E173">
        <v>4625.4809499999601</v>
      </c>
      <c r="F173">
        <f>100*(E173-D173)/D173</f>
        <v>0.96059615188266112</v>
      </c>
      <c r="G173" s="16">
        <v>21399</v>
      </c>
      <c r="H173" s="14">
        <v>37309</v>
      </c>
      <c r="I173">
        <v>88279</v>
      </c>
      <c r="J173">
        <v>2196442</v>
      </c>
      <c r="K173">
        <f t="shared" si="15"/>
        <v>8.40119492949073</v>
      </c>
    </row>
    <row r="174" spans="1:11">
      <c r="A174">
        <v>20</v>
      </c>
      <c r="B174">
        <v>2</v>
      </c>
      <c r="C174" s="13">
        <v>3984.3036310676098</v>
      </c>
      <c r="D174" s="10">
        <v>4292.8587950663896</v>
      </c>
      <c r="E174">
        <v>4308.7234399999097</v>
      </c>
      <c r="F174">
        <f t="shared" ref="F174:F181" si="20">100*(E174-D174)/D174</f>
        <v>0.36955897435417023</v>
      </c>
      <c r="G174" s="16">
        <v>21539</v>
      </c>
      <c r="H174" s="14">
        <v>38399</v>
      </c>
      <c r="I174">
        <v>88888</v>
      </c>
      <c r="J174">
        <v>1916263</v>
      </c>
      <c r="K174">
        <f t="shared" si="15"/>
        <v>7.7442683231473808</v>
      </c>
    </row>
    <row r="175" spans="1:11">
      <c r="A175">
        <v>1</v>
      </c>
      <c r="B175">
        <v>3</v>
      </c>
      <c r="C175" s="13">
        <v>2569.1593189192299</v>
      </c>
      <c r="D175" s="10">
        <v>2677.9721424028298</v>
      </c>
      <c r="E175">
        <v>2697.3808799999601</v>
      </c>
      <c r="F175">
        <f t="shared" si="20"/>
        <v>0.724755022272774</v>
      </c>
      <c r="G175" s="16">
        <v>11309</v>
      </c>
      <c r="H175" s="14">
        <v>18573</v>
      </c>
      <c r="I175">
        <v>33699</v>
      </c>
      <c r="J175">
        <v>956592</v>
      </c>
      <c r="K175">
        <f t="shared" si="15"/>
        <v>4.2353474415659935</v>
      </c>
    </row>
    <row r="176" spans="1:11">
      <c r="B176">
        <v>4</v>
      </c>
      <c r="C176" s="13">
        <v>3800.82122600711</v>
      </c>
      <c r="D176" s="10">
        <v>4006.8454847591101</v>
      </c>
      <c r="E176" s="17">
        <v>4020.16072999997</v>
      </c>
      <c r="F176">
        <f t="shared" si="20"/>
        <v>0.33231242111799081</v>
      </c>
      <c r="G176" s="16">
        <v>19543</v>
      </c>
      <c r="H176" s="14">
        <v>33339</v>
      </c>
      <c r="I176">
        <v>72237</v>
      </c>
      <c r="J176">
        <v>1588873</v>
      </c>
      <c r="K176">
        <f t="shared" si="15"/>
        <v>5.4205195798813079</v>
      </c>
    </row>
    <row r="177" spans="2:11">
      <c r="B177">
        <v>5</v>
      </c>
      <c r="C177" s="13">
        <v>3992.1030806100798</v>
      </c>
      <c r="D177" s="10">
        <v>4169.1810655949703</v>
      </c>
      <c r="E177">
        <v>4190.1561499999898</v>
      </c>
      <c r="F177">
        <f t="shared" si="20"/>
        <v>0.5030984280848505</v>
      </c>
      <c r="G177" s="16">
        <v>21070</v>
      </c>
      <c r="H177" s="14">
        <v>33164</v>
      </c>
      <c r="I177">
        <v>73274</v>
      </c>
      <c r="J177">
        <v>1912249</v>
      </c>
      <c r="K177">
        <f t="shared" si="15"/>
        <v>4.4357067292417991</v>
      </c>
    </row>
    <row r="178" spans="2:11">
      <c r="B178">
        <v>6</v>
      </c>
      <c r="C178" s="13">
        <v>3585.2141505780701</v>
      </c>
      <c r="D178" s="10">
        <v>3972.8349289498701</v>
      </c>
      <c r="E178">
        <v>3986.4395</v>
      </c>
      <c r="F178">
        <f t="shared" si="20"/>
        <v>0.34243987715155078</v>
      </c>
      <c r="G178" s="16">
        <v>20197</v>
      </c>
      <c r="H178" s="14">
        <v>32898</v>
      </c>
      <c r="I178">
        <v>74756</v>
      </c>
      <c r="J178">
        <v>1762427</v>
      </c>
      <c r="K178">
        <f t="shared" si="15"/>
        <v>10.811649237446559</v>
      </c>
    </row>
    <row r="179" spans="2:11">
      <c r="B179">
        <v>7</v>
      </c>
      <c r="C179" s="13">
        <v>2989.5731442905098</v>
      </c>
      <c r="D179" s="10">
        <v>3055.5790624492502</v>
      </c>
      <c r="E179">
        <v>3066.4259699999602</v>
      </c>
      <c r="F179">
        <f t="shared" si="20"/>
        <v>0.35498697068618928</v>
      </c>
      <c r="G179" s="16">
        <v>14309</v>
      </c>
      <c r="H179" s="14">
        <v>23851</v>
      </c>
      <c r="I179">
        <v>50889</v>
      </c>
      <c r="J179">
        <v>640251</v>
      </c>
      <c r="K179">
        <f t="shared" si="15"/>
        <v>2.2078709893684487</v>
      </c>
    </row>
    <row r="180" spans="2:11">
      <c r="B180">
        <v>8</v>
      </c>
      <c r="C180" s="13">
        <v>4870.83234461559</v>
      </c>
      <c r="D180" s="10">
        <v>5367.3807425056903</v>
      </c>
      <c r="E180">
        <v>5373.6713500000496</v>
      </c>
      <c r="F180">
        <f t="shared" si="20"/>
        <v>0.11720069427052991</v>
      </c>
      <c r="G180" s="16">
        <v>28962</v>
      </c>
      <c r="H180" s="14">
        <v>62934</v>
      </c>
      <c r="I180">
        <v>112469</v>
      </c>
      <c r="J180">
        <v>1509271</v>
      </c>
      <c r="K180">
        <f t="shared" si="15"/>
        <v>10.19432332625869</v>
      </c>
    </row>
    <row r="181" spans="2:11">
      <c r="B181">
        <v>9</v>
      </c>
      <c r="C181" s="13">
        <v>3557.2474034673301</v>
      </c>
      <c r="D181" s="10">
        <v>3915.0874212520798</v>
      </c>
      <c r="E181">
        <v>3920.4970399999802</v>
      </c>
      <c r="F181">
        <f t="shared" si="20"/>
        <v>0.13817363869158056</v>
      </c>
      <c r="G181" s="16">
        <v>18400</v>
      </c>
      <c r="H181" s="14">
        <v>32992</v>
      </c>
      <c r="I181">
        <v>68528</v>
      </c>
      <c r="J181">
        <v>1638025</v>
      </c>
      <c r="K181">
        <f t="shared" si="15"/>
        <v>10.059463883112402</v>
      </c>
    </row>
    <row r="182" spans="2:11">
      <c r="B182">
        <v>10</v>
      </c>
      <c r="C182" s="13">
        <v>4160.08090040158</v>
      </c>
      <c r="D182" s="10">
        <v>4479.7468311293296</v>
      </c>
      <c r="E182">
        <v>4504.8280699999405</v>
      </c>
      <c r="F182">
        <f>100*(E182-D182)/D182</f>
        <v>0.55988072130156363</v>
      </c>
      <c r="G182" s="16">
        <v>24182</v>
      </c>
      <c r="H182" s="14">
        <v>44252</v>
      </c>
      <c r="I182">
        <v>96772</v>
      </c>
      <c r="J182">
        <v>1772707</v>
      </c>
      <c r="K182">
        <f t="shared" si="15"/>
        <v>7.6841277460948332</v>
      </c>
    </row>
    <row r="183" spans="2:11">
      <c r="K183">
        <f>AVERAGE(K3:K182)</f>
        <v>13.805254580760819</v>
      </c>
    </row>
  </sheetData>
  <mergeCells count="2">
    <mergeCell ref="C1:E1"/>
    <mergeCell ref="G1:J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1C27-8DBF-48D8-BEEC-E9577370C395}">
  <dimension ref="A1:CF94"/>
  <sheetViews>
    <sheetView tabSelected="1" topLeftCell="A43" zoomScale="55" zoomScaleNormal="55" workbookViewId="0">
      <selection activeCell="J79" sqref="J79:J80"/>
    </sheetView>
  </sheetViews>
  <sheetFormatPr defaultRowHeight="14.35"/>
  <cols>
    <col min="9" max="10" width="14" customWidth="1"/>
    <col min="19" max="20" width="12.64453125" customWidth="1"/>
  </cols>
  <sheetData>
    <row r="1" spans="1:84">
      <c r="A1" t="s">
        <v>29</v>
      </c>
      <c r="AG1" t="s">
        <v>32</v>
      </c>
      <c r="BM1" t="s">
        <v>31</v>
      </c>
    </row>
    <row r="2" spans="1:84">
      <c r="A2" s="23">
        <v>100</v>
      </c>
      <c r="B2" s="12" t="s">
        <v>0</v>
      </c>
      <c r="C2" s="12" t="s">
        <v>1</v>
      </c>
      <c r="D2" s="11" t="s">
        <v>2</v>
      </c>
      <c r="E2" s="5" t="s">
        <v>17</v>
      </c>
      <c r="F2" s="16" t="s">
        <v>10</v>
      </c>
      <c r="G2" s="15" t="s">
        <v>11</v>
      </c>
      <c r="H2" s="4" t="s">
        <v>12</v>
      </c>
      <c r="I2" s="4" t="s">
        <v>13</v>
      </c>
      <c r="J2" s="4" t="s">
        <v>44</v>
      </c>
      <c r="K2" s="23">
        <v>200</v>
      </c>
      <c r="L2" s="12" t="s">
        <v>0</v>
      </c>
      <c r="M2" s="12" t="s">
        <v>1</v>
      </c>
      <c r="N2" s="11" t="s">
        <v>2</v>
      </c>
      <c r="O2" s="5" t="s">
        <v>17</v>
      </c>
      <c r="P2" s="16" t="s">
        <v>10</v>
      </c>
      <c r="Q2" s="15" t="s">
        <v>11</v>
      </c>
      <c r="R2" s="4" t="s">
        <v>12</v>
      </c>
      <c r="S2" s="4" t="s">
        <v>13</v>
      </c>
      <c r="T2" s="4" t="s">
        <v>44</v>
      </c>
      <c r="U2" s="23">
        <v>500</v>
      </c>
      <c r="V2" s="12" t="s">
        <v>0</v>
      </c>
      <c r="W2" s="12" t="s">
        <v>1</v>
      </c>
      <c r="X2" s="11" t="s">
        <v>2</v>
      </c>
      <c r="Y2" s="5" t="s">
        <v>17</v>
      </c>
      <c r="Z2" s="16" t="s">
        <v>10</v>
      </c>
      <c r="AA2" s="15" t="s">
        <v>11</v>
      </c>
      <c r="AB2" s="4" t="s">
        <v>12</v>
      </c>
      <c r="AC2" s="4" t="s">
        <v>13</v>
      </c>
      <c r="AD2" t="s">
        <v>44</v>
      </c>
      <c r="AG2" s="20">
        <v>5</v>
      </c>
      <c r="AH2" s="12" t="s">
        <v>0</v>
      </c>
      <c r="AI2" s="12" t="s">
        <v>1</v>
      </c>
      <c r="AJ2" s="11" t="s">
        <v>2</v>
      </c>
      <c r="AK2" s="5" t="s">
        <v>17</v>
      </c>
      <c r="AL2" s="16" t="s">
        <v>10</v>
      </c>
      <c r="AM2" s="15" t="s">
        <v>11</v>
      </c>
      <c r="AN2" s="4" t="s">
        <v>12</v>
      </c>
      <c r="AO2" s="4" t="s">
        <v>13</v>
      </c>
      <c r="AP2" s="4"/>
      <c r="AQ2" s="20">
        <v>10</v>
      </c>
      <c r="AR2" s="12" t="s">
        <v>0</v>
      </c>
      <c r="AS2" s="12" t="s">
        <v>1</v>
      </c>
      <c r="AT2" s="11" t="s">
        <v>2</v>
      </c>
      <c r="AU2" s="5" t="s">
        <v>17</v>
      </c>
      <c r="AV2" s="16" t="s">
        <v>10</v>
      </c>
      <c r="AW2" s="15" t="s">
        <v>11</v>
      </c>
      <c r="AX2" s="4" t="s">
        <v>12</v>
      </c>
      <c r="AY2" s="4" t="s">
        <v>13</v>
      </c>
      <c r="AZ2" s="4"/>
      <c r="BA2" s="20">
        <v>20</v>
      </c>
      <c r="BB2" s="12" t="s">
        <v>0</v>
      </c>
      <c r="BC2" s="12" t="s">
        <v>1</v>
      </c>
      <c r="BD2" s="11" t="s">
        <v>2</v>
      </c>
      <c r="BE2" s="5" t="s">
        <v>17</v>
      </c>
      <c r="BF2" s="16" t="s">
        <v>10</v>
      </c>
      <c r="BG2" s="15" t="s">
        <v>11</v>
      </c>
      <c r="BH2" s="4" t="s">
        <v>12</v>
      </c>
      <c r="BI2" s="4" t="s">
        <v>13</v>
      </c>
      <c r="BJ2" s="4"/>
      <c r="BM2" s="24">
        <v>0</v>
      </c>
      <c r="BN2" s="12" t="s">
        <v>0</v>
      </c>
      <c r="BO2" s="12" t="s">
        <v>1</v>
      </c>
      <c r="BP2" s="11" t="s">
        <v>2</v>
      </c>
      <c r="BQ2" s="5" t="s">
        <v>17</v>
      </c>
      <c r="BR2" s="16" t="s">
        <v>10</v>
      </c>
      <c r="BS2" s="15" t="s">
        <v>11</v>
      </c>
      <c r="BT2" s="4" t="s">
        <v>12</v>
      </c>
      <c r="BU2" s="4" t="s">
        <v>13</v>
      </c>
      <c r="BV2" s="4" t="s">
        <v>45</v>
      </c>
      <c r="BW2" s="24">
        <v>1</v>
      </c>
      <c r="BX2" s="12" t="s">
        <v>0</v>
      </c>
      <c r="BY2" s="12" t="s">
        <v>1</v>
      </c>
      <c r="BZ2" s="11" t="s">
        <v>2</v>
      </c>
      <c r="CA2" s="5" t="s">
        <v>17</v>
      </c>
      <c r="CB2" s="16" t="s">
        <v>10</v>
      </c>
      <c r="CC2" s="15" t="s">
        <v>11</v>
      </c>
      <c r="CD2" s="4" t="s">
        <v>12</v>
      </c>
      <c r="CE2" s="4" t="s">
        <v>13</v>
      </c>
      <c r="CF2" s="4"/>
    </row>
    <row r="3" spans="1:84">
      <c r="B3" s="13">
        <v>1097.1065950684199</v>
      </c>
      <c r="C3" s="10">
        <v>1378.15954691055</v>
      </c>
      <c r="D3">
        <v>1384.68390999996</v>
      </c>
      <c r="E3">
        <v>0.473411304520998</v>
      </c>
      <c r="F3" s="16">
        <v>20.742999999999999</v>
      </c>
      <c r="G3" s="14">
        <v>40179</v>
      </c>
      <c r="H3">
        <v>88453</v>
      </c>
      <c r="I3">
        <v>250762</v>
      </c>
      <c r="J3">
        <v>25.617652204943912</v>
      </c>
      <c r="L3" s="13">
        <v>1728.05703521688</v>
      </c>
      <c r="M3" s="10">
        <v>1976.2070584640501</v>
      </c>
      <c r="N3">
        <v>1981.90409999997</v>
      </c>
      <c r="O3">
        <v>0.28828161054883289</v>
      </c>
      <c r="P3" s="16">
        <v>21370</v>
      </c>
      <c r="Q3" s="14">
        <v>37382</v>
      </c>
      <c r="R3">
        <v>88132</v>
      </c>
      <c r="S3">
        <v>2179470</v>
      </c>
      <c r="T3">
        <v>14.360059777542354</v>
      </c>
      <c r="V3" s="13">
        <v>2868.70363348929</v>
      </c>
      <c r="W3" s="10">
        <v>2998.3018457350399</v>
      </c>
      <c r="X3">
        <v>3012.9074900000001</v>
      </c>
      <c r="Y3">
        <v>0.48713054977223336</v>
      </c>
      <c r="Z3" s="16">
        <v>21382</v>
      </c>
      <c r="AA3" s="14">
        <v>37288</v>
      </c>
      <c r="AB3">
        <v>88037</v>
      </c>
      <c r="AC3">
        <v>2262502</v>
      </c>
      <c r="AD3">
        <f t="shared" ref="AD3:AD62" si="0">100*(W3-V3)/V3</f>
        <v>4.5176577577696904</v>
      </c>
      <c r="AH3" s="13">
        <v>1097.1065950684199</v>
      </c>
      <c r="AI3" s="10">
        <v>1378.15954691055</v>
      </c>
      <c r="AJ3">
        <v>1384.68390999996</v>
      </c>
      <c r="AK3">
        <v>0.4734113045209985</v>
      </c>
      <c r="AL3" s="16">
        <v>20.742999999999999</v>
      </c>
      <c r="AM3" s="14">
        <v>40179</v>
      </c>
      <c r="AN3">
        <v>88453</v>
      </c>
      <c r="AO3">
        <v>250762</v>
      </c>
      <c r="AP3">
        <v>25.617652204943912</v>
      </c>
      <c r="AR3" s="13">
        <v>1131.6131456411399</v>
      </c>
      <c r="AS3" s="10">
        <v>1460.19905067131</v>
      </c>
      <c r="AT3">
        <v>1469.77375999998</v>
      </c>
      <c r="AU3">
        <v>0.65571261152841676</v>
      </c>
      <c r="AV3" s="16">
        <v>21.414000000000001</v>
      </c>
      <c r="AW3" s="14">
        <v>36851</v>
      </c>
      <c r="AX3">
        <v>88069</v>
      </c>
      <c r="AY3">
        <v>2144995</v>
      </c>
      <c r="AZ3">
        <v>29.036946618714175</v>
      </c>
      <c r="BB3" s="13">
        <v>1164.1501579501801</v>
      </c>
      <c r="BC3" s="10">
        <v>1521.3434627629399</v>
      </c>
      <c r="BD3">
        <v>1525.4465500000099</v>
      </c>
      <c r="BE3">
        <v>0.26970157216295476</v>
      </c>
      <c r="BF3" s="16">
        <v>21370</v>
      </c>
      <c r="BG3" s="14">
        <v>37177</v>
      </c>
      <c r="BH3">
        <v>88118</v>
      </c>
      <c r="BI3">
        <v>2146654</v>
      </c>
      <c r="BJ3">
        <v>30.682751909057934</v>
      </c>
      <c r="BN3" s="13">
        <v>1097.1065950684199</v>
      </c>
      <c r="BO3" s="10">
        <v>1378.15954691055</v>
      </c>
      <c r="BP3">
        <v>1384.68390999996</v>
      </c>
      <c r="BQ3">
        <v>0.4734113045209985</v>
      </c>
      <c r="BR3" s="16">
        <v>20.742999999999999</v>
      </c>
      <c r="BS3" s="14">
        <v>40179</v>
      </c>
      <c r="BT3">
        <v>88453</v>
      </c>
      <c r="BU3">
        <v>250762</v>
      </c>
      <c r="BV3">
        <v>25.617652204943912</v>
      </c>
      <c r="BX3" s="13">
        <v>2208.8528512237199</v>
      </c>
      <c r="BY3" s="10">
        <v>2487.7824657377701</v>
      </c>
      <c r="BZ3">
        <v>2490.1358400000299</v>
      </c>
      <c r="CA3">
        <v>9.4597268638677623E-2</v>
      </c>
      <c r="CB3" s="16">
        <v>21.401</v>
      </c>
      <c r="CC3" s="14">
        <v>39986</v>
      </c>
      <c r="CD3">
        <v>88071</v>
      </c>
      <c r="CE3">
        <v>2044312</v>
      </c>
      <c r="CF3">
        <v>12.627804263173132</v>
      </c>
    </row>
    <row r="4" spans="1:84">
      <c r="B4" s="13">
        <v>1040.3119206532299</v>
      </c>
      <c r="C4" s="10">
        <v>1339.0429425586999</v>
      </c>
      <c r="D4">
        <v>1344.8154999999799</v>
      </c>
      <c r="E4">
        <v>0.43109576682055972</v>
      </c>
      <c r="F4" s="16">
        <v>12.7</v>
      </c>
      <c r="G4" s="14">
        <v>39879</v>
      </c>
      <c r="H4">
        <v>88157</v>
      </c>
      <c r="I4">
        <v>2119152</v>
      </c>
      <c r="J4">
        <v>28.715524255253332</v>
      </c>
      <c r="L4" s="13">
        <v>1614.28509545661</v>
      </c>
      <c r="M4" s="10">
        <v>1835.01595296751</v>
      </c>
      <c r="N4">
        <v>1850.78556999999</v>
      </c>
      <c r="O4">
        <v>0.85937220365730727</v>
      </c>
      <c r="P4" s="16">
        <v>21416</v>
      </c>
      <c r="Q4" s="14">
        <v>37864</v>
      </c>
      <c r="R4">
        <v>88098</v>
      </c>
      <c r="S4">
        <v>1960080</v>
      </c>
      <c r="T4">
        <v>13.673598184864924</v>
      </c>
      <c r="V4" s="13">
        <v>2715.3393128202802</v>
      </c>
      <c r="W4" s="10">
        <v>2844.9705481729402</v>
      </c>
      <c r="X4">
        <v>2846.21985000001</v>
      </c>
      <c r="Y4">
        <v>4.391264534784263E-2</v>
      </c>
      <c r="Z4" s="16">
        <v>21399</v>
      </c>
      <c r="AA4" s="14">
        <v>38038</v>
      </c>
      <c r="AB4">
        <v>88020</v>
      </c>
      <c r="AC4">
        <v>1884807</v>
      </c>
      <c r="AD4">
        <f t="shared" si="0"/>
        <v>4.7740344914028032</v>
      </c>
      <c r="AH4" s="13">
        <v>1040.3119206532299</v>
      </c>
      <c r="AI4" s="10">
        <v>1339.0429425586999</v>
      </c>
      <c r="AJ4">
        <v>1344.8154999999799</v>
      </c>
      <c r="AK4">
        <v>0.43109576682055972</v>
      </c>
      <c r="AL4" s="16">
        <v>12.7</v>
      </c>
      <c r="AM4" s="14">
        <v>39879</v>
      </c>
      <c r="AN4">
        <v>88157</v>
      </c>
      <c r="AO4">
        <v>2119152</v>
      </c>
      <c r="AP4">
        <v>28.715524255253332</v>
      </c>
      <c r="AR4" s="13">
        <v>1078.5605215431101</v>
      </c>
      <c r="AS4" s="10">
        <v>1404.25712456265</v>
      </c>
      <c r="AT4">
        <v>1415.45666999999</v>
      </c>
      <c r="AU4">
        <v>0.79754236182551486</v>
      </c>
      <c r="AV4" s="16">
        <v>21.402000000000001</v>
      </c>
      <c r="AW4" s="14">
        <v>38098</v>
      </c>
      <c r="AX4">
        <v>88129</v>
      </c>
      <c r="AY4">
        <v>2016019</v>
      </c>
      <c r="AZ4">
        <v>30.197341411454751</v>
      </c>
      <c r="BB4" s="13">
        <v>1112.26322363143</v>
      </c>
      <c r="BC4" s="10">
        <v>1448.65914422217</v>
      </c>
      <c r="BD4">
        <v>1459.30682999998</v>
      </c>
      <c r="BE4">
        <v>0.73500283488198215</v>
      </c>
      <c r="BF4" s="16">
        <v>21416</v>
      </c>
      <c r="BG4" s="14">
        <v>37929</v>
      </c>
      <c r="BH4">
        <v>88083</v>
      </c>
      <c r="BI4">
        <v>1869263</v>
      </c>
      <c r="BJ4">
        <v>30.244272528623245</v>
      </c>
      <c r="BN4" s="13">
        <v>1040.3119206532299</v>
      </c>
      <c r="BO4" s="10">
        <v>1339.0429425586999</v>
      </c>
      <c r="BP4">
        <v>1344.8154999999799</v>
      </c>
      <c r="BQ4">
        <v>0.43109576682055972</v>
      </c>
      <c r="BR4" s="16">
        <v>12.7</v>
      </c>
      <c r="BS4" s="14">
        <v>39879</v>
      </c>
      <c r="BT4">
        <v>88157</v>
      </c>
      <c r="BU4">
        <v>2119152</v>
      </c>
      <c r="BV4">
        <v>28.715524255253332</v>
      </c>
      <c r="BX4" s="13">
        <v>2143.7015566782102</v>
      </c>
      <c r="BY4" s="10">
        <v>2458.07302509586</v>
      </c>
      <c r="BZ4">
        <v>2475.1241099999602</v>
      </c>
      <c r="CA4">
        <v>0.69367690585332586</v>
      </c>
      <c r="CB4" s="16">
        <v>21.417999999999999</v>
      </c>
      <c r="CC4" s="14">
        <v>40737</v>
      </c>
      <c r="CD4">
        <v>88145</v>
      </c>
      <c r="CE4">
        <v>1608632</v>
      </c>
      <c r="CF4">
        <v>14.664889682908409</v>
      </c>
    </row>
    <row r="5" spans="1:84">
      <c r="B5" s="13">
        <v>771.92993646373395</v>
      </c>
      <c r="C5" s="10">
        <v>819.244262639461</v>
      </c>
      <c r="D5">
        <v>821.47347000000195</v>
      </c>
      <c r="E5">
        <v>0.27210533685751304</v>
      </c>
      <c r="F5" s="16">
        <v>10123</v>
      </c>
      <c r="G5" s="14">
        <v>19734</v>
      </c>
      <c r="H5">
        <v>33356</v>
      </c>
      <c r="I5">
        <v>795382</v>
      </c>
      <c r="J5">
        <v>6.1293550024082943</v>
      </c>
      <c r="L5" s="13">
        <v>1087.6881270633801</v>
      </c>
      <c r="M5" s="10">
        <v>1178.5240592423099</v>
      </c>
      <c r="N5">
        <v>1184.78333</v>
      </c>
      <c r="O5">
        <v>0.53111098654313615</v>
      </c>
      <c r="P5" s="16">
        <v>11232</v>
      </c>
      <c r="Q5" s="14">
        <v>17854</v>
      </c>
      <c r="R5">
        <v>33117</v>
      </c>
      <c r="S5">
        <v>709417</v>
      </c>
      <c r="T5">
        <v>8.351284703656308</v>
      </c>
      <c r="V5" s="13">
        <v>1974.61558685403</v>
      </c>
      <c r="W5" s="10">
        <v>2077.32017576513</v>
      </c>
      <c r="X5" s="17">
        <v>2087.3434299999699</v>
      </c>
      <c r="Y5">
        <v>0.48250887618458127</v>
      </c>
      <c r="Z5" s="16">
        <v>11232</v>
      </c>
      <c r="AA5" s="14">
        <v>17902</v>
      </c>
      <c r="AB5">
        <v>33053</v>
      </c>
      <c r="AC5">
        <v>709544</v>
      </c>
      <c r="AD5">
        <f t="shared" si="0"/>
        <v>5.2012447179518935</v>
      </c>
      <c r="AH5" s="13">
        <v>771.92993646373395</v>
      </c>
      <c r="AI5" s="10">
        <v>819.244262639461</v>
      </c>
      <c r="AJ5">
        <v>821.47347000000195</v>
      </c>
      <c r="AK5">
        <v>0.27210533685751304</v>
      </c>
      <c r="AL5" s="16">
        <v>10123</v>
      </c>
      <c r="AM5" s="14">
        <v>19734</v>
      </c>
      <c r="AN5">
        <v>33356</v>
      </c>
      <c r="AO5">
        <v>795382</v>
      </c>
      <c r="AP5">
        <v>6.1293550024082943</v>
      </c>
      <c r="AR5" s="13">
        <v>804.83257687324101</v>
      </c>
      <c r="AS5" s="10">
        <v>872.49881394024999</v>
      </c>
      <c r="AT5">
        <v>874.60896999999704</v>
      </c>
      <c r="AU5">
        <v>0.24185202616121398</v>
      </c>
      <c r="AV5" s="16">
        <v>11244</v>
      </c>
      <c r="AW5" s="14">
        <v>17885</v>
      </c>
      <c r="AX5">
        <v>33133</v>
      </c>
      <c r="AY5">
        <v>795484</v>
      </c>
      <c r="AZ5">
        <v>8.4074923172085061</v>
      </c>
      <c r="BB5" s="13">
        <v>828.23073215345698</v>
      </c>
      <c r="BC5" s="10">
        <v>913.86063718562798</v>
      </c>
      <c r="BD5" s="17">
        <v>918.27485000000001</v>
      </c>
      <c r="BE5">
        <v>0.48302910036329733</v>
      </c>
      <c r="BF5" s="16">
        <v>11248</v>
      </c>
      <c r="BG5" s="14">
        <v>17871</v>
      </c>
      <c r="BH5">
        <v>33423</v>
      </c>
      <c r="BI5">
        <v>572183</v>
      </c>
      <c r="BJ5">
        <v>10.338894912716814</v>
      </c>
      <c r="BN5" s="13">
        <v>771.92993646373395</v>
      </c>
      <c r="BO5" s="10">
        <v>819.244262639461</v>
      </c>
      <c r="BP5">
        <v>821.47347000000195</v>
      </c>
      <c r="BQ5">
        <v>0.27210533685751304</v>
      </c>
      <c r="BR5" s="16">
        <v>10123</v>
      </c>
      <c r="BS5" s="14">
        <v>19734</v>
      </c>
      <c r="BT5">
        <v>33356</v>
      </c>
      <c r="BU5">
        <v>795382</v>
      </c>
      <c r="BV5">
        <v>6.1293550024082943</v>
      </c>
      <c r="BX5" s="13">
        <v>1251.1335689631601</v>
      </c>
      <c r="BY5" s="10">
        <v>1301.8809767375001</v>
      </c>
      <c r="BZ5">
        <v>1302.30078000001</v>
      </c>
      <c r="CA5">
        <v>3.2245901892044009E-2</v>
      </c>
      <c r="CB5" s="16">
        <v>6452</v>
      </c>
      <c r="CC5" s="14">
        <v>17902</v>
      </c>
      <c r="CD5">
        <v>33162</v>
      </c>
      <c r="CE5">
        <v>737097</v>
      </c>
      <c r="CF5">
        <v>4.0561143137095588</v>
      </c>
    </row>
    <row r="6" spans="1:84">
      <c r="B6" s="13">
        <v>1079.8977016638501</v>
      </c>
      <c r="C6" s="10">
        <v>1240.3934771746799</v>
      </c>
      <c r="D6">
        <v>1245.8682899999999</v>
      </c>
      <c r="E6">
        <v>0.44137710541579939</v>
      </c>
      <c r="F6" s="16">
        <v>11294</v>
      </c>
      <c r="G6" s="16">
        <v>34711</v>
      </c>
      <c r="H6">
        <v>72478</v>
      </c>
      <c r="I6">
        <v>1916992</v>
      </c>
      <c r="J6">
        <v>14.862127705573068</v>
      </c>
      <c r="L6" s="13">
        <v>1621.3340749937199</v>
      </c>
      <c r="M6" s="10">
        <v>1739.8960811224999</v>
      </c>
      <c r="N6" s="18">
        <v>1750.7915599999901</v>
      </c>
      <c r="O6">
        <v>0.62621434669023002</v>
      </c>
      <c r="P6" s="16">
        <v>19607</v>
      </c>
      <c r="Q6" s="14">
        <v>32896</v>
      </c>
      <c r="R6">
        <v>72354</v>
      </c>
      <c r="S6">
        <v>1708281</v>
      </c>
      <c r="T6">
        <v>7.3126203881972476</v>
      </c>
      <c r="V6" s="13">
        <v>2690.3212133864599</v>
      </c>
      <c r="W6" s="10">
        <v>2795.9758589693502</v>
      </c>
      <c r="X6">
        <v>2810.1685299999499</v>
      </c>
      <c r="Y6">
        <v>0.50761064281261103</v>
      </c>
      <c r="Z6" s="16">
        <v>19557</v>
      </c>
      <c r="AA6" s="14">
        <v>33007</v>
      </c>
      <c r="AB6">
        <v>72336</v>
      </c>
      <c r="AC6">
        <v>1327293</v>
      </c>
      <c r="AD6">
        <f t="shared" si="0"/>
        <v>3.927213042709377</v>
      </c>
      <c r="AH6" s="13">
        <v>1079.8977016638501</v>
      </c>
      <c r="AI6" s="10">
        <v>1240.3934771746799</v>
      </c>
      <c r="AJ6">
        <v>1245.8682899999999</v>
      </c>
      <c r="AK6">
        <v>0.44137710541579939</v>
      </c>
      <c r="AL6" s="16">
        <v>11294</v>
      </c>
      <c r="AM6" s="16">
        <v>34711</v>
      </c>
      <c r="AN6">
        <v>72478</v>
      </c>
      <c r="AO6">
        <v>1916992</v>
      </c>
      <c r="AP6">
        <v>14.862127705573068</v>
      </c>
      <c r="AR6" s="13">
        <v>1120.9421235094101</v>
      </c>
      <c r="AS6" s="10">
        <v>1310.94119578238</v>
      </c>
      <c r="AT6">
        <v>1313.3382200000001</v>
      </c>
      <c r="AU6">
        <v>0.18284757739950078</v>
      </c>
      <c r="AV6" s="16">
        <v>19572</v>
      </c>
      <c r="AW6" s="14">
        <v>33012</v>
      </c>
      <c r="AX6">
        <v>72432</v>
      </c>
      <c r="AY6">
        <v>1124131</v>
      </c>
      <c r="AZ6">
        <v>16.949944897969115</v>
      </c>
      <c r="BB6" s="13">
        <v>1157.65565697536</v>
      </c>
      <c r="BC6" s="10">
        <v>1368.36371117249</v>
      </c>
      <c r="BD6" s="17">
        <v>1375.54664000001</v>
      </c>
      <c r="BE6">
        <v>0.52492833366395986</v>
      </c>
      <c r="BF6" s="16">
        <v>19580</v>
      </c>
      <c r="BG6" s="14">
        <v>32867</v>
      </c>
      <c r="BH6">
        <v>72372</v>
      </c>
      <c r="BI6">
        <v>1478581</v>
      </c>
      <c r="BJ6">
        <v>18.201271935011565</v>
      </c>
      <c r="BN6" s="13">
        <v>1079.8977016638501</v>
      </c>
      <c r="BO6" s="10">
        <v>1240.3934771746799</v>
      </c>
      <c r="BP6">
        <v>1245.8682899999999</v>
      </c>
      <c r="BQ6">
        <v>0.44137710541579939</v>
      </c>
      <c r="BR6" s="16">
        <v>11294</v>
      </c>
      <c r="BS6" s="16">
        <v>34711</v>
      </c>
      <c r="BT6">
        <v>72478</v>
      </c>
      <c r="BU6">
        <v>1916992</v>
      </c>
      <c r="BV6">
        <v>14.862127705573068</v>
      </c>
      <c r="BX6" s="13">
        <v>2031.3403074421699</v>
      </c>
      <c r="BY6" s="10">
        <v>2209.5597039923</v>
      </c>
      <c r="BZ6">
        <v>2211.62788000001</v>
      </c>
      <c r="CA6">
        <v>9.3601272867764762E-2</v>
      </c>
      <c r="CB6" s="16">
        <v>17419</v>
      </c>
      <c r="CC6" s="14">
        <v>33015</v>
      </c>
      <c r="CD6">
        <v>72417</v>
      </c>
      <c r="CE6">
        <v>1699029</v>
      </c>
      <c r="CF6">
        <v>8.7734879230817331</v>
      </c>
    </row>
    <row r="7" spans="1:84">
      <c r="B7" s="13">
        <v>1152.2528682581501</v>
      </c>
      <c r="C7" s="10">
        <v>1252.64567153649</v>
      </c>
      <c r="D7">
        <v>1258.6070200000099</v>
      </c>
      <c r="E7">
        <v>0.47590061571104625</v>
      </c>
      <c r="F7" s="16">
        <v>19105</v>
      </c>
      <c r="G7" s="14">
        <v>35379</v>
      </c>
      <c r="H7">
        <v>73542</v>
      </c>
      <c r="I7">
        <v>2019041</v>
      </c>
      <c r="J7">
        <v>8.7127405835927973</v>
      </c>
      <c r="L7" s="13">
        <v>1654.9698190434499</v>
      </c>
      <c r="M7" s="10">
        <v>1753.4543120565199</v>
      </c>
      <c r="N7">
        <v>1755.8398199999999</v>
      </c>
      <c r="O7">
        <v>0.1360461990413746</v>
      </c>
      <c r="P7" s="16">
        <v>17732</v>
      </c>
      <c r="Q7" s="14">
        <v>35954</v>
      </c>
      <c r="R7">
        <v>74193</v>
      </c>
      <c r="S7">
        <v>1962746</v>
      </c>
      <c r="T7">
        <v>5.9508331741054201</v>
      </c>
      <c r="V7" s="13">
        <v>2825.8131363771699</v>
      </c>
      <c r="W7" s="10">
        <v>2919.9749028637998</v>
      </c>
      <c r="X7">
        <v>2921.4904300000198</v>
      </c>
      <c r="Y7">
        <v>5.190206034763082E-2</v>
      </c>
      <c r="Z7" s="16">
        <v>21058</v>
      </c>
      <c r="AA7" s="14">
        <v>33162</v>
      </c>
      <c r="AB7">
        <v>73215</v>
      </c>
      <c r="AC7">
        <v>958353</v>
      </c>
      <c r="AD7">
        <f t="shared" si="0"/>
        <v>3.3322007486790097</v>
      </c>
      <c r="AH7" s="13">
        <v>1152.2528682581501</v>
      </c>
      <c r="AI7" s="10">
        <v>1252.64567153649</v>
      </c>
      <c r="AJ7">
        <v>1258.6070200000099</v>
      </c>
      <c r="AK7">
        <v>0.47590061571104625</v>
      </c>
      <c r="AL7" s="16">
        <v>19105</v>
      </c>
      <c r="AM7" s="14">
        <v>35379</v>
      </c>
      <c r="AN7">
        <v>73542</v>
      </c>
      <c r="AO7">
        <v>2019041</v>
      </c>
      <c r="AP7">
        <v>8.7127405835927973</v>
      </c>
      <c r="AR7" s="13">
        <v>1183.9563639220701</v>
      </c>
      <c r="AS7" s="10">
        <v>1334.47498145911</v>
      </c>
      <c r="AT7">
        <v>1337.9478099999501</v>
      </c>
      <c r="AU7">
        <v>0.26023931426896268</v>
      </c>
      <c r="AV7" s="16">
        <v>22492</v>
      </c>
      <c r="AW7" s="14">
        <v>38361</v>
      </c>
      <c r="AX7">
        <v>75244</v>
      </c>
      <c r="AY7">
        <v>1560186</v>
      </c>
      <c r="AZ7">
        <v>12.713189617767648</v>
      </c>
      <c r="BB7" s="13">
        <v>1213.8266873934999</v>
      </c>
      <c r="BC7" s="10">
        <v>1407.0078585098399</v>
      </c>
      <c r="BD7">
        <v>1415.3851199999999</v>
      </c>
      <c r="BE7">
        <v>0.59539550113332895</v>
      </c>
      <c r="BF7" s="16">
        <v>25215</v>
      </c>
      <c r="BG7" s="14">
        <v>41463</v>
      </c>
      <c r="BH7">
        <v>80464</v>
      </c>
      <c r="BI7">
        <v>989857</v>
      </c>
      <c r="BJ7">
        <v>15.915053864169513</v>
      </c>
      <c r="BN7" s="13">
        <v>1152.2528682581501</v>
      </c>
      <c r="BO7" s="10">
        <v>1252.64567153649</v>
      </c>
      <c r="BP7">
        <v>1258.6070200000099</v>
      </c>
      <c r="BQ7">
        <v>0.47590061571104625</v>
      </c>
      <c r="BR7" s="16">
        <v>19105</v>
      </c>
      <c r="BS7" s="14">
        <v>35379</v>
      </c>
      <c r="BT7">
        <v>73542</v>
      </c>
      <c r="BU7">
        <v>2019041</v>
      </c>
      <c r="BV7">
        <v>8.7127405835927973</v>
      </c>
      <c r="BX7" s="13">
        <v>2155.6176099532599</v>
      </c>
      <c r="BY7" s="13">
        <v>2265.30325001439</v>
      </c>
      <c r="BZ7">
        <v>2265.33934</v>
      </c>
      <c r="CA7">
        <v>1.5931635470793559E-3</v>
      </c>
      <c r="CB7" s="16">
        <v>14055</v>
      </c>
      <c r="CC7" s="14">
        <v>54580</v>
      </c>
      <c r="CD7">
        <v>82483</v>
      </c>
      <c r="CE7">
        <v>1986737</v>
      </c>
      <c r="CF7">
        <v>5.0883625905945502</v>
      </c>
    </row>
    <row r="8" spans="1:84">
      <c r="B8" s="13">
        <v>974.69341775185603</v>
      </c>
      <c r="C8" s="10">
        <v>1245.3429286442899</v>
      </c>
      <c r="D8">
        <v>1248.1047699999899</v>
      </c>
      <c r="E8">
        <v>0.22177356069356557</v>
      </c>
      <c r="F8" s="16">
        <v>14006</v>
      </c>
      <c r="G8" s="14">
        <v>55488</v>
      </c>
      <c r="H8">
        <v>85191</v>
      </c>
      <c r="I8">
        <v>1363158</v>
      </c>
      <c r="J8">
        <v>27.767655548212357</v>
      </c>
      <c r="L8" s="13">
        <v>1542.22717057056</v>
      </c>
      <c r="M8" s="10">
        <v>1648.1122176149699</v>
      </c>
      <c r="N8">
        <v>1655.9175299999899</v>
      </c>
      <c r="O8">
        <v>0.47359107599574002</v>
      </c>
      <c r="P8" s="16">
        <v>12959</v>
      </c>
      <c r="Q8" s="14">
        <v>42084</v>
      </c>
      <c r="R8">
        <v>76505</v>
      </c>
      <c r="S8">
        <v>1247235</v>
      </c>
      <c r="T8">
        <v>6.8657230961140998</v>
      </c>
      <c r="V8" s="13">
        <v>2472.19128781668</v>
      </c>
      <c r="W8" s="10">
        <v>2725.94572897321</v>
      </c>
      <c r="X8">
        <v>2734.92796000001</v>
      </c>
      <c r="Y8">
        <v>0.32950879877507322</v>
      </c>
      <c r="Z8" s="16">
        <v>20231</v>
      </c>
      <c r="AA8" s="14">
        <v>32912</v>
      </c>
      <c r="AB8">
        <v>74777</v>
      </c>
      <c r="AC8">
        <v>1743957</v>
      </c>
      <c r="AD8">
        <f t="shared" si="0"/>
        <v>10.26435302183407</v>
      </c>
      <c r="AH8" s="13">
        <v>974.69341775185603</v>
      </c>
      <c r="AI8" s="10">
        <v>1245.3429286442899</v>
      </c>
      <c r="AJ8">
        <v>1248.1047699999899</v>
      </c>
      <c r="AK8">
        <v>0.22177356069356557</v>
      </c>
      <c r="AL8" s="16">
        <v>14006</v>
      </c>
      <c r="AM8" s="14">
        <v>55488</v>
      </c>
      <c r="AN8">
        <v>85191</v>
      </c>
      <c r="AO8">
        <v>1363158</v>
      </c>
      <c r="AP8">
        <v>27.767655548212357</v>
      </c>
      <c r="AR8" s="13">
        <v>1015.68322486175</v>
      </c>
      <c r="AS8" s="10">
        <v>1336.2720269512799</v>
      </c>
      <c r="AT8">
        <v>1336.49657999998</v>
      </c>
      <c r="AU8">
        <v>1.6804441324149058E-2</v>
      </c>
      <c r="AV8" s="16">
        <v>20559</v>
      </c>
      <c r="AW8" s="14">
        <v>36968</v>
      </c>
      <c r="AX8">
        <v>76795</v>
      </c>
      <c r="AY8">
        <v>1675799</v>
      </c>
      <c r="AZ8">
        <v>31.563857139923424</v>
      </c>
      <c r="BB8" s="13">
        <v>1050.2227553968601</v>
      </c>
      <c r="BC8" s="10">
        <v>1400.37553570711</v>
      </c>
      <c r="BD8">
        <v>1405.8244480000301</v>
      </c>
      <c r="BE8">
        <v>0.38910364784177143</v>
      </c>
      <c r="BF8" s="16">
        <v>18381</v>
      </c>
      <c r="BG8" s="14">
        <v>36629</v>
      </c>
      <c r="BH8">
        <v>75361</v>
      </c>
      <c r="BI8">
        <v>2072687</v>
      </c>
      <c r="BJ8">
        <v>33.34081065287274</v>
      </c>
      <c r="BN8" s="13">
        <v>974.69341775185603</v>
      </c>
      <c r="BO8" s="10">
        <v>1245.3429286442899</v>
      </c>
      <c r="BP8">
        <v>1248.1047699999899</v>
      </c>
      <c r="BQ8">
        <v>0.22177356069356557</v>
      </c>
      <c r="BR8" s="16">
        <v>14006</v>
      </c>
      <c r="BS8" s="14">
        <v>55488</v>
      </c>
      <c r="BT8">
        <v>85191</v>
      </c>
      <c r="BU8">
        <v>1363158</v>
      </c>
      <c r="BV8">
        <v>27.767655548212357</v>
      </c>
      <c r="BX8" s="13">
        <v>2155.6176099532599</v>
      </c>
      <c r="BY8" s="10">
        <v>2265.30325001439</v>
      </c>
      <c r="BZ8">
        <v>2265.33934</v>
      </c>
      <c r="CA8">
        <v>1.5931635470793559E-3</v>
      </c>
      <c r="CB8" s="16">
        <v>17591</v>
      </c>
      <c r="CC8" s="14">
        <v>38686</v>
      </c>
      <c r="CD8">
        <v>77992</v>
      </c>
      <c r="CE8">
        <v>1290823</v>
      </c>
      <c r="CF8">
        <v>5.0883625905945502</v>
      </c>
    </row>
    <row r="9" spans="1:84">
      <c r="B9" s="13">
        <v>905.83289661331901</v>
      </c>
      <c r="C9" s="10">
        <v>1047.9609107250701</v>
      </c>
      <c r="D9">
        <v>1048.5408299999999</v>
      </c>
      <c r="E9">
        <v>5.5337872719753337E-2</v>
      </c>
      <c r="F9" s="16">
        <v>13759</v>
      </c>
      <c r="G9" s="14">
        <v>24947</v>
      </c>
      <c r="H9">
        <v>51046</v>
      </c>
      <c r="I9">
        <v>991877</v>
      </c>
      <c r="J9">
        <v>15.690312710338954</v>
      </c>
      <c r="L9" s="13">
        <v>1355.6358615291099</v>
      </c>
      <c r="M9" s="10">
        <v>1449.2132441696899</v>
      </c>
      <c r="N9">
        <v>1449.3990799999899</v>
      </c>
      <c r="O9">
        <v>1.2823221913519407E-2</v>
      </c>
      <c r="P9" s="16">
        <v>14310</v>
      </c>
      <c r="Q9" s="14">
        <v>23934</v>
      </c>
      <c r="R9">
        <v>50777</v>
      </c>
      <c r="S9">
        <v>991100</v>
      </c>
      <c r="T9">
        <v>6.9028406002057228</v>
      </c>
      <c r="V9" s="13">
        <v>2147.5000073348401</v>
      </c>
      <c r="W9" s="10">
        <v>2179.7544211770401</v>
      </c>
      <c r="X9">
        <v>2180.25432000001</v>
      </c>
      <c r="Y9">
        <v>2.2933722171326731E-2</v>
      </c>
      <c r="Z9" s="16">
        <v>14309</v>
      </c>
      <c r="AA9" s="14">
        <v>23804</v>
      </c>
      <c r="AB9">
        <v>50739</v>
      </c>
      <c r="AC9">
        <v>1035173</v>
      </c>
      <c r="AD9">
        <f t="shared" si="0"/>
        <v>1.5019517453799385</v>
      </c>
      <c r="AH9" s="13">
        <v>905.83289661331901</v>
      </c>
      <c r="AI9" s="10">
        <v>1047.9609107250701</v>
      </c>
      <c r="AJ9">
        <v>1048.5408299999999</v>
      </c>
      <c r="AK9">
        <v>5.5337872719753337E-2</v>
      </c>
      <c r="AL9" s="16">
        <v>13759</v>
      </c>
      <c r="AM9" s="14">
        <v>24947</v>
      </c>
      <c r="AN9">
        <v>51046</v>
      </c>
      <c r="AO9">
        <v>991877</v>
      </c>
      <c r="AP9">
        <v>15.690312710338954</v>
      </c>
      <c r="AR9" s="13">
        <v>940.27260012375496</v>
      </c>
      <c r="AS9" s="10">
        <v>1131.83969486095</v>
      </c>
      <c r="AT9">
        <v>1140.3375699999999</v>
      </c>
      <c r="AU9">
        <v>0.75080200647088358</v>
      </c>
      <c r="AV9" s="16">
        <v>14582</v>
      </c>
      <c r="AW9" s="14">
        <v>26507</v>
      </c>
      <c r="AX9">
        <v>50911</v>
      </c>
      <c r="AY9">
        <v>1283670</v>
      </c>
      <c r="AZ9">
        <v>20.373569825599692</v>
      </c>
      <c r="BB9" s="13">
        <v>969.90347811657705</v>
      </c>
      <c r="BC9" s="10">
        <v>1171.45010861435</v>
      </c>
      <c r="BD9">
        <v>1176.7748900000099</v>
      </c>
      <c r="BE9">
        <v>0.45454615151799405</v>
      </c>
      <c r="BF9" s="16">
        <v>19823</v>
      </c>
      <c r="BG9" s="14">
        <v>42738</v>
      </c>
      <c r="BH9">
        <v>62099</v>
      </c>
      <c r="BI9">
        <v>921415</v>
      </c>
      <c r="BJ9">
        <v>20.780070908617585</v>
      </c>
      <c r="BN9" s="13">
        <v>905.83289661331901</v>
      </c>
      <c r="BO9" s="10">
        <v>1047.9609107250701</v>
      </c>
      <c r="BP9">
        <v>1048.5408299999999</v>
      </c>
      <c r="BQ9">
        <v>5.5337872719753337E-2</v>
      </c>
      <c r="BR9" s="16">
        <v>13759</v>
      </c>
      <c r="BS9" s="14">
        <v>24947</v>
      </c>
      <c r="BT9">
        <v>51046</v>
      </c>
      <c r="BU9">
        <v>991877</v>
      </c>
      <c r="BV9">
        <v>15.690312710338954</v>
      </c>
      <c r="BX9" s="13">
        <v>1558.8607724230401</v>
      </c>
      <c r="BY9" s="10">
        <v>1701.4076038287601</v>
      </c>
      <c r="BZ9">
        <v>1705.26484</v>
      </c>
      <c r="CA9">
        <v>0.22670853019345988</v>
      </c>
      <c r="CB9" s="16">
        <v>8464</v>
      </c>
      <c r="CC9" s="14">
        <v>26294</v>
      </c>
      <c r="CD9">
        <v>50733</v>
      </c>
      <c r="CE9">
        <v>804933</v>
      </c>
      <c r="CF9">
        <v>9.1442952396672386</v>
      </c>
    </row>
    <row r="10" spans="1:84">
      <c r="B10" s="13">
        <v>1059.8095310301501</v>
      </c>
      <c r="C10" s="10">
        <v>1670.4757262107701</v>
      </c>
      <c r="D10">
        <v>1676.3359600000199</v>
      </c>
      <c r="E10">
        <v>0.35081226846336261</v>
      </c>
      <c r="F10" s="16">
        <v>27621</v>
      </c>
      <c r="G10" s="14">
        <v>57782</v>
      </c>
      <c r="H10">
        <v>112635</v>
      </c>
      <c r="I10">
        <v>2279922</v>
      </c>
      <c r="J10">
        <v>57.620372085825991</v>
      </c>
      <c r="L10" s="13">
        <v>1664.50663070512</v>
      </c>
      <c r="M10" s="10">
        <v>2173.8256387827601</v>
      </c>
      <c r="N10">
        <v>2182.30197000004</v>
      </c>
      <c r="O10">
        <v>0.38992691345872132</v>
      </c>
      <c r="P10" s="16">
        <v>32930</v>
      </c>
      <c r="Q10" s="14">
        <v>76074</v>
      </c>
      <c r="R10">
        <v>121976</v>
      </c>
      <c r="S10">
        <v>2479805</v>
      </c>
      <c r="T10">
        <v>30.598797186039558</v>
      </c>
      <c r="V10" s="13">
        <v>3122.2682418507202</v>
      </c>
      <c r="W10" s="10">
        <v>3532.3840158837702</v>
      </c>
      <c r="X10">
        <v>3535.9637800000201</v>
      </c>
      <c r="Y10">
        <v>0.10134130661199467</v>
      </c>
      <c r="Z10" s="16">
        <v>32802</v>
      </c>
      <c r="AA10" s="14">
        <v>71415</v>
      </c>
      <c r="AB10">
        <v>116043</v>
      </c>
      <c r="AC10">
        <v>3539139</v>
      </c>
      <c r="AD10">
        <f t="shared" si="0"/>
        <v>13.135187058430137</v>
      </c>
      <c r="AH10" s="13">
        <v>1059.8095310301501</v>
      </c>
      <c r="AI10" s="10">
        <v>1670.4757262107701</v>
      </c>
      <c r="AJ10">
        <v>1676.3359600000199</v>
      </c>
      <c r="AK10">
        <v>0.35081226846336261</v>
      </c>
      <c r="AL10" s="16">
        <v>27621</v>
      </c>
      <c r="AM10" s="14">
        <v>57782</v>
      </c>
      <c r="AN10">
        <v>112635</v>
      </c>
      <c r="AO10">
        <v>2279922</v>
      </c>
      <c r="AP10">
        <v>57.620372085825991</v>
      </c>
      <c r="AR10" s="13">
        <v>1104.94939697718</v>
      </c>
      <c r="AS10" s="10">
        <v>1787.2509531716601</v>
      </c>
      <c r="AT10">
        <v>1789.34157</v>
      </c>
      <c r="AU10">
        <v>0.11697388241030032</v>
      </c>
      <c r="AV10" s="16">
        <v>18370</v>
      </c>
      <c r="AW10" s="14">
        <v>68372</v>
      </c>
      <c r="AX10">
        <v>116837</v>
      </c>
      <c r="AY10">
        <v>2235056</v>
      </c>
      <c r="AZ10">
        <v>61.749574963438015</v>
      </c>
      <c r="BB10" s="13">
        <v>1143.2049856465601</v>
      </c>
      <c r="BC10" s="10">
        <v>1873.2420307900099</v>
      </c>
      <c r="BD10">
        <v>1891.93694999999</v>
      </c>
      <c r="BE10">
        <v>0.9979980644623796</v>
      </c>
      <c r="BF10" s="16">
        <v>32023</v>
      </c>
      <c r="BG10" s="14">
        <v>69657</v>
      </c>
      <c r="BH10">
        <v>115758</v>
      </c>
      <c r="BI10">
        <v>2243175</v>
      </c>
      <c r="BJ10">
        <v>63.858805228229848</v>
      </c>
      <c r="BN10" s="13">
        <v>1059.8095310301501</v>
      </c>
      <c r="BO10" s="10">
        <v>1670.4757262107701</v>
      </c>
      <c r="BP10">
        <v>1676.3359600000199</v>
      </c>
      <c r="BQ10">
        <v>0.35081226846336261</v>
      </c>
      <c r="BR10" s="16">
        <v>27621</v>
      </c>
      <c r="BS10" s="14">
        <v>57782</v>
      </c>
      <c r="BT10">
        <v>112635</v>
      </c>
      <c r="BU10">
        <v>2279922</v>
      </c>
      <c r="BV10">
        <v>57.620372085825991</v>
      </c>
      <c r="BX10" s="13">
        <v>2623.97750971394</v>
      </c>
      <c r="BY10" s="10">
        <v>3232.72012444646</v>
      </c>
      <c r="BZ10">
        <v>3234.1031600000301</v>
      </c>
      <c r="CA10">
        <v>4.2782409250691648E-2</v>
      </c>
      <c r="CB10" s="16">
        <v>17349</v>
      </c>
      <c r="CC10" s="14">
        <v>63878</v>
      </c>
      <c r="CD10">
        <v>114623</v>
      </c>
      <c r="CE10">
        <v>2351873</v>
      </c>
      <c r="CF10">
        <v>23.199231414101707</v>
      </c>
    </row>
    <row r="11" spans="1:84">
      <c r="B11" s="13">
        <v>884.68654820114205</v>
      </c>
      <c r="C11" s="10">
        <v>1137.93192772456</v>
      </c>
      <c r="D11">
        <v>1139.7844400000099</v>
      </c>
      <c r="E11">
        <v>0.16279640550681165</v>
      </c>
      <c r="F11" s="16">
        <v>16949</v>
      </c>
      <c r="G11" s="14">
        <v>35069</v>
      </c>
      <c r="H11">
        <v>68653</v>
      </c>
      <c r="I11">
        <v>1842475</v>
      </c>
      <c r="J11">
        <v>28.625435758953138</v>
      </c>
      <c r="L11" s="13">
        <v>1382.5504561703799</v>
      </c>
      <c r="M11" s="10">
        <v>1628.3559628600999</v>
      </c>
      <c r="N11">
        <v>1629.30746000002</v>
      </c>
      <c r="O11">
        <v>5.8432993867560207E-2</v>
      </c>
      <c r="P11" s="16">
        <v>18386</v>
      </c>
      <c r="Q11" s="14">
        <v>33005</v>
      </c>
      <c r="R11">
        <v>68419</v>
      </c>
      <c r="S11">
        <v>1715664</v>
      </c>
      <c r="T11">
        <v>17.779134612605265</v>
      </c>
      <c r="V11" s="13">
        <v>2440.8002894680099</v>
      </c>
      <c r="W11" s="10">
        <v>2762.6811130593001</v>
      </c>
      <c r="X11">
        <v>2778.97658000003</v>
      </c>
      <c r="Y11">
        <v>0.58984248539220352</v>
      </c>
      <c r="Z11" s="16">
        <v>18355</v>
      </c>
      <c r="AA11" s="14">
        <v>33131</v>
      </c>
      <c r="AB11">
        <v>68466</v>
      </c>
      <c r="AC11">
        <v>1804559</v>
      </c>
      <c r="AD11">
        <f t="shared" si="0"/>
        <v>13.187511693611215</v>
      </c>
      <c r="AH11" s="13">
        <v>884.68654820114205</v>
      </c>
      <c r="AI11" s="10">
        <v>1137.93192772456</v>
      </c>
      <c r="AJ11">
        <v>1139.7844400000099</v>
      </c>
      <c r="AK11">
        <v>0.16279640550681165</v>
      </c>
      <c r="AL11" s="16">
        <v>16949</v>
      </c>
      <c r="AM11" s="14">
        <v>35069</v>
      </c>
      <c r="AN11">
        <v>68653</v>
      </c>
      <c r="AO11">
        <v>1842475</v>
      </c>
      <c r="AP11">
        <v>28.625435758953138</v>
      </c>
      <c r="AR11" s="13">
        <v>920.91683558141006</v>
      </c>
      <c r="AS11" s="10">
        <v>1221.5330115085701</v>
      </c>
      <c r="AT11">
        <v>1225.5989399999901</v>
      </c>
      <c r="AU11">
        <v>0.33285457315628636</v>
      </c>
      <c r="AV11" s="16">
        <v>10638</v>
      </c>
      <c r="AW11" s="14">
        <v>36362</v>
      </c>
      <c r="AX11">
        <v>68481</v>
      </c>
      <c r="AY11">
        <v>1802154</v>
      </c>
      <c r="AZ11">
        <v>32.6431404348656</v>
      </c>
      <c r="BB11" s="13">
        <v>950.90668614773404</v>
      </c>
      <c r="BC11" s="10">
        <v>1278.00643090873</v>
      </c>
      <c r="BD11">
        <v>1278.7734399999999</v>
      </c>
      <c r="BE11">
        <v>6.0016058817841743E-2</v>
      </c>
      <c r="BF11" s="16">
        <v>18387</v>
      </c>
      <c r="BG11" s="14">
        <v>32912</v>
      </c>
      <c r="BH11">
        <v>68513</v>
      </c>
      <c r="BI11">
        <v>1094941</v>
      </c>
      <c r="BJ11">
        <v>34.398721717493245</v>
      </c>
      <c r="BN11" s="13">
        <v>884.68654820114205</v>
      </c>
      <c r="BO11" s="10">
        <v>1137.93192772456</v>
      </c>
      <c r="BP11">
        <v>1139.7844400000099</v>
      </c>
      <c r="BQ11">
        <v>0.16279640550681165</v>
      </c>
      <c r="BR11" s="16">
        <v>16949</v>
      </c>
      <c r="BS11" s="14">
        <v>35069</v>
      </c>
      <c r="BT11">
        <v>68653</v>
      </c>
      <c r="BU11">
        <v>1842475</v>
      </c>
      <c r="BV11">
        <v>28.625435758953138</v>
      </c>
      <c r="BX11" s="13">
        <v>1810.8559843921</v>
      </c>
      <c r="BY11" s="10">
        <v>2120.9411474052999</v>
      </c>
      <c r="BZ11">
        <v>2121.1435200000401</v>
      </c>
      <c r="CA11">
        <v>9.5416412184624461E-3</v>
      </c>
      <c r="CB11" s="16">
        <v>10779</v>
      </c>
      <c r="CC11" s="14">
        <v>35351</v>
      </c>
      <c r="CD11">
        <v>68571</v>
      </c>
      <c r="CE11">
        <v>1776029</v>
      </c>
      <c r="CF11">
        <v>17.123678839501682</v>
      </c>
    </row>
    <row r="12" spans="1:84">
      <c r="B12" s="13">
        <v>1032.97002826776</v>
      </c>
      <c r="C12" s="10">
        <v>1469.9337058569499</v>
      </c>
      <c r="D12">
        <v>1473.0803600000099</v>
      </c>
      <c r="E12">
        <v>0.21406775900995828</v>
      </c>
      <c r="F12" s="16">
        <v>21867</v>
      </c>
      <c r="G12" s="14">
        <v>45786</v>
      </c>
      <c r="H12">
        <v>96271</v>
      </c>
      <c r="I12">
        <v>1894437</v>
      </c>
      <c r="J12">
        <v>42.301680168006094</v>
      </c>
      <c r="L12" s="13">
        <v>1543.49531934027</v>
      </c>
      <c r="M12" s="10">
        <v>1870.41600826641</v>
      </c>
      <c r="N12">
        <v>1873.6507200000001</v>
      </c>
      <c r="O12">
        <v>0.17294076394203653</v>
      </c>
      <c r="P12" s="16">
        <v>24197</v>
      </c>
      <c r="Q12" s="14">
        <v>45455</v>
      </c>
      <c r="R12">
        <v>96066</v>
      </c>
      <c r="S12">
        <v>1894613</v>
      </c>
      <c r="T12">
        <v>21.180542942357246</v>
      </c>
      <c r="V12" s="13">
        <v>2747.4466885254001</v>
      </c>
      <c r="W12" s="10">
        <v>2982.2538725853501</v>
      </c>
      <c r="X12">
        <v>2983.00512999998</v>
      </c>
      <c r="Y12">
        <v>2.5190927624770477E-2</v>
      </c>
      <c r="Z12" s="16">
        <v>24183</v>
      </c>
      <c r="AA12" s="14">
        <v>45659</v>
      </c>
      <c r="AB12">
        <v>96050</v>
      </c>
      <c r="AC12">
        <v>2568367</v>
      </c>
      <c r="AD12">
        <f t="shared" si="0"/>
        <v>8.5463781714350535</v>
      </c>
      <c r="AH12" s="13">
        <v>1032.97002826776</v>
      </c>
      <c r="AI12" s="10">
        <v>1469.9337058569499</v>
      </c>
      <c r="AJ12">
        <v>1473.0803600000099</v>
      </c>
      <c r="AK12">
        <v>0.21406775900995828</v>
      </c>
      <c r="AL12" s="16">
        <v>21867</v>
      </c>
      <c r="AM12" s="14">
        <v>45786</v>
      </c>
      <c r="AN12">
        <v>96271</v>
      </c>
      <c r="AO12">
        <v>1894437</v>
      </c>
      <c r="AP12">
        <v>42.301680168006094</v>
      </c>
      <c r="AR12" s="13">
        <v>1079.2073778803699</v>
      </c>
      <c r="AS12" s="10">
        <v>1596.90799720321</v>
      </c>
      <c r="AT12">
        <v>1602.72001</v>
      </c>
      <c r="AU12">
        <v>0.36395414181462044</v>
      </c>
      <c r="AV12" s="16">
        <v>24181</v>
      </c>
      <c r="AW12" s="14">
        <v>48299</v>
      </c>
      <c r="AX12">
        <v>96157</v>
      </c>
      <c r="AY12">
        <v>2223838</v>
      </c>
      <c r="AZ12">
        <v>47.970448491524976</v>
      </c>
      <c r="BB12" s="13">
        <v>1115.5325452955601</v>
      </c>
      <c r="BC12" s="10">
        <v>1649.9281070954601</v>
      </c>
      <c r="BD12">
        <v>1662.41038000001</v>
      </c>
      <c r="BE12">
        <v>0.75653435145873205</v>
      </c>
      <c r="BF12" s="16">
        <v>24198</v>
      </c>
      <c r="BG12" s="14">
        <v>45549</v>
      </c>
      <c r="BH12">
        <v>96075</v>
      </c>
      <c r="BI12">
        <v>1813361</v>
      </c>
      <c r="BJ12">
        <v>47.904972746295982</v>
      </c>
      <c r="BN12" s="13">
        <v>1032.97002826776</v>
      </c>
      <c r="BO12" s="10">
        <v>1469.9337058569499</v>
      </c>
      <c r="BP12">
        <v>1473.0803600000099</v>
      </c>
      <c r="BQ12">
        <v>0.21406775900995828</v>
      </c>
      <c r="BR12" s="16">
        <v>21867</v>
      </c>
      <c r="BS12" s="14">
        <v>45786</v>
      </c>
      <c r="BT12">
        <v>96271</v>
      </c>
      <c r="BU12">
        <v>1894437</v>
      </c>
      <c r="BV12">
        <v>42.301680168006094</v>
      </c>
      <c r="BX12" s="13">
        <v>2256.2364611892499</v>
      </c>
      <c r="BY12" s="10">
        <v>2704.4940167125501</v>
      </c>
      <c r="BZ12">
        <v>2704.9857299999699</v>
      </c>
      <c r="CA12">
        <v>1.8181341292722582E-2</v>
      </c>
      <c r="CB12" s="16">
        <v>13785</v>
      </c>
      <c r="CC12" s="14">
        <v>47440</v>
      </c>
      <c r="CD12">
        <v>96084</v>
      </c>
      <c r="CE12">
        <v>1896835</v>
      </c>
      <c r="CF12">
        <v>19.867490098401568</v>
      </c>
    </row>
    <row r="13" spans="1:84">
      <c r="B13" s="13">
        <v>2208.8528512237199</v>
      </c>
      <c r="C13" s="10">
        <v>2487.7824657377701</v>
      </c>
      <c r="D13">
        <v>2490.1358400000299</v>
      </c>
      <c r="E13">
        <v>9.4597268638677623E-2</v>
      </c>
      <c r="F13" s="16">
        <v>21.401</v>
      </c>
      <c r="G13" s="14">
        <v>39986</v>
      </c>
      <c r="H13">
        <v>88071</v>
      </c>
      <c r="I13">
        <v>2044312</v>
      </c>
      <c r="J13">
        <v>12.627804263173132</v>
      </c>
      <c r="L13" s="13">
        <v>2836.16408156128</v>
      </c>
      <c r="M13" s="10">
        <v>3084.72671918371</v>
      </c>
      <c r="N13">
        <v>3101.5381600000101</v>
      </c>
      <c r="O13">
        <v>0.54498963268774703</v>
      </c>
      <c r="P13" s="16">
        <v>21399</v>
      </c>
      <c r="Q13" s="14">
        <v>37210</v>
      </c>
      <c r="R13">
        <v>88655</v>
      </c>
      <c r="S13">
        <v>1902032</v>
      </c>
      <c r="T13">
        <v>8.7640429282074095</v>
      </c>
      <c r="V13" s="13">
        <v>3969.30830104493</v>
      </c>
      <c r="W13" s="10">
        <v>4090.0190724459399</v>
      </c>
      <c r="X13">
        <v>4100.8767100000696</v>
      </c>
      <c r="Y13">
        <v>0.26546667293745818</v>
      </c>
      <c r="Z13" s="16">
        <v>21368</v>
      </c>
      <c r="AA13" s="14">
        <v>37397</v>
      </c>
      <c r="AB13">
        <v>88146</v>
      </c>
      <c r="AC13">
        <v>2164780</v>
      </c>
      <c r="AD13">
        <f t="shared" si="0"/>
        <v>3.041103442865158</v>
      </c>
      <c r="AH13" s="13">
        <v>2208.8528512237199</v>
      </c>
      <c r="AI13" s="10">
        <v>2487.7824657377701</v>
      </c>
      <c r="AJ13">
        <v>2490.1358400000299</v>
      </c>
      <c r="AK13">
        <v>9.4597268638677623E-2</v>
      </c>
      <c r="AL13" s="16">
        <v>21.401</v>
      </c>
      <c r="AM13" s="14">
        <v>39986</v>
      </c>
      <c r="AN13">
        <v>88071</v>
      </c>
      <c r="AO13">
        <v>2044312</v>
      </c>
      <c r="AP13">
        <v>12.627804263173132</v>
      </c>
      <c r="AR13" s="13">
        <v>2247.8526318663899</v>
      </c>
      <c r="AS13" s="10">
        <v>2628.5379885324301</v>
      </c>
      <c r="AT13">
        <v>2631.7743999999698</v>
      </c>
      <c r="AU13">
        <v>0.12312591568618224</v>
      </c>
      <c r="AV13" s="16">
        <v>21.370999999999999</v>
      </c>
      <c r="AW13" s="14">
        <v>37458</v>
      </c>
      <c r="AX13">
        <v>88086</v>
      </c>
      <c r="AY13">
        <v>1928869</v>
      </c>
      <c r="AZ13">
        <v>16.935512198144302</v>
      </c>
      <c r="BB13" s="13">
        <v>2284.30316350059</v>
      </c>
      <c r="BC13" s="10">
        <v>2705.72508213948</v>
      </c>
      <c r="BD13">
        <v>2711.2079999999801</v>
      </c>
      <c r="BE13">
        <v>0.20264135098916136</v>
      </c>
      <c r="BF13" s="16">
        <v>21370</v>
      </c>
      <c r="BG13" s="14">
        <v>41081</v>
      </c>
      <c r="BH13">
        <v>88132</v>
      </c>
      <c r="BI13">
        <v>2065438</v>
      </c>
      <c r="BJ13">
        <v>18.448598477317706</v>
      </c>
      <c r="BN13" s="13">
        <v>1131.6131456411399</v>
      </c>
      <c r="BO13" s="10">
        <v>1460.19905067131</v>
      </c>
      <c r="BP13">
        <v>1469.77375999998</v>
      </c>
      <c r="BQ13">
        <v>0.65571261152841676</v>
      </c>
      <c r="BR13" s="16">
        <v>21.414000000000001</v>
      </c>
      <c r="BS13" s="14">
        <v>36851</v>
      </c>
      <c r="BT13">
        <v>88069</v>
      </c>
      <c r="BU13">
        <v>2144995</v>
      </c>
      <c r="BV13">
        <v>29.036946618714175</v>
      </c>
      <c r="BX13" s="13">
        <v>2247.8526318663899</v>
      </c>
      <c r="BY13" s="10">
        <v>2628.5379885324301</v>
      </c>
      <c r="BZ13">
        <v>2631.7743999999698</v>
      </c>
      <c r="CA13">
        <v>0.12312591568618224</v>
      </c>
      <c r="CB13" s="16">
        <v>21.370999999999999</v>
      </c>
      <c r="CC13" s="14">
        <v>37458</v>
      </c>
      <c r="CD13">
        <v>88086</v>
      </c>
      <c r="CE13">
        <v>1928869</v>
      </c>
      <c r="CF13">
        <v>16.935512198144302</v>
      </c>
    </row>
    <row r="14" spans="1:84">
      <c r="B14" s="13">
        <v>2143.7015566782102</v>
      </c>
      <c r="C14" s="10">
        <v>2458.07302509586</v>
      </c>
      <c r="D14">
        <v>2475.1241099999602</v>
      </c>
      <c r="E14">
        <v>0.69367690585332586</v>
      </c>
      <c r="F14" s="16">
        <v>21.417999999999999</v>
      </c>
      <c r="G14" s="14">
        <v>40737</v>
      </c>
      <c r="H14">
        <v>88145</v>
      </c>
      <c r="I14">
        <v>1608632</v>
      </c>
      <c r="J14">
        <v>14.664889682908409</v>
      </c>
      <c r="L14" s="13">
        <v>2713.90634943329</v>
      </c>
      <c r="M14" s="10">
        <v>2952.47933956311</v>
      </c>
      <c r="N14">
        <v>2975.5860400000201</v>
      </c>
      <c r="O14">
        <v>0.78262022454420799</v>
      </c>
      <c r="P14" s="16">
        <v>21418</v>
      </c>
      <c r="Q14" s="14">
        <v>37582</v>
      </c>
      <c r="R14">
        <v>88070</v>
      </c>
      <c r="S14">
        <v>1543239</v>
      </c>
      <c r="T14">
        <v>8.790759864637117</v>
      </c>
      <c r="V14" s="13">
        <v>3810.9996139796499</v>
      </c>
      <c r="W14" s="10">
        <v>3951.3084287059201</v>
      </c>
      <c r="X14">
        <v>3957.9861900000101</v>
      </c>
      <c r="Y14">
        <v>0.16900126665832169</v>
      </c>
      <c r="Z14" s="16">
        <v>21402</v>
      </c>
      <c r="AA14" s="14">
        <v>37832</v>
      </c>
      <c r="AB14">
        <v>88040</v>
      </c>
      <c r="AC14">
        <v>1723175</v>
      </c>
      <c r="AD14">
        <f t="shared" si="0"/>
        <v>3.6816801085884179</v>
      </c>
      <c r="AH14" s="13">
        <v>2143.7015566782102</v>
      </c>
      <c r="AI14" s="10">
        <v>2458.07302509586</v>
      </c>
      <c r="AJ14">
        <v>2475.1241099999602</v>
      </c>
      <c r="AK14">
        <v>0.69367690585332586</v>
      </c>
      <c r="AL14" s="16">
        <v>21.417999999999999</v>
      </c>
      <c r="AM14" s="14">
        <v>40737</v>
      </c>
      <c r="AN14">
        <v>88145</v>
      </c>
      <c r="AO14">
        <v>1608632</v>
      </c>
      <c r="AP14">
        <v>14.664889682908409</v>
      </c>
      <c r="AR14" s="13">
        <v>2188.7502082081201</v>
      </c>
      <c r="AS14" s="10">
        <v>2546.16226028348</v>
      </c>
      <c r="AT14">
        <v>2551.4039200000202</v>
      </c>
      <c r="AU14">
        <v>0.20586510916066331</v>
      </c>
      <c r="AV14" s="16">
        <v>21.414999999999999</v>
      </c>
      <c r="AW14" s="16">
        <v>38038</v>
      </c>
      <c r="AX14">
        <v>88236</v>
      </c>
      <c r="AY14">
        <v>6064739</v>
      </c>
      <c r="AZ14">
        <v>16.329503966922069</v>
      </c>
      <c r="BB14" s="13">
        <v>2226.4796481425001</v>
      </c>
      <c r="BC14" s="10">
        <v>2606.5591416799698</v>
      </c>
      <c r="BD14">
        <v>2613.8480800000002</v>
      </c>
      <c r="BE14">
        <v>0.27963832485046058</v>
      </c>
      <c r="BF14" s="16">
        <v>21433</v>
      </c>
      <c r="BG14" s="14">
        <v>37755</v>
      </c>
      <c r="BH14">
        <v>88008</v>
      </c>
      <c r="BI14">
        <v>4986797</v>
      </c>
      <c r="BJ14">
        <v>17.070872121133519</v>
      </c>
      <c r="BN14" s="13">
        <v>1078.5605215431101</v>
      </c>
      <c r="BO14" s="10">
        <v>1404.25712456265</v>
      </c>
      <c r="BP14">
        <v>1415.45666999999</v>
      </c>
      <c r="BQ14">
        <v>0.79754236182551486</v>
      </c>
      <c r="BR14" s="16">
        <v>21.402000000000001</v>
      </c>
      <c r="BS14" s="14">
        <v>38098</v>
      </c>
      <c r="BT14">
        <v>88129</v>
      </c>
      <c r="BU14">
        <v>2016019</v>
      </c>
      <c r="BV14">
        <v>30.197341411454751</v>
      </c>
      <c r="BX14" s="13">
        <v>2188.7502082081201</v>
      </c>
      <c r="BY14" s="10">
        <v>2546.16226028348</v>
      </c>
      <c r="BZ14">
        <v>2551.4039200000202</v>
      </c>
      <c r="CA14">
        <v>0.20586510916066331</v>
      </c>
      <c r="CB14" s="16">
        <v>21.414999999999999</v>
      </c>
      <c r="CC14" s="16">
        <v>38038</v>
      </c>
      <c r="CD14">
        <v>88236</v>
      </c>
      <c r="CE14">
        <v>6064739</v>
      </c>
      <c r="CF14">
        <v>16.329503966922069</v>
      </c>
    </row>
    <row r="15" spans="1:84">
      <c r="B15" s="13">
        <v>1251.1335689631601</v>
      </c>
      <c r="C15" s="10">
        <v>1301.8809767375001</v>
      </c>
      <c r="D15">
        <v>1302.30078000001</v>
      </c>
      <c r="E15">
        <v>3.2245901892044009E-2</v>
      </c>
      <c r="F15" s="16">
        <v>6452</v>
      </c>
      <c r="G15" s="14">
        <v>17902</v>
      </c>
      <c r="H15">
        <v>33162</v>
      </c>
      <c r="I15">
        <v>737097</v>
      </c>
      <c r="J15">
        <v>4.0561143137095588</v>
      </c>
      <c r="L15" s="13">
        <v>1566.3416940581001</v>
      </c>
      <c r="M15" s="10">
        <v>1667.7003216641399</v>
      </c>
      <c r="N15" s="17">
        <v>1672.5342499999999</v>
      </c>
      <c r="O15">
        <v>0.28985593353105721</v>
      </c>
      <c r="P15" s="16">
        <v>11223</v>
      </c>
      <c r="Q15" s="14">
        <v>17887</v>
      </c>
      <c r="R15">
        <v>33067</v>
      </c>
      <c r="S15">
        <v>709306</v>
      </c>
      <c r="T15">
        <v>6.4710419182827508</v>
      </c>
      <c r="V15" s="13">
        <v>2377.47513169682</v>
      </c>
      <c r="W15" s="10">
        <v>2534.3523779341299</v>
      </c>
      <c r="X15">
        <v>2539.16054999995</v>
      </c>
      <c r="Y15">
        <v>0.18971995006233161</v>
      </c>
      <c r="Z15" s="16">
        <v>11216</v>
      </c>
      <c r="AA15" s="14">
        <v>17871</v>
      </c>
      <c r="AB15">
        <v>33052</v>
      </c>
      <c r="AC15">
        <v>713405</v>
      </c>
      <c r="AD15">
        <f t="shared" si="0"/>
        <v>6.598481058573495</v>
      </c>
      <c r="AH15" s="13">
        <v>1251.1335689631601</v>
      </c>
      <c r="AI15" s="10">
        <v>1301.8809767375001</v>
      </c>
      <c r="AJ15">
        <v>1302.30078000001</v>
      </c>
      <c r="AK15">
        <v>3.2245901892044009E-2</v>
      </c>
      <c r="AL15" s="16">
        <v>6452</v>
      </c>
      <c r="AM15" s="14">
        <v>17902</v>
      </c>
      <c r="AN15">
        <v>33162</v>
      </c>
      <c r="AO15">
        <v>737097</v>
      </c>
      <c r="AP15">
        <v>4.0561143137095588</v>
      </c>
      <c r="AR15" s="13">
        <v>1290.4396138511199</v>
      </c>
      <c r="AS15" s="10">
        <v>1367.13959032956</v>
      </c>
      <c r="AT15">
        <v>1372.6548499999999</v>
      </c>
      <c r="AU15">
        <v>0.40341598688620001</v>
      </c>
      <c r="AV15" s="16">
        <v>11229</v>
      </c>
      <c r="AW15" s="14">
        <v>17855</v>
      </c>
      <c r="AX15">
        <v>33165</v>
      </c>
      <c r="AY15">
        <v>795094</v>
      </c>
      <c r="AZ15">
        <v>5.9437090782993449</v>
      </c>
      <c r="BB15" s="13">
        <v>1318.8312499098399</v>
      </c>
      <c r="BC15" s="10">
        <v>1417.5979007871999</v>
      </c>
      <c r="BD15" s="17">
        <v>1421.94489000001</v>
      </c>
      <c r="BE15">
        <v>0.30664472699883027</v>
      </c>
      <c r="BF15" s="16">
        <v>11232</v>
      </c>
      <c r="BG15" s="14">
        <v>17930</v>
      </c>
      <c r="BH15">
        <v>33117</v>
      </c>
      <c r="BI15">
        <v>570027</v>
      </c>
      <c r="BJ15">
        <v>7.4889528803713175</v>
      </c>
      <c r="BN15" s="13">
        <v>804.83257687324101</v>
      </c>
      <c r="BO15" s="10">
        <v>872.49881394024999</v>
      </c>
      <c r="BP15">
        <v>874.60896999999704</v>
      </c>
      <c r="BQ15">
        <v>0.24185202616121398</v>
      </c>
      <c r="BR15" s="16">
        <v>11244</v>
      </c>
      <c r="BS15" s="14">
        <v>17885</v>
      </c>
      <c r="BT15">
        <v>33133</v>
      </c>
      <c r="BU15">
        <v>795484</v>
      </c>
      <c r="BV15">
        <v>8.4074923172085061</v>
      </c>
      <c r="BX15" s="13">
        <v>1290.4396138511199</v>
      </c>
      <c r="BY15" s="10">
        <v>1367.13959032956</v>
      </c>
      <c r="BZ15">
        <v>1372.6548499999999</v>
      </c>
      <c r="CA15">
        <v>0.40341598688620001</v>
      </c>
      <c r="CB15" s="16">
        <v>11229</v>
      </c>
      <c r="CC15" s="14">
        <v>17855</v>
      </c>
      <c r="CD15">
        <v>33165</v>
      </c>
      <c r="CE15">
        <v>795094</v>
      </c>
      <c r="CF15">
        <v>5.9437090782993449</v>
      </c>
    </row>
    <row r="16" spans="1:84">
      <c r="B16" s="13">
        <v>2031.3403074421699</v>
      </c>
      <c r="C16" s="10">
        <v>2209.5597039923</v>
      </c>
      <c r="D16">
        <v>2211.62788000001</v>
      </c>
      <c r="E16">
        <v>9.3601272867764762E-2</v>
      </c>
      <c r="F16" s="16">
        <v>17419</v>
      </c>
      <c r="G16" s="14">
        <v>33015</v>
      </c>
      <c r="H16">
        <v>72417</v>
      </c>
      <c r="I16">
        <v>1699029</v>
      </c>
      <c r="J16">
        <v>8.7734879230817331</v>
      </c>
      <c r="L16" s="13">
        <v>2572.7309428549001</v>
      </c>
      <c r="M16" s="10">
        <v>2704.7160487803999</v>
      </c>
      <c r="N16" s="17">
        <v>2711.7409200000002</v>
      </c>
      <c r="O16">
        <v>0.25972675478329521</v>
      </c>
      <c r="P16" s="16">
        <v>19575</v>
      </c>
      <c r="Q16" s="14">
        <v>32991</v>
      </c>
      <c r="R16">
        <v>72503</v>
      </c>
      <c r="S16">
        <v>1292954</v>
      </c>
      <c r="T16">
        <v>5.1301558094154576</v>
      </c>
      <c r="V16" s="13">
        <v>3626.7407250799602</v>
      </c>
      <c r="W16" s="10">
        <v>3725.4715919075702</v>
      </c>
      <c r="X16" s="17">
        <v>3726.7456900000202</v>
      </c>
      <c r="Y16">
        <v>3.4199645897651884E-2</v>
      </c>
      <c r="Z16" s="16">
        <v>19574</v>
      </c>
      <c r="AA16" s="14">
        <v>33112</v>
      </c>
      <c r="AB16">
        <v>72355</v>
      </c>
      <c r="AC16">
        <v>1038779</v>
      </c>
      <c r="AD16">
        <f t="shared" si="0"/>
        <v>2.7223028694843712</v>
      </c>
      <c r="AH16" s="13">
        <v>2031.3403074421699</v>
      </c>
      <c r="AI16" s="10">
        <v>2209.5597039923</v>
      </c>
      <c r="AJ16">
        <v>2211.62788000001</v>
      </c>
      <c r="AK16">
        <v>9.3601272867764762E-2</v>
      </c>
      <c r="AL16" s="16">
        <v>17419</v>
      </c>
      <c r="AM16" s="14">
        <v>33015</v>
      </c>
      <c r="AN16">
        <v>72417</v>
      </c>
      <c r="AO16">
        <v>1699029</v>
      </c>
      <c r="AP16">
        <v>8.7734879230817331</v>
      </c>
      <c r="AR16" s="13">
        <v>2078.91881493657</v>
      </c>
      <c r="AS16" s="10">
        <v>2298.4058267492801</v>
      </c>
      <c r="AT16">
        <v>2301.0945500000198</v>
      </c>
      <c r="AU16">
        <v>0.11698209339046417</v>
      </c>
      <c r="AV16" s="16">
        <v>19559</v>
      </c>
      <c r="AW16" s="14">
        <v>33008</v>
      </c>
      <c r="AX16">
        <v>72417</v>
      </c>
      <c r="AY16">
        <v>1371304</v>
      </c>
      <c r="AZ16">
        <v>10.557748106166756</v>
      </c>
      <c r="BB16" s="13">
        <v>2120.6346476111698</v>
      </c>
      <c r="BC16" s="10">
        <v>2360.36036816656</v>
      </c>
      <c r="BD16" s="17">
        <v>2362.2211299999899</v>
      </c>
      <c r="BE16">
        <v>7.8833802605968326E-2</v>
      </c>
      <c r="BF16" s="16">
        <v>19575</v>
      </c>
      <c r="BG16" s="14">
        <v>32895</v>
      </c>
      <c r="BH16">
        <v>72371</v>
      </c>
      <c r="BI16">
        <v>1171005</v>
      </c>
      <c r="BJ16">
        <v>11.304432888778548</v>
      </c>
      <c r="BN16" s="13">
        <v>1120.9421235094101</v>
      </c>
      <c r="BO16" s="10">
        <v>1310.94119578238</v>
      </c>
      <c r="BP16">
        <v>1313.3382200000001</v>
      </c>
      <c r="BQ16">
        <v>0.18284757739950078</v>
      </c>
      <c r="BR16" s="16">
        <v>19572</v>
      </c>
      <c r="BS16" s="14">
        <v>33012</v>
      </c>
      <c r="BT16">
        <v>72432</v>
      </c>
      <c r="BU16">
        <v>1124131</v>
      </c>
      <c r="BV16">
        <v>16.949944897969115</v>
      </c>
      <c r="BX16" s="13">
        <v>2078.91881493657</v>
      </c>
      <c r="BY16" s="10">
        <v>2298.4058267492801</v>
      </c>
      <c r="BZ16">
        <v>2301.0945500000198</v>
      </c>
      <c r="CA16">
        <v>0.11698209339046417</v>
      </c>
      <c r="CB16" s="16">
        <v>19559</v>
      </c>
      <c r="CC16" s="14">
        <v>33008</v>
      </c>
      <c r="CD16">
        <v>72417</v>
      </c>
      <c r="CE16">
        <v>1371304</v>
      </c>
      <c r="CF16">
        <v>10.557748106166756</v>
      </c>
    </row>
    <row r="17" spans="2:84">
      <c r="B17" s="13">
        <v>2155.6176099532599</v>
      </c>
      <c r="C17" s="13">
        <v>2265.30325001439</v>
      </c>
      <c r="D17">
        <v>2265.33934</v>
      </c>
      <c r="E17">
        <v>1.5931635470793559E-3</v>
      </c>
      <c r="F17" s="16">
        <v>14055</v>
      </c>
      <c r="G17" s="14">
        <v>54580</v>
      </c>
      <c r="H17">
        <v>82483</v>
      </c>
      <c r="I17">
        <v>1986737</v>
      </c>
      <c r="J17">
        <v>5.0883625905945502</v>
      </c>
      <c r="L17" s="13">
        <v>2657.8129837896299</v>
      </c>
      <c r="M17" s="10">
        <v>2765.30634645697</v>
      </c>
      <c r="N17">
        <v>2765.3654199999701</v>
      </c>
      <c r="O17">
        <v>2.1362386513073066E-3</v>
      </c>
      <c r="P17" s="16">
        <v>23515</v>
      </c>
      <c r="Q17" s="14">
        <v>40755</v>
      </c>
      <c r="R17">
        <v>75379</v>
      </c>
      <c r="S17">
        <v>1979160</v>
      </c>
      <c r="T17">
        <v>4.044429134892372</v>
      </c>
      <c r="V17" s="13">
        <v>3812.2490168653699</v>
      </c>
      <c r="W17" s="10">
        <v>3896.54292771467</v>
      </c>
      <c r="X17">
        <v>3918.8623900000098</v>
      </c>
      <c r="Y17">
        <v>0.57280165262878813</v>
      </c>
      <c r="Z17" s="16">
        <v>21133</v>
      </c>
      <c r="AA17" s="14">
        <v>33086</v>
      </c>
      <c r="AB17">
        <v>73323</v>
      </c>
      <c r="AC17">
        <v>1912683</v>
      </c>
      <c r="AD17">
        <f t="shared" si="0"/>
        <v>2.2111333880967452</v>
      </c>
      <c r="AH17" s="13">
        <v>2155.6176099532599</v>
      </c>
      <c r="AI17" s="13">
        <v>2265.30325001439</v>
      </c>
      <c r="AJ17">
        <v>2265.33934</v>
      </c>
      <c r="AK17">
        <v>1.5931635470793559E-3</v>
      </c>
      <c r="AL17" s="16">
        <v>14055</v>
      </c>
      <c r="AM17" s="14">
        <v>54580</v>
      </c>
      <c r="AN17">
        <v>82483</v>
      </c>
      <c r="AO17">
        <v>1986737</v>
      </c>
      <c r="AP17">
        <v>5.0883625905945502</v>
      </c>
      <c r="AR17" s="13">
        <v>2195.0165740313</v>
      </c>
      <c r="AS17" s="10">
        <v>2365.2317777201802</v>
      </c>
      <c r="AT17">
        <v>2365.6119900000699</v>
      </c>
      <c r="AU17">
        <v>1.6075053763070501E-2</v>
      </c>
      <c r="AV17" s="16">
        <v>23041</v>
      </c>
      <c r="AW17" s="14">
        <v>40460</v>
      </c>
      <c r="AX17">
        <v>75851</v>
      </c>
      <c r="AY17">
        <v>1996235</v>
      </c>
      <c r="AZ17">
        <v>7.7546204298707471</v>
      </c>
      <c r="BB17" s="13">
        <v>2228.7447741830001</v>
      </c>
      <c r="BC17" s="10">
        <v>2452.1549132149498</v>
      </c>
      <c r="BD17">
        <v>2456.65258000002</v>
      </c>
      <c r="BE17">
        <v>0.18341691060510373</v>
      </c>
      <c r="BF17" s="16">
        <v>18999</v>
      </c>
      <c r="BG17" s="14">
        <v>36549</v>
      </c>
      <c r="BH17">
        <v>73946</v>
      </c>
      <c r="BI17">
        <v>961376</v>
      </c>
      <c r="BJ17">
        <v>10.024034228587078</v>
      </c>
      <c r="BN17" s="13">
        <v>1183.9563639220701</v>
      </c>
      <c r="BO17" s="10">
        <v>1334.47498145911</v>
      </c>
      <c r="BP17">
        <v>1337.9478099999501</v>
      </c>
      <c r="BQ17">
        <v>0.26023931426896268</v>
      </c>
      <c r="BR17" s="16">
        <v>22492</v>
      </c>
      <c r="BS17" s="14">
        <v>38361</v>
      </c>
      <c r="BT17">
        <v>75244</v>
      </c>
      <c r="BU17">
        <v>1560186</v>
      </c>
      <c r="BV17">
        <v>12.713189617767648</v>
      </c>
      <c r="BX17" s="13">
        <v>2195.0165740313</v>
      </c>
      <c r="BY17" s="10">
        <v>2365.2317777201802</v>
      </c>
      <c r="BZ17">
        <v>2365.6119900000699</v>
      </c>
      <c r="CA17">
        <v>1.6075053763070501E-2</v>
      </c>
      <c r="CB17" s="16">
        <v>23041</v>
      </c>
      <c r="CC17" s="14">
        <v>40460</v>
      </c>
      <c r="CD17">
        <v>75851</v>
      </c>
      <c r="CE17">
        <v>1996235</v>
      </c>
      <c r="CF17">
        <v>7.7546204298707471</v>
      </c>
    </row>
    <row r="18" spans="2:84">
      <c r="B18" s="13">
        <v>2155.6176099532599</v>
      </c>
      <c r="C18" s="10">
        <v>2265.30325001439</v>
      </c>
      <c r="D18">
        <v>2265.33934</v>
      </c>
      <c r="E18">
        <v>1.5931635470793559E-3</v>
      </c>
      <c r="F18" s="16">
        <v>17591</v>
      </c>
      <c r="G18" s="14">
        <v>38686</v>
      </c>
      <c r="H18">
        <v>77992</v>
      </c>
      <c r="I18">
        <v>1290823</v>
      </c>
      <c r="J18">
        <v>5.0883625905945502</v>
      </c>
      <c r="L18" s="13">
        <v>2493.4694458089002</v>
      </c>
      <c r="M18" s="10">
        <v>2603.72349430137</v>
      </c>
      <c r="N18">
        <v>2608.8546999999999</v>
      </c>
      <c r="O18">
        <v>0.1970718361554232</v>
      </c>
      <c r="P18" s="16">
        <v>21880</v>
      </c>
      <c r="Q18" s="14">
        <v>37910</v>
      </c>
      <c r="R18">
        <v>76128</v>
      </c>
      <c r="S18">
        <v>1252827</v>
      </c>
      <c r="T18">
        <v>4.4217124327626385</v>
      </c>
      <c r="V18" s="13">
        <v>3423.2424287930198</v>
      </c>
      <c r="W18" s="10">
        <v>3657.5372501143902</v>
      </c>
      <c r="X18">
        <v>3658.5337899999899</v>
      </c>
      <c r="Y18">
        <v>2.7246199216934625E-2</v>
      </c>
      <c r="Z18" s="16">
        <v>20212</v>
      </c>
      <c r="AA18" s="14">
        <v>33133</v>
      </c>
      <c r="AB18">
        <v>74824</v>
      </c>
      <c r="AC18">
        <v>1442018</v>
      </c>
      <c r="AD18">
        <f t="shared" si="0"/>
        <v>6.8442368951350883</v>
      </c>
      <c r="AH18" s="13">
        <v>2155.6176099532599</v>
      </c>
      <c r="AI18" s="10">
        <v>2265.30325001439</v>
      </c>
      <c r="AJ18">
        <v>2265.33934</v>
      </c>
      <c r="AK18">
        <v>1.5931635470793559E-3</v>
      </c>
      <c r="AL18" s="16">
        <v>17591</v>
      </c>
      <c r="AM18" s="14">
        <v>38686</v>
      </c>
      <c r="AN18">
        <v>77992</v>
      </c>
      <c r="AO18">
        <v>1290823</v>
      </c>
      <c r="AP18">
        <v>5.0883625905945502</v>
      </c>
      <c r="AR18" s="13">
        <v>1985.20118582436</v>
      </c>
      <c r="AS18" s="10">
        <v>2319.3798476596198</v>
      </c>
      <c r="AT18">
        <v>2325.88150000002</v>
      </c>
      <c r="AU18">
        <v>0.28031856648925624</v>
      </c>
      <c r="AV18" s="16">
        <v>20621</v>
      </c>
      <c r="AW18" s="14">
        <v>40945</v>
      </c>
      <c r="AX18">
        <v>78629</v>
      </c>
      <c r="AY18">
        <v>1689039</v>
      </c>
      <c r="AZ18">
        <v>16.833490943966531</v>
      </c>
      <c r="BB18" s="13">
        <v>2023.3301510005299</v>
      </c>
      <c r="BC18" s="10">
        <v>2409.3570664047802</v>
      </c>
      <c r="BD18">
        <v>2412.6532900000402</v>
      </c>
      <c r="BE18">
        <v>0.13680926091119447</v>
      </c>
      <c r="BF18" s="16">
        <v>11639</v>
      </c>
      <c r="BG18" s="14">
        <v>35987</v>
      </c>
      <c r="BH18">
        <v>75211</v>
      </c>
      <c r="BI18">
        <v>1208487</v>
      </c>
      <c r="BJ18">
        <v>19.078790241590642</v>
      </c>
      <c r="BN18" s="13">
        <v>1015.68322486175</v>
      </c>
      <c r="BO18" s="10">
        <v>1336.2720269512799</v>
      </c>
      <c r="BP18">
        <v>1336.49657999998</v>
      </c>
      <c r="BQ18">
        <v>1.6804441324149058E-2</v>
      </c>
      <c r="BR18" s="16">
        <v>20559</v>
      </c>
      <c r="BS18" s="14">
        <v>36968</v>
      </c>
      <c r="BT18">
        <v>76795</v>
      </c>
      <c r="BU18">
        <v>1675799</v>
      </c>
      <c r="BV18">
        <v>31.563857139923424</v>
      </c>
      <c r="BX18" s="13">
        <v>1985.20118582436</v>
      </c>
      <c r="BY18" s="10">
        <v>2319.3798476596198</v>
      </c>
      <c r="BZ18">
        <v>2325.88150000002</v>
      </c>
      <c r="CA18">
        <v>0.28031856648925624</v>
      </c>
      <c r="CB18" s="16">
        <v>20621</v>
      </c>
      <c r="CC18" s="14">
        <v>40945</v>
      </c>
      <c r="CD18">
        <v>78629</v>
      </c>
      <c r="CE18">
        <v>1689039</v>
      </c>
      <c r="CF18">
        <v>16.833490943966531</v>
      </c>
    </row>
    <row r="19" spans="2:84">
      <c r="B19" s="13">
        <v>1558.8607724230401</v>
      </c>
      <c r="C19" s="10">
        <v>1701.4076038287601</v>
      </c>
      <c r="D19">
        <v>1705.26484</v>
      </c>
      <c r="E19">
        <v>0.22670853019345988</v>
      </c>
      <c r="F19" s="16">
        <v>8464</v>
      </c>
      <c r="G19" s="14">
        <v>26294</v>
      </c>
      <c r="H19">
        <v>50733</v>
      </c>
      <c r="I19">
        <v>804933</v>
      </c>
      <c r="J19">
        <v>9.1442952396672386</v>
      </c>
      <c r="L19" s="13">
        <v>1997.7628132519901</v>
      </c>
      <c r="M19" s="10">
        <v>2101.6447242470099</v>
      </c>
      <c r="N19">
        <v>2105.7932099999898</v>
      </c>
      <c r="O19">
        <v>0.19739234253621377</v>
      </c>
      <c r="P19" s="16">
        <v>14295</v>
      </c>
      <c r="Q19" s="14">
        <v>23820</v>
      </c>
      <c r="R19">
        <v>50725</v>
      </c>
      <c r="S19">
        <v>804244</v>
      </c>
      <c r="T19">
        <v>5.19991213701286</v>
      </c>
      <c r="V19" s="13">
        <v>2774.9276547453401</v>
      </c>
      <c r="W19" s="10">
        <v>2809.90154844571</v>
      </c>
      <c r="X19">
        <v>2831.9395600000098</v>
      </c>
      <c r="Y19">
        <v>0.7842983526056313</v>
      </c>
      <c r="Z19" s="16">
        <v>14309</v>
      </c>
      <c r="AA19" s="14">
        <v>23822</v>
      </c>
      <c r="AB19">
        <v>50697</v>
      </c>
      <c r="AC19">
        <v>1014044</v>
      </c>
      <c r="AD19">
        <f t="shared" si="0"/>
        <v>1.2603533515751968</v>
      </c>
      <c r="AH19" s="13">
        <v>1558.8607724230401</v>
      </c>
      <c r="AI19" s="10">
        <v>1701.4076038287601</v>
      </c>
      <c r="AJ19">
        <v>1705.26484</v>
      </c>
      <c r="AK19">
        <v>0.22670853019345988</v>
      </c>
      <c r="AL19" s="16">
        <v>8464</v>
      </c>
      <c r="AM19" s="14">
        <v>26294</v>
      </c>
      <c r="AN19">
        <v>50733</v>
      </c>
      <c r="AO19">
        <v>804933</v>
      </c>
      <c r="AP19">
        <v>9.1442952396672386</v>
      </c>
      <c r="AR19" s="13">
        <v>1597.7732200586099</v>
      </c>
      <c r="AS19" s="10">
        <v>1809.3746486825401</v>
      </c>
      <c r="AT19">
        <v>1818.4885199999801</v>
      </c>
      <c r="AU19">
        <v>0.50370283037159425</v>
      </c>
      <c r="AV19" s="16">
        <v>16402</v>
      </c>
      <c r="AW19" s="14">
        <v>29891</v>
      </c>
      <c r="AX19">
        <v>53965</v>
      </c>
      <c r="AY19">
        <v>1256926</v>
      </c>
      <c r="AZ19">
        <v>13.243520793030196</v>
      </c>
      <c r="BB19" s="13">
        <v>1630.3175030431</v>
      </c>
      <c r="BC19" s="10">
        <v>1874.254428919</v>
      </c>
      <c r="BD19">
        <v>1886.13681</v>
      </c>
      <c r="BE19">
        <v>0.63397908510496426</v>
      </c>
      <c r="BF19" s="16">
        <v>14710</v>
      </c>
      <c r="BG19" s="14">
        <v>25494</v>
      </c>
      <c r="BH19">
        <v>50783</v>
      </c>
      <c r="BI19">
        <v>664334</v>
      </c>
      <c r="BJ19">
        <v>14.962541064582505</v>
      </c>
      <c r="BN19" s="13">
        <v>940.27260012375496</v>
      </c>
      <c r="BO19" s="10">
        <v>1131.83969486095</v>
      </c>
      <c r="BP19">
        <v>1140.3375699999999</v>
      </c>
      <c r="BQ19">
        <v>0.75080200647088358</v>
      </c>
      <c r="BR19" s="16">
        <v>14582</v>
      </c>
      <c r="BS19" s="14">
        <v>26507</v>
      </c>
      <c r="BT19">
        <v>50911</v>
      </c>
      <c r="BU19">
        <v>1283670</v>
      </c>
      <c r="BV19">
        <v>20.373569825599692</v>
      </c>
      <c r="BX19" s="13">
        <v>1597.7732200586099</v>
      </c>
      <c r="BY19" s="10">
        <v>1809.3746486825401</v>
      </c>
      <c r="BZ19">
        <v>1818.4885199999801</v>
      </c>
      <c r="CA19">
        <v>0.50370283037159425</v>
      </c>
      <c r="CB19" s="16">
        <v>16402</v>
      </c>
      <c r="CC19" s="14">
        <v>29891</v>
      </c>
      <c r="CD19">
        <v>53965</v>
      </c>
      <c r="CE19">
        <v>1256926</v>
      </c>
      <c r="CF19">
        <v>13.243520793030196</v>
      </c>
    </row>
    <row r="20" spans="2:84">
      <c r="B20" s="13">
        <v>2623.97750971394</v>
      </c>
      <c r="C20" s="10">
        <v>3232.72012444646</v>
      </c>
      <c r="D20">
        <v>3234.1031600000301</v>
      </c>
      <c r="E20">
        <v>4.2782409250691648E-2</v>
      </c>
      <c r="F20" s="16">
        <v>17349</v>
      </c>
      <c r="G20" s="14">
        <v>63878</v>
      </c>
      <c r="H20">
        <v>114623</v>
      </c>
      <c r="I20">
        <v>2351873</v>
      </c>
      <c r="J20">
        <v>23.199231414101707</v>
      </c>
      <c r="L20" s="13">
        <v>3225.5284097641502</v>
      </c>
      <c r="M20" s="10">
        <v>3733.6658595897102</v>
      </c>
      <c r="N20">
        <v>3736.3685699999901</v>
      </c>
      <c r="O20">
        <v>7.2387581318723165E-2</v>
      </c>
      <c r="P20" s="16">
        <v>31026</v>
      </c>
      <c r="Q20" s="14">
        <v>68202</v>
      </c>
      <c r="R20">
        <v>113101</v>
      </c>
      <c r="S20">
        <v>2351262</v>
      </c>
      <c r="T20">
        <v>15.75361879583367</v>
      </c>
      <c r="V20" s="13">
        <v>4674.3003714711203</v>
      </c>
      <c r="W20" s="10">
        <v>4957.3152243674003</v>
      </c>
      <c r="X20">
        <v>4958.65672</v>
      </c>
      <c r="Y20">
        <v>2.7060930602225412E-2</v>
      </c>
      <c r="Z20" s="16">
        <v>29347</v>
      </c>
      <c r="AA20" s="14">
        <v>65510</v>
      </c>
      <c r="AB20">
        <v>120626</v>
      </c>
      <c r="AC20">
        <v>4170791</v>
      </c>
      <c r="AD20">
        <f t="shared" si="0"/>
        <v>6.0546997497982371</v>
      </c>
      <c r="AH20" s="13">
        <v>2623.97750971394</v>
      </c>
      <c r="AI20" s="10">
        <v>3232.72012444646</v>
      </c>
      <c r="AJ20">
        <v>3234.1031600000301</v>
      </c>
      <c r="AK20">
        <v>4.2782409250691648E-2</v>
      </c>
      <c r="AL20" s="16">
        <v>17349</v>
      </c>
      <c r="AM20" s="14">
        <v>63878</v>
      </c>
      <c r="AN20">
        <v>114623</v>
      </c>
      <c r="AO20">
        <v>2351873</v>
      </c>
      <c r="AP20">
        <v>23.199231414101707</v>
      </c>
      <c r="AR20" s="13">
        <v>2675.4986378820299</v>
      </c>
      <c r="AS20" s="10">
        <v>3380.7151256290599</v>
      </c>
      <c r="AT20">
        <v>3386.2645699999998</v>
      </c>
      <c r="AU20">
        <v>0.16415001455963574</v>
      </c>
      <c r="AV20" s="16">
        <v>29057</v>
      </c>
      <c r="AW20" s="14">
        <v>71750</v>
      </c>
      <c r="AX20">
        <v>115852</v>
      </c>
      <c r="AY20">
        <v>2355220</v>
      </c>
      <c r="AZ20">
        <v>26.358319819788484</v>
      </c>
      <c r="BB20" s="13">
        <v>2717.52763405941</v>
      </c>
      <c r="BC20" s="10">
        <v>3490.1393736073901</v>
      </c>
      <c r="BD20">
        <v>3523.6637699999801</v>
      </c>
      <c r="BE20">
        <v>0.96054606432348177</v>
      </c>
      <c r="BF20" s="16">
        <v>32846</v>
      </c>
      <c r="BG20" s="14">
        <v>70684</v>
      </c>
      <c r="BH20">
        <v>117914</v>
      </c>
      <c r="BI20">
        <v>2314043</v>
      </c>
      <c r="BJ20">
        <v>28.4306856668045</v>
      </c>
      <c r="BN20" s="13">
        <v>1104.94939697718</v>
      </c>
      <c r="BO20" s="10">
        <v>1787.2509531716601</v>
      </c>
      <c r="BP20">
        <v>1789.34157</v>
      </c>
      <c r="BQ20">
        <v>0.11697388241030032</v>
      </c>
      <c r="BR20" s="16">
        <v>18370</v>
      </c>
      <c r="BS20" s="14">
        <v>68372</v>
      </c>
      <c r="BT20">
        <v>116837</v>
      </c>
      <c r="BU20">
        <v>2235056</v>
      </c>
      <c r="BV20">
        <v>61.749574963438015</v>
      </c>
      <c r="BX20" s="13">
        <v>2675.4986378820299</v>
      </c>
      <c r="BY20" s="10">
        <v>3380.7151256290599</v>
      </c>
      <c r="BZ20">
        <v>3386.2645699999998</v>
      </c>
      <c r="CA20">
        <v>0.16415001455963574</v>
      </c>
      <c r="CB20" s="16">
        <v>29057</v>
      </c>
      <c r="CC20" s="14">
        <v>71750</v>
      </c>
      <c r="CD20">
        <v>115852</v>
      </c>
      <c r="CE20">
        <v>2355220</v>
      </c>
      <c r="CF20">
        <v>26.358319819788484</v>
      </c>
    </row>
    <row r="21" spans="2:84">
      <c r="B21" s="13">
        <v>1810.8559843921</v>
      </c>
      <c r="C21" s="10">
        <v>2120.9411474052999</v>
      </c>
      <c r="D21">
        <v>2121.1435200000401</v>
      </c>
      <c r="E21">
        <v>9.5416412184624461E-3</v>
      </c>
      <c r="F21" s="16">
        <v>10779</v>
      </c>
      <c r="G21" s="14">
        <v>35351</v>
      </c>
      <c r="H21">
        <v>68571</v>
      </c>
      <c r="I21">
        <v>1776029</v>
      </c>
      <c r="J21">
        <v>17.123678839501682</v>
      </c>
      <c r="L21" s="13">
        <v>2298.52996199381</v>
      </c>
      <c r="M21" s="10">
        <v>2523.5071873770798</v>
      </c>
      <c r="N21">
        <v>2531.3249699999801</v>
      </c>
      <c r="O21">
        <v>0.30979831014573134</v>
      </c>
      <c r="P21" s="16">
        <v>18384</v>
      </c>
      <c r="Q21" s="14">
        <v>32804</v>
      </c>
      <c r="R21">
        <v>68466</v>
      </c>
      <c r="S21">
        <v>1776085</v>
      </c>
      <c r="T21">
        <v>9.7878743850751544</v>
      </c>
      <c r="V21" s="13">
        <v>3326.1794469827701</v>
      </c>
      <c r="W21" s="10">
        <v>3653.1011775613802</v>
      </c>
      <c r="X21">
        <v>3685.4986199999798</v>
      </c>
      <c r="Y21">
        <v>0.88684766350289057</v>
      </c>
      <c r="Z21" s="16">
        <v>18371</v>
      </c>
      <c r="AA21" s="14">
        <v>33020</v>
      </c>
      <c r="AB21">
        <v>68463</v>
      </c>
      <c r="AC21">
        <v>3528370</v>
      </c>
      <c r="AD21">
        <f t="shared" si="0"/>
        <v>9.8287460369934632</v>
      </c>
      <c r="AH21" s="13">
        <v>1810.8559843921</v>
      </c>
      <c r="AI21" s="10">
        <v>2120.9411474052999</v>
      </c>
      <c r="AJ21">
        <v>2121.1435200000401</v>
      </c>
      <c r="AK21">
        <v>9.5416412184624461E-3</v>
      </c>
      <c r="AL21" s="16">
        <v>10779</v>
      </c>
      <c r="AM21" s="14">
        <v>35351</v>
      </c>
      <c r="AN21">
        <v>68571</v>
      </c>
      <c r="AO21">
        <v>1776029</v>
      </c>
      <c r="AP21">
        <v>17.123678839501682</v>
      </c>
      <c r="AR21" s="13">
        <v>1851.25515621712</v>
      </c>
      <c r="AS21" s="10">
        <v>2247.08121448975</v>
      </c>
      <c r="AT21">
        <v>2250.5670399999699</v>
      </c>
      <c r="AU21">
        <v>0.15512681463146161</v>
      </c>
      <c r="AV21" s="16">
        <v>16900</v>
      </c>
      <c r="AW21" s="14">
        <v>32959</v>
      </c>
      <c r="AX21">
        <v>68544</v>
      </c>
      <c r="AY21">
        <v>1412159</v>
      </c>
      <c r="AZ21">
        <v>21.381496599391863</v>
      </c>
      <c r="BB21" s="13">
        <v>1884.9576246491199</v>
      </c>
      <c r="BC21" s="10">
        <v>2319.2266121502298</v>
      </c>
      <c r="BD21">
        <v>2328.6594599999898</v>
      </c>
      <c r="BE21">
        <v>0.40672385356144819</v>
      </c>
      <c r="BF21" s="16">
        <v>18386</v>
      </c>
      <c r="BG21" s="14">
        <v>32958</v>
      </c>
      <c r="BH21">
        <v>68481</v>
      </c>
      <c r="BI21">
        <v>1597068</v>
      </c>
      <c r="BJ21">
        <v>23.038660488823876</v>
      </c>
      <c r="BN21" s="13">
        <v>920.91683558141006</v>
      </c>
      <c r="BO21" s="10">
        <v>1221.5330115085701</v>
      </c>
      <c r="BP21">
        <v>1225.5989399999901</v>
      </c>
      <c r="BQ21">
        <v>0.33285457315628636</v>
      </c>
      <c r="BR21" s="16">
        <v>10638</v>
      </c>
      <c r="BS21" s="14">
        <v>36362</v>
      </c>
      <c r="BT21">
        <v>68481</v>
      </c>
      <c r="BU21">
        <v>1802154</v>
      </c>
      <c r="BV21">
        <v>32.6431404348656</v>
      </c>
      <c r="BX21" s="13">
        <v>1851.25515621712</v>
      </c>
      <c r="BY21" s="10">
        <v>2247.08121448975</v>
      </c>
      <c r="BZ21">
        <v>2250.5670399999699</v>
      </c>
      <c r="CA21">
        <v>0.15512681463146161</v>
      </c>
      <c r="CB21" s="16">
        <v>16900</v>
      </c>
      <c r="CC21" s="14">
        <v>32959</v>
      </c>
      <c r="CD21">
        <v>68544</v>
      </c>
      <c r="CE21">
        <v>1412159</v>
      </c>
      <c r="CF21">
        <v>21.381496599391863</v>
      </c>
    </row>
    <row r="22" spans="2:84">
      <c r="B22" s="13">
        <v>2256.2364611892499</v>
      </c>
      <c r="C22" s="10">
        <v>2704.4940167125501</v>
      </c>
      <c r="D22">
        <v>2704.9857299999699</v>
      </c>
      <c r="E22">
        <v>1.8181341292722582E-2</v>
      </c>
      <c r="F22" s="16">
        <v>13785</v>
      </c>
      <c r="G22" s="14">
        <v>47440</v>
      </c>
      <c r="H22">
        <v>96084</v>
      </c>
      <c r="I22">
        <v>1896835</v>
      </c>
      <c r="J22">
        <v>19.867490098401568</v>
      </c>
      <c r="L22" s="13">
        <v>2765.89495402998</v>
      </c>
      <c r="M22" s="10">
        <v>3104.53353591211</v>
      </c>
      <c r="N22">
        <v>3105.64931999999</v>
      </c>
      <c r="O22">
        <v>3.5940474630826787E-2</v>
      </c>
      <c r="P22" s="16">
        <v>24196</v>
      </c>
      <c r="Q22" s="14">
        <v>46362</v>
      </c>
      <c r="R22">
        <v>96022</v>
      </c>
      <c r="S22">
        <v>1896743</v>
      </c>
      <c r="T22">
        <v>12.243363812090001</v>
      </c>
      <c r="V22" s="13">
        <v>3963.49228080374</v>
      </c>
      <c r="W22" s="10">
        <v>4203.3146936908797</v>
      </c>
      <c r="X22">
        <v>4216.81339999998</v>
      </c>
      <c r="Y22">
        <v>0.32114431806311461</v>
      </c>
      <c r="Z22" s="16">
        <v>24197</v>
      </c>
      <c r="AA22" s="14">
        <v>45642</v>
      </c>
      <c r="AB22">
        <v>96662</v>
      </c>
      <c r="AC22">
        <v>2568371</v>
      </c>
      <c r="AD22">
        <f t="shared" si="0"/>
        <v>6.0507854158986074</v>
      </c>
      <c r="AH22" s="13">
        <v>2256.2364611892499</v>
      </c>
      <c r="AI22" s="10">
        <v>2704.4940167125501</v>
      </c>
      <c r="AJ22">
        <v>2704.9857299999699</v>
      </c>
      <c r="AK22">
        <v>1.8181341292722582E-2</v>
      </c>
      <c r="AL22" s="16">
        <v>13785</v>
      </c>
      <c r="AM22" s="14">
        <v>47440</v>
      </c>
      <c r="AN22">
        <v>96084</v>
      </c>
      <c r="AO22">
        <v>1896835</v>
      </c>
      <c r="AP22">
        <v>19.867490098401568</v>
      </c>
      <c r="AR22" s="13">
        <v>2310.9555685410501</v>
      </c>
      <c r="AS22" s="10">
        <v>2878.0637964678999</v>
      </c>
      <c r="AT22">
        <v>2881.6982599999501</v>
      </c>
      <c r="AU22">
        <v>0.12628154860606519</v>
      </c>
      <c r="AV22" s="16">
        <v>24182</v>
      </c>
      <c r="AW22" s="14">
        <v>45724</v>
      </c>
      <c r="AX22">
        <v>96066</v>
      </c>
      <c r="AY22">
        <v>3024517</v>
      </c>
      <c r="AZ22">
        <v>24.539988377399919</v>
      </c>
      <c r="BB22" s="13">
        <v>2351.6239576407002</v>
      </c>
      <c r="BC22" s="10">
        <v>2955.6296185025099</v>
      </c>
      <c r="BD22">
        <v>2969.0533800000298</v>
      </c>
      <c r="BE22">
        <v>0.45417603794081723</v>
      </c>
      <c r="BF22" s="16">
        <v>24182</v>
      </c>
      <c r="BG22" s="14">
        <v>45315</v>
      </c>
      <c r="BH22">
        <v>96253</v>
      </c>
      <c r="BI22">
        <v>1872025</v>
      </c>
      <c r="BJ22">
        <v>25.684619298902998</v>
      </c>
      <c r="BN22" s="13">
        <v>1079.2073778803699</v>
      </c>
      <c r="BO22" s="10">
        <v>1596.90799720321</v>
      </c>
      <c r="BP22">
        <v>1602.72001</v>
      </c>
      <c r="BQ22">
        <v>0.36395414181462044</v>
      </c>
      <c r="BR22" s="16">
        <v>24181</v>
      </c>
      <c r="BS22" s="14">
        <v>48299</v>
      </c>
      <c r="BT22">
        <v>96157</v>
      </c>
      <c r="BU22">
        <v>2223838</v>
      </c>
      <c r="BV22">
        <v>47.970448491524976</v>
      </c>
      <c r="BX22" s="13">
        <v>2310.9555685410501</v>
      </c>
      <c r="BY22" s="10">
        <v>2878.0637964678999</v>
      </c>
      <c r="BZ22">
        <v>2881.6982599999501</v>
      </c>
      <c r="CA22">
        <v>0.12628154860606519</v>
      </c>
      <c r="CB22" s="16">
        <v>24182</v>
      </c>
      <c r="CC22" s="14">
        <v>45724</v>
      </c>
      <c r="CD22">
        <v>96066</v>
      </c>
      <c r="CE22">
        <v>3024517</v>
      </c>
      <c r="CF22">
        <v>24.539988377399919</v>
      </c>
    </row>
    <row r="23" spans="2:84">
      <c r="B23" s="13">
        <v>1131.6131456411399</v>
      </c>
      <c r="C23" s="10">
        <v>1460.19905067131</v>
      </c>
      <c r="D23">
        <v>1469.77375999998</v>
      </c>
      <c r="E23">
        <v>0.65571261152841676</v>
      </c>
      <c r="F23" s="16">
        <v>21.414000000000001</v>
      </c>
      <c r="G23" s="14">
        <v>36851</v>
      </c>
      <c r="H23">
        <v>88069</v>
      </c>
      <c r="I23">
        <v>2144995</v>
      </c>
      <c r="J23">
        <v>29.036946618714175</v>
      </c>
      <c r="L23" s="13">
        <v>1781.3777022967599</v>
      </c>
      <c r="M23" s="10">
        <v>2105.2664486106901</v>
      </c>
      <c r="N23">
        <v>2117.11329999998</v>
      </c>
      <c r="O23">
        <v>0.56272456140209159</v>
      </c>
      <c r="P23" s="16">
        <v>21370</v>
      </c>
      <c r="Q23" s="14">
        <v>37333</v>
      </c>
      <c r="R23">
        <v>88055</v>
      </c>
      <c r="S23">
        <v>2248477</v>
      </c>
      <c r="T23">
        <v>18.181924355308535</v>
      </c>
      <c r="V23" s="13">
        <v>3044.8688592906401</v>
      </c>
      <c r="W23" s="10">
        <v>3224.8344636950401</v>
      </c>
      <c r="X23">
        <v>3229.5728299999901</v>
      </c>
      <c r="Y23">
        <v>0.14693362894418838</v>
      </c>
      <c r="Z23" s="16">
        <v>21387</v>
      </c>
      <c r="AA23" s="14">
        <v>37114</v>
      </c>
      <c r="AB23">
        <v>88067</v>
      </c>
      <c r="AC23">
        <v>2382196</v>
      </c>
      <c r="AD23">
        <f t="shared" si="0"/>
        <v>5.9104550219061451</v>
      </c>
      <c r="AH23" s="13">
        <v>1728.05703521688</v>
      </c>
      <c r="AI23" s="10">
        <v>1976.2070584640501</v>
      </c>
      <c r="AJ23">
        <v>1981.90409999997</v>
      </c>
      <c r="AK23">
        <v>0.28828161054883289</v>
      </c>
      <c r="AL23" s="16">
        <v>21370</v>
      </c>
      <c r="AM23" s="14">
        <v>37382</v>
      </c>
      <c r="AN23">
        <v>88132</v>
      </c>
      <c r="AO23">
        <v>2179470</v>
      </c>
      <c r="AP23">
        <v>14.360059777542354</v>
      </c>
      <c r="AR23" s="13">
        <v>1781.3777022967599</v>
      </c>
      <c r="AS23" s="10">
        <v>2105.2664486106901</v>
      </c>
      <c r="AT23">
        <v>2117.11329999998</v>
      </c>
      <c r="AU23">
        <v>0.56272456140209159</v>
      </c>
      <c r="AV23" s="16">
        <v>21370</v>
      </c>
      <c r="AW23" s="14">
        <v>37333</v>
      </c>
      <c r="AX23">
        <v>88055</v>
      </c>
      <c r="AY23">
        <v>2248477</v>
      </c>
      <c r="AZ23">
        <v>18.181924355308535</v>
      </c>
      <c r="BB23" s="13">
        <v>1828.9389518661901</v>
      </c>
      <c r="BC23" s="10">
        <v>2167.1419349715102</v>
      </c>
      <c r="BD23">
        <v>2167.8825700000298</v>
      </c>
      <c r="BE23">
        <v>3.4175658574449944E-2</v>
      </c>
      <c r="BF23" s="16">
        <v>21370</v>
      </c>
      <c r="BG23" s="14">
        <v>43409</v>
      </c>
      <c r="BH23">
        <v>88083</v>
      </c>
      <c r="BI23">
        <v>1900617</v>
      </c>
      <c r="BJ23">
        <v>18.491758992842747</v>
      </c>
      <c r="BN23" s="13">
        <v>1164.1501579501801</v>
      </c>
      <c r="BO23" s="10">
        <v>1521.3434627629399</v>
      </c>
      <c r="BP23">
        <v>1525.4465500000099</v>
      </c>
      <c r="BQ23">
        <v>0.26970157216295476</v>
      </c>
      <c r="BR23" s="16">
        <v>21370</v>
      </c>
      <c r="BS23" s="14">
        <v>37177</v>
      </c>
      <c r="BT23">
        <v>88118</v>
      </c>
      <c r="BU23">
        <v>2146654</v>
      </c>
      <c r="BV23">
        <v>30.682751909057934</v>
      </c>
      <c r="BX23" s="13">
        <v>2284.30316350059</v>
      </c>
      <c r="BY23" s="10">
        <v>2705.72508213948</v>
      </c>
      <c r="BZ23">
        <v>2711.2079999999801</v>
      </c>
      <c r="CA23">
        <v>0.20264135098916136</v>
      </c>
      <c r="CB23" s="16">
        <v>21370</v>
      </c>
      <c r="CC23" s="14">
        <v>41081</v>
      </c>
      <c r="CD23">
        <v>88132</v>
      </c>
      <c r="CE23">
        <v>2065438</v>
      </c>
      <c r="CF23">
        <v>18.448598477317706</v>
      </c>
    </row>
    <row r="24" spans="2:84">
      <c r="B24" s="13">
        <v>1078.5605215431101</v>
      </c>
      <c r="C24" s="10">
        <v>1404.25712456265</v>
      </c>
      <c r="D24">
        <v>1415.45666999999</v>
      </c>
      <c r="E24">
        <v>0.79754236182551486</v>
      </c>
      <c r="F24" s="16">
        <v>21.402000000000001</v>
      </c>
      <c r="G24" s="14">
        <v>38098</v>
      </c>
      <c r="H24">
        <v>88129</v>
      </c>
      <c r="I24">
        <v>2016019</v>
      </c>
      <c r="J24">
        <v>30.197341411454751</v>
      </c>
      <c r="L24" s="13">
        <v>1676.7537828520999</v>
      </c>
      <c r="M24" s="10">
        <v>1947.23035610638</v>
      </c>
      <c r="N24">
        <v>1949.8751999999999</v>
      </c>
      <c r="O24">
        <v>0.1358259378673877</v>
      </c>
      <c r="P24" s="16">
        <v>21418</v>
      </c>
      <c r="Q24" s="14">
        <v>38067</v>
      </c>
      <c r="R24">
        <v>88086</v>
      </c>
      <c r="S24">
        <v>1652049</v>
      </c>
      <c r="T24">
        <v>16.130965441700621</v>
      </c>
      <c r="V24" s="13">
        <v>2797.6285562531002</v>
      </c>
      <c r="W24" s="10">
        <v>3017.8489879029798</v>
      </c>
      <c r="X24">
        <v>3040.01071000002</v>
      </c>
      <c r="Y24">
        <v>0.73435490595703246</v>
      </c>
      <c r="Z24" s="16">
        <v>21400</v>
      </c>
      <c r="AA24" s="14">
        <v>37694</v>
      </c>
      <c r="AB24">
        <v>88021</v>
      </c>
      <c r="AC24">
        <v>1773529</v>
      </c>
      <c r="AD24">
        <f t="shared" si="0"/>
        <v>7.8716822916914913</v>
      </c>
      <c r="AH24" s="13">
        <v>1614.28509545661</v>
      </c>
      <c r="AI24" s="10">
        <v>1835.01595296751</v>
      </c>
      <c r="AJ24">
        <v>1850.78556999999</v>
      </c>
      <c r="AK24">
        <v>0.85937220365730727</v>
      </c>
      <c r="AL24" s="16">
        <v>21416</v>
      </c>
      <c r="AM24" s="14">
        <v>37864</v>
      </c>
      <c r="AN24">
        <v>88098</v>
      </c>
      <c r="AO24">
        <v>1960080</v>
      </c>
      <c r="AP24">
        <v>13.673598184864924</v>
      </c>
      <c r="AR24" s="13">
        <v>1676.7537828520999</v>
      </c>
      <c r="AS24" s="10">
        <v>1947.23035610638</v>
      </c>
      <c r="AT24">
        <v>1949.8751999999999</v>
      </c>
      <c r="AU24">
        <v>0.1358259378673877</v>
      </c>
      <c r="AV24" s="16">
        <v>21418</v>
      </c>
      <c r="AW24" s="14">
        <v>38067</v>
      </c>
      <c r="AX24">
        <v>88086</v>
      </c>
      <c r="AY24">
        <v>1652049</v>
      </c>
      <c r="AZ24">
        <v>16.130965441700621</v>
      </c>
      <c r="BB24" s="13">
        <v>1727.6397412290801</v>
      </c>
      <c r="BC24" s="10">
        <v>2033.5897214852901</v>
      </c>
      <c r="BD24">
        <v>2041.4720599999901</v>
      </c>
      <c r="BE24">
        <v>0.38760711816260091</v>
      </c>
      <c r="BF24" s="16">
        <v>21400</v>
      </c>
      <c r="BG24" s="14">
        <v>38538</v>
      </c>
      <c r="BH24">
        <v>88177</v>
      </c>
      <c r="BI24">
        <v>1551234</v>
      </c>
      <c r="BJ24">
        <v>17.709130726441298</v>
      </c>
      <c r="BN24" s="13">
        <v>1112.26322363143</v>
      </c>
      <c r="BO24" s="10">
        <v>1448.65914422217</v>
      </c>
      <c r="BP24">
        <v>1459.30682999998</v>
      </c>
      <c r="BQ24">
        <v>0.73500283488198215</v>
      </c>
      <c r="BR24" s="16">
        <v>21416</v>
      </c>
      <c r="BS24" s="14">
        <v>37929</v>
      </c>
      <c r="BT24">
        <v>88083</v>
      </c>
      <c r="BU24">
        <v>1869263</v>
      </c>
      <c r="BV24">
        <v>30.244272528623245</v>
      </c>
      <c r="BX24" s="13">
        <v>2226.4796481425001</v>
      </c>
      <c r="BY24" s="10">
        <v>2606.5591416799698</v>
      </c>
      <c r="BZ24">
        <v>2613.8480800000002</v>
      </c>
      <c r="CA24">
        <v>0.27963832485046058</v>
      </c>
      <c r="CB24" s="16">
        <v>21433</v>
      </c>
      <c r="CC24" s="14">
        <v>37755</v>
      </c>
      <c r="CD24">
        <v>88008</v>
      </c>
      <c r="CE24">
        <v>4986797</v>
      </c>
      <c r="CF24">
        <v>17.070872121133519</v>
      </c>
    </row>
    <row r="25" spans="2:84">
      <c r="B25" s="13">
        <v>804.83257687324101</v>
      </c>
      <c r="C25" s="10">
        <v>872.49881394024999</v>
      </c>
      <c r="D25">
        <v>874.60896999999704</v>
      </c>
      <c r="E25">
        <v>0.24185202616121398</v>
      </c>
      <c r="F25" s="16">
        <v>11244</v>
      </c>
      <c r="G25" s="14">
        <v>17885</v>
      </c>
      <c r="H25">
        <v>33133</v>
      </c>
      <c r="I25">
        <v>795484</v>
      </c>
      <c r="J25">
        <v>8.4074923172085061</v>
      </c>
      <c r="L25" s="13">
        <v>1138.7255331428501</v>
      </c>
      <c r="M25" s="10">
        <v>1231.4892801774899</v>
      </c>
      <c r="N25" s="17">
        <v>1240.18274000001</v>
      </c>
      <c r="O25">
        <v>0.70593061283221814</v>
      </c>
      <c r="P25" s="16">
        <v>11263</v>
      </c>
      <c r="Q25" s="14">
        <v>17836</v>
      </c>
      <c r="R25">
        <v>33023</v>
      </c>
      <c r="S25">
        <v>625748</v>
      </c>
      <c r="T25">
        <v>8.1462779515108075</v>
      </c>
      <c r="V25" s="13">
        <v>2039.9180151062401</v>
      </c>
      <c r="W25" s="10">
        <v>2131.5533967566598</v>
      </c>
      <c r="X25" s="17">
        <v>2140.82924000003</v>
      </c>
      <c r="Y25">
        <v>0.43516823258963178</v>
      </c>
      <c r="Z25" s="16">
        <v>11233</v>
      </c>
      <c r="AA25" s="16">
        <v>17868</v>
      </c>
      <c r="AB25">
        <v>33101</v>
      </c>
      <c r="AC25">
        <v>627711</v>
      </c>
      <c r="AD25">
        <f t="shared" si="0"/>
        <v>4.4921110050419015</v>
      </c>
      <c r="AH25" s="13">
        <v>1087.6881270633801</v>
      </c>
      <c r="AI25" s="10">
        <v>1178.5240592423099</v>
      </c>
      <c r="AJ25">
        <v>1184.78333</v>
      </c>
      <c r="AK25">
        <v>0.53111098654313615</v>
      </c>
      <c r="AL25" s="16">
        <v>11232</v>
      </c>
      <c r="AM25" s="14">
        <v>17854</v>
      </c>
      <c r="AN25">
        <v>33117</v>
      </c>
      <c r="AO25">
        <v>709417</v>
      </c>
      <c r="AP25">
        <v>8.351284703656308</v>
      </c>
      <c r="AR25" s="13">
        <v>1138.7255331428501</v>
      </c>
      <c r="AS25" s="10">
        <v>1231.4892801774899</v>
      </c>
      <c r="AT25" s="17">
        <v>1240.18274000001</v>
      </c>
      <c r="AU25">
        <v>0.70593061283221814</v>
      </c>
      <c r="AV25" s="16">
        <v>11263</v>
      </c>
      <c r="AW25" s="14">
        <v>17836</v>
      </c>
      <c r="AX25">
        <v>33023</v>
      </c>
      <c r="AY25">
        <v>625748</v>
      </c>
      <c r="AZ25">
        <v>8.1462779515108075</v>
      </c>
      <c r="BB25" s="13">
        <v>1177.20214680206</v>
      </c>
      <c r="BC25" s="10">
        <v>1269.2849219012101</v>
      </c>
      <c r="BD25" s="17">
        <v>1270.3430000000001</v>
      </c>
      <c r="BE25">
        <v>8.3360172372107577E-2</v>
      </c>
      <c r="BF25" s="16">
        <v>11232</v>
      </c>
      <c r="BG25" s="14">
        <v>17868</v>
      </c>
      <c r="BH25">
        <v>33117</v>
      </c>
      <c r="BI25">
        <v>570163</v>
      </c>
      <c r="BJ25">
        <v>7.822171863116151</v>
      </c>
      <c r="BN25" s="13">
        <v>828.23073215345698</v>
      </c>
      <c r="BO25" s="10">
        <v>913.86063718562798</v>
      </c>
      <c r="BP25" s="17">
        <v>918.27485000000001</v>
      </c>
      <c r="BQ25">
        <v>0.48302910036329733</v>
      </c>
      <c r="BR25" s="16">
        <v>11248</v>
      </c>
      <c r="BS25" s="14">
        <v>17871</v>
      </c>
      <c r="BT25">
        <v>33423</v>
      </c>
      <c r="BU25">
        <v>572183</v>
      </c>
      <c r="BV25">
        <v>10.338894912716814</v>
      </c>
      <c r="BX25" s="13">
        <v>1318.8312499098399</v>
      </c>
      <c r="BY25" s="10">
        <v>1417.5979007871999</v>
      </c>
      <c r="BZ25" s="17">
        <v>1421.94489000001</v>
      </c>
      <c r="CA25">
        <v>0.30664472699883027</v>
      </c>
      <c r="CB25" s="16">
        <v>11232</v>
      </c>
      <c r="CC25" s="14">
        <v>17930</v>
      </c>
      <c r="CD25">
        <v>33117</v>
      </c>
      <c r="CE25">
        <v>570027</v>
      </c>
      <c r="CF25">
        <v>7.4889528803713175</v>
      </c>
    </row>
    <row r="26" spans="2:84">
      <c r="B26" s="13">
        <v>1120.9421235094101</v>
      </c>
      <c r="C26" s="10">
        <v>1310.94119578238</v>
      </c>
      <c r="D26">
        <v>1313.3382200000001</v>
      </c>
      <c r="E26">
        <v>0.18284757739950078</v>
      </c>
      <c r="F26" s="16">
        <v>19572</v>
      </c>
      <c r="G26" s="14">
        <v>33012</v>
      </c>
      <c r="H26">
        <v>72432</v>
      </c>
      <c r="I26">
        <v>1124131</v>
      </c>
      <c r="J26">
        <v>16.949944897969115</v>
      </c>
      <c r="L26" s="13">
        <v>1672.0574214180299</v>
      </c>
      <c r="M26" s="10">
        <v>1860.9203732434701</v>
      </c>
      <c r="N26">
        <v>1864.7998600000001</v>
      </c>
      <c r="O26">
        <v>0.20847140008297649</v>
      </c>
      <c r="P26" s="16">
        <v>19576</v>
      </c>
      <c r="Q26" s="14">
        <v>32881</v>
      </c>
      <c r="R26">
        <v>72386</v>
      </c>
      <c r="S26">
        <v>1712825</v>
      </c>
      <c r="T26">
        <v>11.295243178028555</v>
      </c>
      <c r="V26" s="13">
        <v>2771.1168060989098</v>
      </c>
      <c r="W26" s="10">
        <v>2939.1659935449202</v>
      </c>
      <c r="X26">
        <v>2946.6357899999998</v>
      </c>
      <c r="Y26">
        <v>0.25414680462025657</v>
      </c>
      <c r="Z26" s="16">
        <v>19575</v>
      </c>
      <c r="AA26" s="14">
        <v>32945</v>
      </c>
      <c r="AB26">
        <v>72413</v>
      </c>
      <c r="AC26">
        <v>1249900</v>
      </c>
      <c r="AD26">
        <f t="shared" si="0"/>
        <v>6.0643126654262067</v>
      </c>
      <c r="AH26" s="13">
        <v>1621.3340749937199</v>
      </c>
      <c r="AI26" s="10">
        <v>1739.8960811224999</v>
      </c>
      <c r="AJ26" s="18">
        <v>1750.7915599999901</v>
      </c>
      <c r="AK26">
        <v>0.62621434669023002</v>
      </c>
      <c r="AL26" s="16">
        <v>19607</v>
      </c>
      <c r="AM26" s="14">
        <v>32896</v>
      </c>
      <c r="AN26">
        <v>72354</v>
      </c>
      <c r="AO26">
        <v>1708281</v>
      </c>
      <c r="AP26">
        <v>7.3126203881972476</v>
      </c>
      <c r="AR26" s="13">
        <v>1672.0574214180299</v>
      </c>
      <c r="AS26" s="10">
        <v>1860.9203732434701</v>
      </c>
      <c r="AT26">
        <v>1864.7998600000001</v>
      </c>
      <c r="AU26">
        <v>0.20847140008297649</v>
      </c>
      <c r="AV26" s="16">
        <v>19576</v>
      </c>
      <c r="AW26" s="14">
        <v>32881</v>
      </c>
      <c r="AX26">
        <v>72386</v>
      </c>
      <c r="AY26">
        <v>1712825</v>
      </c>
      <c r="AZ26">
        <v>11.295243178028555</v>
      </c>
      <c r="BB26" s="13">
        <v>1717.17464075875</v>
      </c>
      <c r="BC26" s="10">
        <v>1937.9718991887801</v>
      </c>
      <c r="BD26" s="17">
        <v>1942.9980800000501</v>
      </c>
      <c r="BE26">
        <v>0.25935261565835621</v>
      </c>
      <c r="BF26" s="16">
        <v>19621</v>
      </c>
      <c r="BG26" s="14">
        <v>32896</v>
      </c>
      <c r="BH26">
        <v>72355</v>
      </c>
      <c r="BI26">
        <v>1247504</v>
      </c>
      <c r="BJ26">
        <v>12.858171393240974</v>
      </c>
      <c r="BN26" s="13">
        <v>1157.65565697536</v>
      </c>
      <c r="BO26" s="10">
        <v>1368.36371117249</v>
      </c>
      <c r="BP26" s="17">
        <v>1375.54664000001</v>
      </c>
      <c r="BQ26">
        <v>0.52492833366395986</v>
      </c>
      <c r="BR26" s="16">
        <v>19580</v>
      </c>
      <c r="BS26" s="14">
        <v>32867</v>
      </c>
      <c r="BT26">
        <v>72372</v>
      </c>
      <c r="BU26">
        <v>1478581</v>
      </c>
      <c r="BV26">
        <v>18.201271935011565</v>
      </c>
      <c r="BX26" s="13">
        <v>2120.6346476111698</v>
      </c>
      <c r="BY26" s="10">
        <v>2360.36036816656</v>
      </c>
      <c r="BZ26" s="17">
        <v>2362.2211299999899</v>
      </c>
      <c r="CA26">
        <v>7.8833802605968326E-2</v>
      </c>
      <c r="CB26" s="16">
        <v>19575</v>
      </c>
      <c r="CC26" s="14">
        <v>32895</v>
      </c>
      <c r="CD26">
        <v>72371</v>
      </c>
      <c r="CE26">
        <v>1171005</v>
      </c>
      <c r="CF26">
        <v>11.304432888778548</v>
      </c>
    </row>
    <row r="27" spans="2:84">
      <c r="B27" s="13">
        <v>1183.9563639220701</v>
      </c>
      <c r="C27" s="10">
        <v>1334.47498145911</v>
      </c>
      <c r="D27">
        <v>1337.9478099999501</v>
      </c>
      <c r="E27">
        <v>0.26023931426896268</v>
      </c>
      <c r="F27" s="16">
        <v>22492</v>
      </c>
      <c r="G27" s="14">
        <v>38361</v>
      </c>
      <c r="H27">
        <v>75244</v>
      </c>
      <c r="I27">
        <v>1560186</v>
      </c>
      <c r="J27">
        <v>12.713189617767648</v>
      </c>
      <c r="L27" s="13">
        <v>1707.4287310299801</v>
      </c>
      <c r="M27" s="10">
        <v>1836.47758955982</v>
      </c>
      <c r="N27">
        <v>1839.81754</v>
      </c>
      <c r="O27">
        <v>0.18186720378006691</v>
      </c>
      <c r="P27" s="16">
        <v>22764</v>
      </c>
      <c r="Q27" s="14">
        <v>39816</v>
      </c>
      <c r="R27">
        <v>75942</v>
      </c>
      <c r="S27">
        <v>1331800</v>
      </c>
      <c r="T27">
        <v>7.5580817040599495</v>
      </c>
      <c r="V27" s="13">
        <v>2909.1104047120898</v>
      </c>
      <c r="W27" s="10">
        <v>3051.7654632048102</v>
      </c>
      <c r="X27">
        <v>3054.8150799999898</v>
      </c>
      <c r="Y27">
        <v>9.9929592622661489E-2</v>
      </c>
      <c r="Z27" s="16">
        <v>21102</v>
      </c>
      <c r="AA27" s="14">
        <v>33195</v>
      </c>
      <c r="AB27">
        <v>73321</v>
      </c>
      <c r="AC27">
        <v>957301</v>
      </c>
      <c r="AD27">
        <f t="shared" si="0"/>
        <v>4.903734772721311</v>
      </c>
      <c r="AH27" s="13">
        <v>1654.9698190434499</v>
      </c>
      <c r="AI27" s="10">
        <v>1753.4543120565199</v>
      </c>
      <c r="AJ27">
        <v>1755.8398199999999</v>
      </c>
      <c r="AK27">
        <v>0.1360461990413746</v>
      </c>
      <c r="AL27" s="16">
        <v>17732</v>
      </c>
      <c r="AM27" s="14">
        <v>35954</v>
      </c>
      <c r="AN27">
        <v>74193</v>
      </c>
      <c r="AO27">
        <v>1962746</v>
      </c>
      <c r="AP27">
        <v>5.9508331741054201</v>
      </c>
      <c r="AR27" s="13">
        <v>1707.4287310299801</v>
      </c>
      <c r="AS27" s="10">
        <v>1836.47758955982</v>
      </c>
      <c r="AT27">
        <v>1839.81754</v>
      </c>
      <c r="AU27">
        <v>0.18186720378006691</v>
      </c>
      <c r="AV27" s="16">
        <v>22764</v>
      </c>
      <c r="AW27" s="14">
        <v>39816</v>
      </c>
      <c r="AX27">
        <v>75942</v>
      </c>
      <c r="AY27">
        <v>1331800</v>
      </c>
      <c r="AZ27">
        <v>7.5580817040599495</v>
      </c>
      <c r="BB27" s="13">
        <v>1754.42842041176</v>
      </c>
      <c r="BC27" s="10">
        <v>1910.0152522536</v>
      </c>
      <c r="BD27">
        <v>1917.1452400000201</v>
      </c>
      <c r="BE27">
        <v>0.37329480683504934</v>
      </c>
      <c r="BF27" s="16">
        <v>21085</v>
      </c>
      <c r="BG27" s="14">
        <v>33055</v>
      </c>
      <c r="BH27">
        <v>73387</v>
      </c>
      <c r="BI27">
        <v>956464</v>
      </c>
      <c r="BJ27">
        <v>8.8682348069420875</v>
      </c>
      <c r="BN27" s="13">
        <v>1213.8266873934999</v>
      </c>
      <c r="BO27" s="10">
        <v>1407.0078585098399</v>
      </c>
      <c r="BP27">
        <v>1415.3851199999999</v>
      </c>
      <c r="BQ27">
        <v>0.59539550113332895</v>
      </c>
      <c r="BR27" s="16">
        <v>25215</v>
      </c>
      <c r="BS27" s="14">
        <v>41463</v>
      </c>
      <c r="BT27">
        <v>80464</v>
      </c>
      <c r="BU27">
        <v>989857</v>
      </c>
      <c r="BV27">
        <v>15.915053864169513</v>
      </c>
      <c r="BX27" s="13">
        <v>2228.7447741830001</v>
      </c>
      <c r="BY27" s="10">
        <v>2452.1549132149498</v>
      </c>
      <c r="BZ27">
        <v>2456.65258000002</v>
      </c>
      <c r="CA27">
        <v>0.18341691060510373</v>
      </c>
      <c r="CB27" s="16">
        <v>18999</v>
      </c>
      <c r="CC27" s="14">
        <v>36549</v>
      </c>
      <c r="CD27">
        <v>73946</v>
      </c>
      <c r="CE27">
        <v>961376</v>
      </c>
      <c r="CF27">
        <v>10.024034228587078</v>
      </c>
    </row>
    <row r="28" spans="2:84">
      <c r="B28" s="13">
        <v>1015.68322486175</v>
      </c>
      <c r="C28" s="10">
        <v>1336.2720269512799</v>
      </c>
      <c r="D28">
        <v>1336.49657999998</v>
      </c>
      <c r="E28">
        <v>1.6804441324149058E-2</v>
      </c>
      <c r="F28" s="16">
        <v>20559</v>
      </c>
      <c r="G28" s="14">
        <v>36968</v>
      </c>
      <c r="H28">
        <v>76795</v>
      </c>
      <c r="I28">
        <v>1675799</v>
      </c>
      <c r="J28">
        <v>31.563857139923424</v>
      </c>
      <c r="L28" s="13">
        <v>1600.1533222472899</v>
      </c>
      <c r="M28" s="10">
        <v>1742.8676057622599</v>
      </c>
      <c r="N28">
        <v>1746.3674099999801</v>
      </c>
      <c r="O28">
        <v>0.20080723436186962</v>
      </c>
      <c r="P28" s="16">
        <v>21867</v>
      </c>
      <c r="Q28" s="14">
        <v>38876</v>
      </c>
      <c r="R28">
        <v>76564</v>
      </c>
      <c r="S28">
        <v>1675272</v>
      </c>
      <c r="T28">
        <v>8.9187880642924267</v>
      </c>
      <c r="V28" s="13">
        <v>2549.3085358151302</v>
      </c>
      <c r="W28" s="10">
        <v>2873.46723535313</v>
      </c>
      <c r="X28">
        <v>2879.0031199999598</v>
      </c>
      <c r="Y28">
        <v>0.19265522079807101</v>
      </c>
      <c r="Z28" s="16">
        <v>20201</v>
      </c>
      <c r="AA28" s="14">
        <v>33055</v>
      </c>
      <c r="AB28">
        <v>74727</v>
      </c>
      <c r="AC28">
        <v>1345579</v>
      </c>
      <c r="AD28">
        <f t="shared" si="0"/>
        <v>12.715553844656608</v>
      </c>
      <c r="AH28" s="13">
        <v>1542.22717057056</v>
      </c>
      <c r="AI28" s="10">
        <v>1648.1122176149699</v>
      </c>
      <c r="AJ28">
        <v>1655.9175299999899</v>
      </c>
      <c r="AK28">
        <v>0.47359107599574002</v>
      </c>
      <c r="AL28" s="16">
        <v>12959</v>
      </c>
      <c r="AM28" s="14">
        <v>42084</v>
      </c>
      <c r="AN28">
        <v>76505</v>
      </c>
      <c r="AO28">
        <v>1247235</v>
      </c>
      <c r="AP28">
        <v>6.8657230961140998</v>
      </c>
      <c r="AR28" s="13">
        <v>1600.1533222472899</v>
      </c>
      <c r="AS28" s="10">
        <v>1742.8676057622599</v>
      </c>
      <c r="AT28">
        <v>1746.3674099999801</v>
      </c>
      <c r="AU28">
        <v>0.20080723436186962</v>
      </c>
      <c r="AV28" s="16">
        <v>21867</v>
      </c>
      <c r="AW28" s="14">
        <v>38876</v>
      </c>
      <c r="AX28">
        <v>76564</v>
      </c>
      <c r="AY28">
        <v>1675272</v>
      </c>
      <c r="AZ28">
        <v>8.9187880642924267</v>
      </c>
      <c r="BB28" s="13">
        <v>1645.6269454328899</v>
      </c>
      <c r="BC28" s="10">
        <v>1816.3537080372901</v>
      </c>
      <c r="BD28">
        <v>1816.35653</v>
      </c>
      <c r="BE28">
        <v>1.5536416158767739E-4</v>
      </c>
      <c r="BF28" s="16">
        <v>20212</v>
      </c>
      <c r="BG28" s="14">
        <v>33273</v>
      </c>
      <c r="BH28">
        <v>74776</v>
      </c>
      <c r="BI28">
        <v>1202457</v>
      </c>
      <c r="BJ28">
        <v>10.374572625844413</v>
      </c>
      <c r="BN28" s="13">
        <v>1050.2227553968601</v>
      </c>
      <c r="BO28" s="10">
        <v>1400.37553570711</v>
      </c>
      <c r="BP28">
        <v>1405.8244480000301</v>
      </c>
      <c r="BQ28">
        <v>0.38910364784177143</v>
      </c>
      <c r="BR28" s="16">
        <v>18381</v>
      </c>
      <c r="BS28" s="14">
        <v>36629</v>
      </c>
      <c r="BT28">
        <v>75361</v>
      </c>
      <c r="BU28">
        <v>2072687</v>
      </c>
      <c r="BV28">
        <v>33.34081065287274</v>
      </c>
      <c r="BX28" s="13">
        <v>2023.3301510005299</v>
      </c>
      <c r="BY28" s="10">
        <v>2409.3570664047802</v>
      </c>
      <c r="BZ28">
        <v>2412.6532900000402</v>
      </c>
      <c r="CA28">
        <v>0.13680926091119447</v>
      </c>
      <c r="CB28" s="16">
        <v>11639</v>
      </c>
      <c r="CC28" s="14">
        <v>35987</v>
      </c>
      <c r="CD28">
        <v>75211</v>
      </c>
      <c r="CE28">
        <v>1208487</v>
      </c>
      <c r="CF28">
        <v>19.078790241590642</v>
      </c>
    </row>
    <row r="29" spans="2:84">
      <c r="B29" s="13">
        <v>940.27260012375496</v>
      </c>
      <c r="C29" s="10">
        <v>1131.83969486095</v>
      </c>
      <c r="D29">
        <v>1140.3375699999999</v>
      </c>
      <c r="E29">
        <v>0.75080200647088358</v>
      </c>
      <c r="F29" s="16">
        <v>14582</v>
      </c>
      <c r="G29" s="14">
        <v>26507</v>
      </c>
      <c r="H29">
        <v>50911</v>
      </c>
      <c r="I29">
        <v>1283670</v>
      </c>
      <c r="J29">
        <v>20.373569825599692</v>
      </c>
      <c r="L29" s="13">
        <v>1416.7397615166601</v>
      </c>
      <c r="M29" s="10">
        <v>1541.3707817397601</v>
      </c>
      <c r="N29">
        <v>1549.88552</v>
      </c>
      <c r="O29">
        <v>0.55241336874371461</v>
      </c>
      <c r="P29" s="16">
        <v>14328</v>
      </c>
      <c r="Q29" s="14">
        <v>23879</v>
      </c>
      <c r="R29">
        <v>50754</v>
      </c>
      <c r="S29">
        <v>1126532</v>
      </c>
      <c r="T29">
        <v>8.7970298856918472</v>
      </c>
      <c r="V29" s="13">
        <v>2254.5098918508402</v>
      </c>
      <c r="W29" s="10">
        <v>2294.77022756516</v>
      </c>
      <c r="X29">
        <v>2298.65055999999</v>
      </c>
      <c r="Y29">
        <v>0.16909459553810033</v>
      </c>
      <c r="Z29" s="16">
        <v>14307</v>
      </c>
      <c r="AA29" s="14">
        <v>23851</v>
      </c>
      <c r="AB29">
        <v>51332</v>
      </c>
      <c r="AC29">
        <v>640016</v>
      </c>
      <c r="AD29">
        <f t="shared" si="0"/>
        <v>1.7857688653238988</v>
      </c>
      <c r="AH29" s="13">
        <v>1355.6358615291099</v>
      </c>
      <c r="AI29" s="10">
        <v>1449.2132441696899</v>
      </c>
      <c r="AJ29">
        <v>1449.3990799999899</v>
      </c>
      <c r="AK29">
        <v>1.2823221913519407E-2</v>
      </c>
      <c r="AL29" s="16">
        <v>14310</v>
      </c>
      <c r="AM29" s="14">
        <v>23934</v>
      </c>
      <c r="AN29">
        <v>50777</v>
      </c>
      <c r="AO29">
        <v>991100</v>
      </c>
      <c r="AP29">
        <v>6.9028406002057228</v>
      </c>
      <c r="AR29" s="13">
        <v>1416.7397615166601</v>
      </c>
      <c r="AS29" s="10">
        <v>1541.3707817397601</v>
      </c>
      <c r="AT29">
        <v>1549.88552</v>
      </c>
      <c r="AU29">
        <v>0.55241336874371461</v>
      </c>
      <c r="AV29" s="16">
        <v>14328</v>
      </c>
      <c r="AW29" s="14">
        <v>23879</v>
      </c>
      <c r="AX29">
        <v>50754</v>
      </c>
      <c r="AY29">
        <v>1126532</v>
      </c>
      <c r="AZ29">
        <v>8.7970298856918472</v>
      </c>
      <c r="BB29" s="13">
        <v>1462.48012103512</v>
      </c>
      <c r="BC29" s="10">
        <v>1623.0136418059999</v>
      </c>
      <c r="BD29">
        <v>1623.7225699999899</v>
      </c>
      <c r="BE29">
        <v>4.3679743393971023E-2</v>
      </c>
      <c r="BF29" s="16">
        <v>14292</v>
      </c>
      <c r="BG29" s="14">
        <v>23794</v>
      </c>
      <c r="BH29">
        <v>50767</v>
      </c>
      <c r="BI29">
        <v>608657</v>
      </c>
      <c r="BJ29">
        <v>10.976800194539184</v>
      </c>
      <c r="BN29" s="13">
        <v>969.90347811657705</v>
      </c>
      <c r="BO29" s="10">
        <v>1171.45010861435</v>
      </c>
      <c r="BP29">
        <v>1176.7748900000099</v>
      </c>
      <c r="BQ29">
        <v>0.45454615151799405</v>
      </c>
      <c r="BR29" s="16">
        <v>19823</v>
      </c>
      <c r="BS29" s="14">
        <v>42738</v>
      </c>
      <c r="BT29">
        <v>62099</v>
      </c>
      <c r="BU29">
        <v>921415</v>
      </c>
      <c r="BV29">
        <v>20.780070908617585</v>
      </c>
      <c r="BX29" s="13">
        <v>1630.3175030431</v>
      </c>
      <c r="BY29" s="10">
        <v>1874.254428919</v>
      </c>
      <c r="BZ29">
        <v>1886.13681</v>
      </c>
      <c r="CA29">
        <v>0.63397908510496426</v>
      </c>
      <c r="CB29" s="16">
        <v>14710</v>
      </c>
      <c r="CC29" s="14">
        <v>25494</v>
      </c>
      <c r="CD29">
        <v>50783</v>
      </c>
      <c r="CE29">
        <v>664334</v>
      </c>
      <c r="CF29">
        <v>14.962541064582505</v>
      </c>
    </row>
    <row r="30" spans="2:84">
      <c r="B30" s="13">
        <v>1104.94939697718</v>
      </c>
      <c r="C30" s="10">
        <v>1787.2509531716601</v>
      </c>
      <c r="D30">
        <v>1789.34157</v>
      </c>
      <c r="E30">
        <v>0.11697388241030032</v>
      </c>
      <c r="F30" s="16">
        <v>18370</v>
      </c>
      <c r="G30" s="14">
        <v>68372</v>
      </c>
      <c r="H30">
        <v>116837</v>
      </c>
      <c r="I30">
        <v>2235056</v>
      </c>
      <c r="J30">
        <v>61.749574963438015</v>
      </c>
      <c r="L30" s="13">
        <v>1719.47414783248</v>
      </c>
      <c r="M30" s="10">
        <v>2295.1496544739098</v>
      </c>
      <c r="N30">
        <v>2301.0386999999801</v>
      </c>
      <c r="O30">
        <v>0.25658655916361817</v>
      </c>
      <c r="P30" s="16">
        <v>32154</v>
      </c>
      <c r="Q30" s="14">
        <v>70484</v>
      </c>
      <c r="R30">
        <v>113397</v>
      </c>
      <c r="S30">
        <v>2227327</v>
      </c>
      <c r="T30">
        <v>33.479741894759506</v>
      </c>
      <c r="V30" s="13">
        <v>3221.75875651662</v>
      </c>
      <c r="W30" s="10">
        <v>3667.6665959376901</v>
      </c>
      <c r="X30">
        <v>3669.1117599999402</v>
      </c>
      <c r="Y30">
        <v>3.9402819870562364E-2</v>
      </c>
      <c r="Z30" s="16">
        <v>31475</v>
      </c>
      <c r="AA30" s="14">
        <v>69806</v>
      </c>
      <c r="AB30">
        <v>113170</v>
      </c>
      <c r="AC30">
        <v>2261854</v>
      </c>
      <c r="AD30">
        <f t="shared" si="0"/>
        <v>13.840509892900474</v>
      </c>
      <c r="AH30" s="13">
        <v>1664.50663070512</v>
      </c>
      <c r="AI30" s="10">
        <v>2173.8256387827601</v>
      </c>
      <c r="AJ30">
        <v>2182.30197000004</v>
      </c>
      <c r="AK30">
        <v>0.38992691345872132</v>
      </c>
      <c r="AL30" s="16">
        <v>32930</v>
      </c>
      <c r="AM30" s="14">
        <v>76074</v>
      </c>
      <c r="AN30">
        <v>121976</v>
      </c>
      <c r="AO30">
        <v>2479805</v>
      </c>
      <c r="AP30">
        <v>30.598797186039558</v>
      </c>
      <c r="AR30" s="13">
        <v>1719.47414783248</v>
      </c>
      <c r="AS30" s="10">
        <v>2295.1496544739098</v>
      </c>
      <c r="AT30">
        <v>2301.0386999999801</v>
      </c>
      <c r="AU30">
        <v>0.25658655916361817</v>
      </c>
      <c r="AV30" s="16">
        <v>32154</v>
      </c>
      <c r="AW30" s="14">
        <v>70484</v>
      </c>
      <c r="AX30">
        <v>113397</v>
      </c>
      <c r="AY30">
        <v>2227327</v>
      </c>
      <c r="AZ30">
        <v>33.479741894759506</v>
      </c>
      <c r="BB30" s="13">
        <v>1766.3598929459799</v>
      </c>
      <c r="BC30" s="10">
        <v>2383.6931461281802</v>
      </c>
      <c r="BD30">
        <v>2403.8306000000298</v>
      </c>
      <c r="BE30">
        <v>0.84480059459661516</v>
      </c>
      <c r="BF30" s="16">
        <v>33045</v>
      </c>
      <c r="BG30" s="14">
        <v>72422</v>
      </c>
      <c r="BH30">
        <v>121129</v>
      </c>
      <c r="BI30">
        <v>2219067</v>
      </c>
      <c r="BJ30">
        <v>34.949460506182355</v>
      </c>
      <c r="BN30" s="13">
        <v>1143.2049856465601</v>
      </c>
      <c r="BO30" s="10">
        <v>1873.2420307900099</v>
      </c>
      <c r="BP30">
        <v>1891.93694999999</v>
      </c>
      <c r="BQ30">
        <v>0.9979980644623796</v>
      </c>
      <c r="BR30" s="16">
        <v>32023</v>
      </c>
      <c r="BS30" s="14">
        <v>69657</v>
      </c>
      <c r="BT30">
        <v>115758</v>
      </c>
      <c r="BU30">
        <v>2243175</v>
      </c>
      <c r="BV30">
        <v>63.858805228229848</v>
      </c>
      <c r="BX30" s="13">
        <v>2717.52763405941</v>
      </c>
      <c r="BY30" s="10">
        <v>3490.1393736073901</v>
      </c>
      <c r="BZ30">
        <v>3523.6637699999801</v>
      </c>
      <c r="CA30">
        <v>0.96054606432348177</v>
      </c>
      <c r="CB30" s="16">
        <v>32846</v>
      </c>
      <c r="CC30" s="14">
        <v>70684</v>
      </c>
      <c r="CD30">
        <v>117914</v>
      </c>
      <c r="CE30">
        <v>2314043</v>
      </c>
      <c r="CF30">
        <v>28.4306856668045</v>
      </c>
    </row>
    <row r="31" spans="2:84">
      <c r="B31" s="13">
        <v>920.91683558141006</v>
      </c>
      <c r="C31" s="10">
        <v>1221.5330115085701</v>
      </c>
      <c r="D31">
        <v>1225.5989399999901</v>
      </c>
      <c r="E31">
        <v>0.33285457315628636</v>
      </c>
      <c r="F31" s="16">
        <v>10638</v>
      </c>
      <c r="G31" s="14">
        <v>36362</v>
      </c>
      <c r="H31">
        <v>68481</v>
      </c>
      <c r="I31">
        <v>1802154</v>
      </c>
      <c r="J31">
        <v>32.6431404348656</v>
      </c>
      <c r="L31" s="13">
        <v>1443.7672763061701</v>
      </c>
      <c r="M31" s="10">
        <v>1719.64638303638</v>
      </c>
      <c r="N31">
        <v>1719.9732100000101</v>
      </c>
      <c r="O31">
        <v>1.9005475012426942E-2</v>
      </c>
      <c r="P31" s="16">
        <v>18387</v>
      </c>
      <c r="Q31" s="14">
        <v>33114</v>
      </c>
      <c r="R31">
        <v>68872</v>
      </c>
      <c r="S31">
        <v>1412512</v>
      </c>
      <c r="T31">
        <v>19.108280902171252</v>
      </c>
      <c r="V31" s="13">
        <v>2557.41890086486</v>
      </c>
      <c r="W31" s="10">
        <v>2890.15772440618</v>
      </c>
      <c r="X31">
        <v>2894.3797999999601</v>
      </c>
      <c r="Y31">
        <v>0.14608460839788937</v>
      </c>
      <c r="Z31" s="16">
        <v>23524</v>
      </c>
      <c r="AA31" s="14">
        <v>57184</v>
      </c>
      <c r="AB31">
        <v>83916</v>
      </c>
      <c r="AC31">
        <v>2074661</v>
      </c>
      <c r="AD31">
        <f t="shared" si="0"/>
        <v>13.010728255304418</v>
      </c>
      <c r="AH31" s="13">
        <v>1382.5504561703799</v>
      </c>
      <c r="AI31" s="10">
        <v>1628.3559628600999</v>
      </c>
      <c r="AJ31">
        <v>1629.30746000002</v>
      </c>
      <c r="AK31">
        <v>5.8432993867560207E-2</v>
      </c>
      <c r="AL31" s="16">
        <v>18386</v>
      </c>
      <c r="AM31" s="14">
        <v>33005</v>
      </c>
      <c r="AN31">
        <v>68419</v>
      </c>
      <c r="AO31">
        <v>1715664</v>
      </c>
      <c r="AP31">
        <v>17.779134612605265</v>
      </c>
      <c r="AR31" s="13">
        <v>1443.7672763061701</v>
      </c>
      <c r="AS31" s="10">
        <v>1719.64638303638</v>
      </c>
      <c r="AT31">
        <v>1719.9732100000101</v>
      </c>
      <c r="AU31">
        <v>1.9005475012426942E-2</v>
      </c>
      <c r="AV31" s="16">
        <v>18387</v>
      </c>
      <c r="AW31" s="14">
        <v>33114</v>
      </c>
      <c r="AX31">
        <v>68872</v>
      </c>
      <c r="AY31">
        <v>1412512</v>
      </c>
      <c r="AZ31">
        <v>19.108280902171252</v>
      </c>
      <c r="BB31" s="13">
        <v>1490.4393369464599</v>
      </c>
      <c r="BC31" s="10">
        <v>1777.90752286674</v>
      </c>
      <c r="BD31">
        <v>1777.96522999996</v>
      </c>
      <c r="BE31">
        <v>3.245789360683044E-3</v>
      </c>
      <c r="BF31" s="16">
        <v>18462</v>
      </c>
      <c r="BG31" s="14">
        <v>32898</v>
      </c>
      <c r="BH31">
        <v>68434</v>
      </c>
      <c r="BI31">
        <v>1094017</v>
      </c>
      <c r="BJ31">
        <v>19.287479791645264</v>
      </c>
      <c r="BN31" s="13">
        <v>950.90668614773404</v>
      </c>
      <c r="BO31" s="10">
        <v>1278.00643090873</v>
      </c>
      <c r="BP31">
        <v>1278.7734399999999</v>
      </c>
      <c r="BQ31">
        <v>6.0016058817841743E-2</v>
      </c>
      <c r="BR31" s="16">
        <v>18387</v>
      </c>
      <c r="BS31" s="14">
        <v>32912</v>
      </c>
      <c r="BT31">
        <v>68513</v>
      </c>
      <c r="BU31">
        <v>1094941</v>
      </c>
      <c r="BV31">
        <v>34.398721717493245</v>
      </c>
      <c r="BX31" s="13">
        <v>1884.9576246491199</v>
      </c>
      <c r="BY31" s="10">
        <v>2319.2266121502298</v>
      </c>
      <c r="BZ31">
        <v>2328.6594599999898</v>
      </c>
      <c r="CA31">
        <v>0.40672385356144819</v>
      </c>
      <c r="CB31" s="16">
        <v>18386</v>
      </c>
      <c r="CC31" s="14">
        <v>32958</v>
      </c>
      <c r="CD31">
        <v>68481</v>
      </c>
      <c r="CE31">
        <v>1597068</v>
      </c>
      <c r="CF31">
        <v>23.038660488823876</v>
      </c>
    </row>
    <row r="32" spans="2:84">
      <c r="B32" s="13">
        <v>1079.2073778803699</v>
      </c>
      <c r="C32" s="10">
        <v>1596.90799720321</v>
      </c>
      <c r="D32">
        <v>1602.72001</v>
      </c>
      <c r="E32">
        <v>0.36395414181462044</v>
      </c>
      <c r="F32" s="16">
        <v>24181</v>
      </c>
      <c r="G32" s="14">
        <v>48299</v>
      </c>
      <c r="H32">
        <v>96157</v>
      </c>
      <c r="I32">
        <v>2223838</v>
      </c>
      <c r="J32">
        <v>47.970448491524976</v>
      </c>
      <c r="L32" s="13">
        <v>1605.1162706950799</v>
      </c>
      <c r="M32" s="10">
        <v>2025.43507389414</v>
      </c>
      <c r="N32">
        <v>2044.8512699999801</v>
      </c>
      <c r="O32">
        <v>0.95861853860909618</v>
      </c>
      <c r="P32" s="16">
        <v>24182</v>
      </c>
      <c r="Q32" s="14">
        <v>47924</v>
      </c>
      <c r="R32">
        <v>96035</v>
      </c>
      <c r="S32">
        <v>2386105</v>
      </c>
      <c r="T32">
        <v>26.186190425759317</v>
      </c>
      <c r="V32" s="13">
        <v>2842.2968635915299</v>
      </c>
      <c r="W32" s="10">
        <v>3119.2155620404401</v>
      </c>
      <c r="X32">
        <v>3129.1912400000001</v>
      </c>
      <c r="Y32">
        <v>0.31981367626399021</v>
      </c>
      <c r="Z32" s="16">
        <v>24179</v>
      </c>
      <c r="AA32" s="14">
        <v>45786</v>
      </c>
      <c r="AB32">
        <v>96613</v>
      </c>
      <c r="AC32">
        <v>1932940</v>
      </c>
      <c r="AD32">
        <f t="shared" si="0"/>
        <v>9.7427788770450707</v>
      </c>
      <c r="AH32" s="13">
        <v>1543.49531934027</v>
      </c>
      <c r="AI32" s="10">
        <v>1870.41600826641</v>
      </c>
      <c r="AJ32">
        <v>1873.6507200000001</v>
      </c>
      <c r="AK32">
        <v>0.17294076394203653</v>
      </c>
      <c r="AL32" s="16">
        <v>24197</v>
      </c>
      <c r="AM32" s="14">
        <v>45455</v>
      </c>
      <c r="AN32">
        <v>96066</v>
      </c>
      <c r="AO32">
        <v>1894613</v>
      </c>
      <c r="AP32">
        <v>21.180542942357246</v>
      </c>
      <c r="AR32" s="13">
        <v>1605.1162706950799</v>
      </c>
      <c r="AS32" s="10">
        <v>2025.43507389414</v>
      </c>
      <c r="AT32">
        <v>2044.8512699999801</v>
      </c>
      <c r="AU32">
        <v>0.95861853860909618</v>
      </c>
      <c r="AV32" s="16">
        <v>24182</v>
      </c>
      <c r="AW32" s="14">
        <v>47924</v>
      </c>
      <c r="AX32">
        <v>96035</v>
      </c>
      <c r="AY32">
        <v>2386105</v>
      </c>
      <c r="AZ32">
        <v>26.186190425759317</v>
      </c>
      <c r="BB32" s="13">
        <v>1652.96319078788</v>
      </c>
      <c r="BC32" s="10">
        <v>2132.8776209365101</v>
      </c>
      <c r="BD32">
        <v>2143.6351100000502</v>
      </c>
      <c r="BE32">
        <v>0.50436503988525494</v>
      </c>
      <c r="BF32" s="16">
        <v>24182</v>
      </c>
      <c r="BG32" s="14">
        <v>45752</v>
      </c>
      <c r="BH32">
        <v>96065</v>
      </c>
      <c r="BI32">
        <v>1656385</v>
      </c>
      <c r="BJ32">
        <v>29.033582406628206</v>
      </c>
      <c r="BN32" s="13">
        <v>1115.5325452955601</v>
      </c>
      <c r="BO32" s="10">
        <v>1649.9281070954601</v>
      </c>
      <c r="BP32">
        <v>1662.41038000001</v>
      </c>
      <c r="BQ32">
        <v>0.75653435145873205</v>
      </c>
      <c r="BR32" s="16">
        <v>24198</v>
      </c>
      <c r="BS32" s="14">
        <v>45549</v>
      </c>
      <c r="BT32">
        <v>96075</v>
      </c>
      <c r="BU32">
        <v>1813361</v>
      </c>
      <c r="BV32">
        <v>47.904972746295982</v>
      </c>
      <c r="BX32" s="13">
        <v>2351.6239576407002</v>
      </c>
      <c r="BY32" s="10">
        <v>2955.6296185025099</v>
      </c>
      <c r="BZ32">
        <v>2969.0533800000298</v>
      </c>
      <c r="CA32">
        <v>0.45417603794081723</v>
      </c>
      <c r="CB32" s="16">
        <v>24182</v>
      </c>
      <c r="CC32" s="14">
        <v>45315</v>
      </c>
      <c r="CD32">
        <v>96253</v>
      </c>
      <c r="CE32">
        <v>1872025</v>
      </c>
      <c r="CF32">
        <v>25.684619298902998</v>
      </c>
    </row>
    <row r="33" spans="2:84">
      <c r="B33" s="13">
        <v>2247.8526318663899</v>
      </c>
      <c r="C33" s="10">
        <v>2628.5379885324301</v>
      </c>
      <c r="D33">
        <v>2631.7743999999698</v>
      </c>
      <c r="E33">
        <v>0.12312591568618224</v>
      </c>
      <c r="F33" s="16">
        <v>21.370999999999999</v>
      </c>
      <c r="G33" s="14">
        <v>37458</v>
      </c>
      <c r="H33">
        <v>88086</v>
      </c>
      <c r="I33">
        <v>1928869</v>
      </c>
      <c r="J33">
        <v>16.935512198144302</v>
      </c>
      <c r="L33" s="13">
        <v>2897.89903241298</v>
      </c>
      <c r="M33" s="10">
        <v>3232.8610419844699</v>
      </c>
      <c r="N33">
        <v>3242.2458699999802</v>
      </c>
      <c r="O33">
        <v>0.29029481606637358</v>
      </c>
      <c r="P33" s="16">
        <v>24147</v>
      </c>
      <c r="Q33" s="14">
        <v>37364</v>
      </c>
      <c r="R33">
        <v>88055</v>
      </c>
      <c r="S33">
        <v>2162716</v>
      </c>
      <c r="T33">
        <v>11.558788136679098</v>
      </c>
      <c r="V33" s="13">
        <v>4159.2264650737498</v>
      </c>
      <c r="W33" s="10">
        <v>4342.7955133422502</v>
      </c>
      <c r="X33">
        <v>4343.8492299999798</v>
      </c>
      <c r="Y33">
        <v>2.4263556837809494E-2</v>
      </c>
      <c r="Z33" s="16">
        <v>21382</v>
      </c>
      <c r="AA33" s="14">
        <v>37304</v>
      </c>
      <c r="AB33">
        <v>88036</v>
      </c>
      <c r="AC33">
        <v>2400645</v>
      </c>
      <c r="AD33">
        <f t="shared" si="0"/>
        <v>4.4135381857656419</v>
      </c>
      <c r="AH33" s="13">
        <v>2836.16408156128</v>
      </c>
      <c r="AI33" s="10">
        <v>3084.72671918371</v>
      </c>
      <c r="AJ33">
        <v>3101.5381600000101</v>
      </c>
      <c r="AK33">
        <v>0.54498963268774703</v>
      </c>
      <c r="AL33" s="16">
        <v>21399</v>
      </c>
      <c r="AM33" s="14">
        <v>37210</v>
      </c>
      <c r="AN33">
        <v>88655</v>
      </c>
      <c r="AO33">
        <v>1902032</v>
      </c>
      <c r="AP33">
        <v>8.7640429282074095</v>
      </c>
      <c r="AR33" s="13">
        <v>2897.89903241298</v>
      </c>
      <c r="AS33" s="10">
        <v>3232.8610419844699</v>
      </c>
      <c r="AT33">
        <v>3242.2458699999802</v>
      </c>
      <c r="AU33">
        <v>0.29029481606637358</v>
      </c>
      <c r="AV33" s="16">
        <v>24147</v>
      </c>
      <c r="AW33" s="14">
        <v>37364</v>
      </c>
      <c r="AX33">
        <v>88055</v>
      </c>
      <c r="AY33">
        <v>2162716</v>
      </c>
      <c r="AZ33">
        <v>11.558788136679098</v>
      </c>
      <c r="BB33" s="13">
        <v>2951.9897824995501</v>
      </c>
      <c r="BC33" s="10">
        <v>3310.9240706894898</v>
      </c>
      <c r="BD33">
        <v>3312.4213099999802</v>
      </c>
      <c r="BE33">
        <v>4.5221191381129754E-2</v>
      </c>
      <c r="BF33" s="16">
        <v>21370</v>
      </c>
      <c r="BG33" s="14">
        <v>37660</v>
      </c>
      <c r="BH33">
        <v>88070</v>
      </c>
      <c r="BI33">
        <v>1900643</v>
      </c>
      <c r="BJ33">
        <v>12.159062687744733</v>
      </c>
      <c r="BN33" s="13">
        <v>1728.05703521688</v>
      </c>
      <c r="BO33" s="10">
        <v>1976.2070584640501</v>
      </c>
      <c r="BP33">
        <v>1981.90409999997</v>
      </c>
      <c r="BQ33">
        <v>0.28828161054883289</v>
      </c>
      <c r="BR33" s="16">
        <v>21370</v>
      </c>
      <c r="BS33" s="14">
        <v>37382</v>
      </c>
      <c r="BT33">
        <v>88132</v>
      </c>
      <c r="BU33">
        <v>2179470</v>
      </c>
      <c r="BV33">
        <v>14.360059777542354</v>
      </c>
      <c r="BX33" s="13">
        <v>2836.16408156128</v>
      </c>
      <c r="BY33" s="10">
        <v>3084.72671918371</v>
      </c>
      <c r="BZ33">
        <v>3101.5381600000101</v>
      </c>
      <c r="CA33">
        <v>0.54498963268774703</v>
      </c>
      <c r="CB33" s="16">
        <v>21399</v>
      </c>
      <c r="CC33" s="14">
        <v>37210</v>
      </c>
      <c r="CD33">
        <v>88655</v>
      </c>
      <c r="CE33">
        <v>1902032</v>
      </c>
      <c r="CF33">
        <v>8.7640429282074095</v>
      </c>
    </row>
    <row r="34" spans="2:84">
      <c r="B34" s="13">
        <v>2188.7502082081201</v>
      </c>
      <c r="C34" s="10">
        <v>2546.16226028348</v>
      </c>
      <c r="D34">
        <v>2551.4039200000202</v>
      </c>
      <c r="E34">
        <v>0.20586510916066331</v>
      </c>
      <c r="F34" s="16">
        <v>21.414999999999999</v>
      </c>
      <c r="G34" s="16">
        <v>38038</v>
      </c>
      <c r="H34">
        <v>88236</v>
      </c>
      <c r="I34">
        <v>6064739</v>
      </c>
      <c r="J34">
        <v>16.329503966922069</v>
      </c>
      <c r="L34" s="13">
        <v>2786.29923118837</v>
      </c>
      <c r="M34" s="10">
        <v>3084.5100537735302</v>
      </c>
      <c r="N34">
        <v>3094.13410999997</v>
      </c>
      <c r="O34">
        <v>0.31201247714092711</v>
      </c>
      <c r="P34" s="16">
        <v>21400</v>
      </c>
      <c r="Q34" s="14">
        <v>40553</v>
      </c>
      <c r="R34">
        <v>88461</v>
      </c>
      <c r="S34">
        <v>1691126</v>
      </c>
      <c r="T34">
        <v>10.702756518292974</v>
      </c>
      <c r="V34" s="13">
        <v>3906.2521104547</v>
      </c>
      <c r="W34" s="10">
        <v>4143.9569959770797</v>
      </c>
      <c r="X34">
        <v>4145.6006200000902</v>
      </c>
      <c r="Y34">
        <v>3.9663153469162583E-2</v>
      </c>
      <c r="Z34" s="16">
        <v>21402</v>
      </c>
      <c r="AA34" s="14">
        <v>37770</v>
      </c>
      <c r="AB34">
        <v>88005</v>
      </c>
      <c r="AC34">
        <v>1611722</v>
      </c>
      <c r="AD34">
        <f t="shared" si="0"/>
        <v>6.0852417816603799</v>
      </c>
      <c r="AH34" s="13">
        <v>2713.90634943329</v>
      </c>
      <c r="AI34" s="10">
        <v>2952.47933956311</v>
      </c>
      <c r="AJ34">
        <v>2975.5860400000201</v>
      </c>
      <c r="AK34">
        <v>0.78262022454420799</v>
      </c>
      <c r="AL34" s="16">
        <v>21418</v>
      </c>
      <c r="AM34" s="14">
        <v>37582</v>
      </c>
      <c r="AN34">
        <v>88070</v>
      </c>
      <c r="AO34">
        <v>1543239</v>
      </c>
      <c r="AP34">
        <v>8.790759864637117</v>
      </c>
      <c r="AR34" s="13">
        <v>2786.29923118837</v>
      </c>
      <c r="AS34" s="10">
        <v>3084.5100537735302</v>
      </c>
      <c r="AT34">
        <v>3094.13410999997</v>
      </c>
      <c r="AU34">
        <v>0.31201247714092711</v>
      </c>
      <c r="AV34" s="16">
        <v>21400</v>
      </c>
      <c r="AW34" s="14">
        <v>40553</v>
      </c>
      <c r="AX34">
        <v>88461</v>
      </c>
      <c r="AY34">
        <v>1691126</v>
      </c>
      <c r="AZ34">
        <v>10.702756518292974</v>
      </c>
      <c r="BB34" s="13">
        <v>2843.3861099351402</v>
      </c>
      <c r="BC34" s="10">
        <v>3185.79038210007</v>
      </c>
      <c r="BD34">
        <v>3207.7577699999902</v>
      </c>
      <c r="BE34">
        <v>0.6895427904907937</v>
      </c>
      <c r="BF34" s="16">
        <v>21388</v>
      </c>
      <c r="BG34" s="14">
        <v>37708</v>
      </c>
      <c r="BH34">
        <v>88133</v>
      </c>
      <c r="BI34">
        <v>1551063</v>
      </c>
      <c r="BJ34">
        <v>12.042130717616127</v>
      </c>
      <c r="BN34" s="13">
        <v>1614.28509545661</v>
      </c>
      <c r="BO34" s="10">
        <v>1835.01595296751</v>
      </c>
      <c r="BP34">
        <v>1850.78556999999</v>
      </c>
      <c r="BQ34">
        <v>0.85937220365730727</v>
      </c>
      <c r="BR34" s="16">
        <v>21416</v>
      </c>
      <c r="BS34" s="14">
        <v>37864</v>
      </c>
      <c r="BT34">
        <v>88098</v>
      </c>
      <c r="BU34">
        <v>1960080</v>
      </c>
      <c r="BV34">
        <v>13.673598184864924</v>
      </c>
      <c r="BX34" s="13">
        <v>2713.90634943329</v>
      </c>
      <c r="BY34" s="10">
        <v>2952.47933956311</v>
      </c>
      <c r="BZ34">
        <v>2975.5860400000201</v>
      </c>
      <c r="CA34">
        <v>0.78262022454420799</v>
      </c>
      <c r="CB34" s="16">
        <v>21418</v>
      </c>
      <c r="CC34" s="14">
        <v>37582</v>
      </c>
      <c r="CD34">
        <v>88070</v>
      </c>
      <c r="CE34">
        <v>1543239</v>
      </c>
      <c r="CF34">
        <v>8.790759864637117</v>
      </c>
    </row>
    <row r="35" spans="2:84">
      <c r="B35" s="13">
        <v>1290.4396138511199</v>
      </c>
      <c r="C35" s="10">
        <v>1367.13959032956</v>
      </c>
      <c r="D35">
        <v>1372.6548499999999</v>
      </c>
      <c r="E35">
        <v>0.40341598688620001</v>
      </c>
      <c r="F35" s="16">
        <v>11229</v>
      </c>
      <c r="G35" s="14">
        <v>17855</v>
      </c>
      <c r="H35">
        <v>33165</v>
      </c>
      <c r="I35">
        <v>795094</v>
      </c>
      <c r="J35">
        <v>5.9437090782993449</v>
      </c>
      <c r="L35" s="13">
        <v>1623.4615235881499</v>
      </c>
      <c r="M35" s="10">
        <v>1731.19260403925</v>
      </c>
      <c r="N35" s="17">
        <v>1734.9114599999</v>
      </c>
      <c r="O35">
        <v>0.2148146862442161</v>
      </c>
      <c r="P35" s="16">
        <v>11245</v>
      </c>
      <c r="Q35" s="14">
        <v>17855</v>
      </c>
      <c r="R35">
        <v>33118</v>
      </c>
      <c r="S35">
        <v>627344</v>
      </c>
      <c r="T35">
        <v>6.6358875086238243</v>
      </c>
      <c r="V35" s="13">
        <v>2524.5420771844701</v>
      </c>
      <c r="W35" s="10">
        <v>2631.1977267070301</v>
      </c>
      <c r="X35">
        <v>2646.5739599999702</v>
      </c>
      <c r="Y35">
        <v>0.58438152088948181</v>
      </c>
      <c r="Z35" s="16">
        <v>11232</v>
      </c>
      <c r="AA35" s="14">
        <v>17855</v>
      </c>
      <c r="AB35">
        <v>33082</v>
      </c>
      <c r="AC35">
        <v>877742</v>
      </c>
      <c r="AD35">
        <f t="shared" si="0"/>
        <v>4.2247523020693381</v>
      </c>
      <c r="AH35" s="13">
        <v>1566.3416940581001</v>
      </c>
      <c r="AI35" s="10">
        <v>1667.7003216641399</v>
      </c>
      <c r="AJ35" s="17">
        <v>1672.5342499999999</v>
      </c>
      <c r="AK35">
        <v>0.28985593353105721</v>
      </c>
      <c r="AL35" s="16">
        <v>11223</v>
      </c>
      <c r="AM35" s="14">
        <v>17887</v>
      </c>
      <c r="AN35">
        <v>33067</v>
      </c>
      <c r="AO35">
        <v>709306</v>
      </c>
      <c r="AP35">
        <v>6.4710419182827508</v>
      </c>
      <c r="AR35" s="13">
        <v>1623.4615235881499</v>
      </c>
      <c r="AS35" s="10">
        <v>1731.19260403925</v>
      </c>
      <c r="AT35" s="17">
        <v>1734.9114599999</v>
      </c>
      <c r="AU35">
        <v>0.2148146862442161</v>
      </c>
      <c r="AV35" s="16">
        <v>11245</v>
      </c>
      <c r="AW35" s="14">
        <v>17855</v>
      </c>
      <c r="AX35">
        <v>33118</v>
      </c>
      <c r="AY35">
        <v>627344</v>
      </c>
      <c r="AZ35">
        <v>6.6358875086238243</v>
      </c>
      <c r="BB35" s="13">
        <v>1667.2352731009601</v>
      </c>
      <c r="BC35" s="10">
        <v>1777.56258597275</v>
      </c>
      <c r="BD35" s="17">
        <v>1778.67228</v>
      </c>
      <c r="BE35">
        <v>6.2427845635757262E-2</v>
      </c>
      <c r="BF35" s="16">
        <v>11232</v>
      </c>
      <c r="BG35" s="14">
        <v>17840</v>
      </c>
      <c r="BH35">
        <v>33140</v>
      </c>
      <c r="BI35">
        <v>651924</v>
      </c>
      <c r="BJ35">
        <v>6.6173811610036033</v>
      </c>
      <c r="BN35" s="13">
        <v>1087.6881270633801</v>
      </c>
      <c r="BO35" s="10">
        <v>1178.5240592423099</v>
      </c>
      <c r="BP35">
        <v>1184.78333</v>
      </c>
      <c r="BQ35">
        <v>0.53111098654313615</v>
      </c>
      <c r="BR35" s="16">
        <v>11232</v>
      </c>
      <c r="BS35" s="14">
        <v>17854</v>
      </c>
      <c r="BT35">
        <v>33117</v>
      </c>
      <c r="BU35">
        <v>709417</v>
      </c>
      <c r="BV35">
        <v>8.351284703656308</v>
      </c>
      <c r="BX35" s="13">
        <v>1566.3416940581001</v>
      </c>
      <c r="BY35" s="10">
        <v>1667.7003216641399</v>
      </c>
      <c r="BZ35" s="17">
        <v>1672.5342499999999</v>
      </c>
      <c r="CA35">
        <v>0.28985593353105721</v>
      </c>
      <c r="CB35" s="16">
        <v>11223</v>
      </c>
      <c r="CC35" s="14">
        <v>17887</v>
      </c>
      <c r="CD35">
        <v>33067</v>
      </c>
      <c r="CE35">
        <v>709306</v>
      </c>
      <c r="CF35">
        <v>6.4710419182827508</v>
      </c>
    </row>
    <row r="36" spans="2:84">
      <c r="B36" s="13">
        <v>2078.91881493657</v>
      </c>
      <c r="C36" s="10">
        <v>2298.4058267492801</v>
      </c>
      <c r="D36">
        <v>2301.0945500000198</v>
      </c>
      <c r="E36">
        <v>0.11698209339046417</v>
      </c>
      <c r="F36" s="16">
        <v>19559</v>
      </c>
      <c r="G36" s="14">
        <v>33008</v>
      </c>
      <c r="H36">
        <v>72417</v>
      </c>
      <c r="I36">
        <v>1371304</v>
      </c>
      <c r="J36">
        <v>10.557748106166756</v>
      </c>
      <c r="L36" s="13">
        <v>2630.0701052733598</v>
      </c>
      <c r="M36" s="10">
        <v>2840.8549948248201</v>
      </c>
      <c r="N36">
        <v>2843.0680900000102</v>
      </c>
      <c r="O36">
        <v>7.79024335709394E-2</v>
      </c>
      <c r="P36" s="16">
        <v>19574</v>
      </c>
      <c r="Q36" s="14">
        <v>32927</v>
      </c>
      <c r="R36">
        <v>72353</v>
      </c>
      <c r="S36">
        <v>1873515</v>
      </c>
      <c r="T36">
        <v>8.0144209513210711</v>
      </c>
      <c r="V36" s="13">
        <v>3724.1688674898301</v>
      </c>
      <c r="W36" s="10">
        <v>3890.1330535075799</v>
      </c>
      <c r="X36">
        <v>3906.72795</v>
      </c>
      <c r="Y36">
        <v>0.42658943188220988</v>
      </c>
      <c r="Z36" s="16">
        <v>19588</v>
      </c>
      <c r="AA36" s="14">
        <v>32945</v>
      </c>
      <c r="AB36">
        <v>72397</v>
      </c>
      <c r="AC36">
        <v>1249975</v>
      </c>
      <c r="AD36">
        <f t="shared" si="0"/>
        <v>4.4564087162248711</v>
      </c>
      <c r="AH36" s="13">
        <v>2572.7309428549001</v>
      </c>
      <c r="AI36" s="10">
        <v>2704.7160487803999</v>
      </c>
      <c r="AJ36" s="17">
        <v>2711.7409200000002</v>
      </c>
      <c r="AK36">
        <v>0.25972675478329521</v>
      </c>
      <c r="AL36" s="16">
        <v>19575</v>
      </c>
      <c r="AM36" s="14">
        <v>32991</v>
      </c>
      <c r="AN36">
        <v>72503</v>
      </c>
      <c r="AO36">
        <v>1292954</v>
      </c>
      <c r="AP36">
        <v>5.1301558094154576</v>
      </c>
      <c r="AR36" s="13">
        <v>2630.0701052733598</v>
      </c>
      <c r="AS36" s="10">
        <v>2840.8549948248201</v>
      </c>
      <c r="AT36">
        <v>2843.0680900000102</v>
      </c>
      <c r="AU36">
        <v>7.79024335709394E-2</v>
      </c>
      <c r="AV36" s="16">
        <v>19574</v>
      </c>
      <c r="AW36" s="14">
        <v>32927</v>
      </c>
      <c r="AX36">
        <v>72353</v>
      </c>
      <c r="AY36">
        <v>1873515</v>
      </c>
      <c r="AZ36">
        <v>8.0144209513210711</v>
      </c>
      <c r="BB36" s="13">
        <v>2680.51738126494</v>
      </c>
      <c r="BC36" s="10">
        <v>2926.5129201029199</v>
      </c>
      <c r="BD36" s="17">
        <v>2929.33330999998</v>
      </c>
      <c r="BE36">
        <v>9.6373738099228348E-2</v>
      </c>
      <c r="BF36" s="16">
        <v>19559</v>
      </c>
      <c r="BG36" s="14">
        <v>32943</v>
      </c>
      <c r="BH36">
        <v>72331</v>
      </c>
      <c r="BI36">
        <v>1247446</v>
      </c>
      <c r="BJ36">
        <v>9.1771663395032448</v>
      </c>
      <c r="BN36" s="13">
        <v>1621.3340749937199</v>
      </c>
      <c r="BO36" s="10">
        <v>1739.8960811224999</v>
      </c>
      <c r="BP36" s="18">
        <v>1750.7915599999901</v>
      </c>
      <c r="BQ36">
        <v>0.62621434669023002</v>
      </c>
      <c r="BR36" s="16">
        <v>19607</v>
      </c>
      <c r="BS36" s="14">
        <v>32896</v>
      </c>
      <c r="BT36">
        <v>72354</v>
      </c>
      <c r="BU36">
        <v>1708281</v>
      </c>
      <c r="BV36">
        <v>7.3126203881972476</v>
      </c>
      <c r="BX36" s="13">
        <v>2572.7309428549001</v>
      </c>
      <c r="BY36" s="10">
        <v>2704.7160487803999</v>
      </c>
      <c r="BZ36" s="17">
        <v>2711.7409200000002</v>
      </c>
      <c r="CA36">
        <v>0.25972675478329521</v>
      </c>
      <c r="CB36" s="16">
        <v>19575</v>
      </c>
      <c r="CC36" s="14">
        <v>32991</v>
      </c>
      <c r="CD36">
        <v>72503</v>
      </c>
      <c r="CE36">
        <v>1292954</v>
      </c>
      <c r="CF36">
        <v>5.1301558094154576</v>
      </c>
    </row>
    <row r="37" spans="2:84">
      <c r="B37" s="13">
        <v>2195.0165740313</v>
      </c>
      <c r="C37" s="10">
        <v>2365.2317777201802</v>
      </c>
      <c r="D37">
        <v>2365.6119900000699</v>
      </c>
      <c r="E37">
        <v>1.6075053763070501E-2</v>
      </c>
      <c r="F37" s="16">
        <v>23041</v>
      </c>
      <c r="G37" s="14">
        <v>40460</v>
      </c>
      <c r="H37">
        <v>75851</v>
      </c>
      <c r="I37">
        <v>1996235</v>
      </c>
      <c r="J37">
        <v>7.7546204298707471</v>
      </c>
      <c r="L37" s="13">
        <v>2717.9864192188802</v>
      </c>
      <c r="M37" s="10">
        <v>2865.8659692372798</v>
      </c>
      <c r="N37">
        <v>2887.9099100000199</v>
      </c>
      <c r="O37">
        <v>0.76918952244674532</v>
      </c>
      <c r="P37" s="16">
        <v>22804</v>
      </c>
      <c r="Q37" s="14">
        <v>37337</v>
      </c>
      <c r="R37">
        <v>77613</v>
      </c>
      <c r="S37">
        <v>1981099</v>
      </c>
      <c r="T37">
        <v>5.4407758983909353</v>
      </c>
      <c r="V37" s="13">
        <v>3914.4081623144202</v>
      </c>
      <c r="W37" s="10">
        <v>4061.64446000005</v>
      </c>
      <c r="X37">
        <v>4061.8090650465601</v>
      </c>
      <c r="Y37">
        <v>4.0526699993364383E-3</v>
      </c>
      <c r="Z37" s="16">
        <v>21055</v>
      </c>
      <c r="AA37" s="14">
        <v>33133</v>
      </c>
      <c r="AB37">
        <v>73230</v>
      </c>
      <c r="AC37">
        <v>958033</v>
      </c>
      <c r="AD37">
        <f t="shared" si="0"/>
        <v>3.7613935895375645</v>
      </c>
      <c r="AH37" s="13">
        <v>2657.8129837896299</v>
      </c>
      <c r="AI37" s="10">
        <v>2765.30634645697</v>
      </c>
      <c r="AJ37">
        <v>2765.3654199999701</v>
      </c>
      <c r="AK37">
        <v>2.1362386513073066E-3</v>
      </c>
      <c r="AL37" s="16">
        <v>23515</v>
      </c>
      <c r="AM37" s="14">
        <v>40755</v>
      </c>
      <c r="AN37">
        <v>75379</v>
      </c>
      <c r="AO37">
        <v>1979160</v>
      </c>
      <c r="AP37">
        <v>4.044429134892372</v>
      </c>
      <c r="AR37" s="13">
        <v>2717.9864192188802</v>
      </c>
      <c r="AS37" s="10">
        <v>2865.8659692372798</v>
      </c>
      <c r="AT37">
        <v>2887.9099100000199</v>
      </c>
      <c r="AU37">
        <v>0.76918952244674532</v>
      </c>
      <c r="AV37" s="16">
        <v>22804</v>
      </c>
      <c r="AW37" s="14">
        <v>37337</v>
      </c>
      <c r="AX37">
        <v>77613</v>
      </c>
      <c r="AY37">
        <v>1981099</v>
      </c>
      <c r="AZ37">
        <v>5.4407758983909353</v>
      </c>
      <c r="BB37" s="13">
        <v>2771.0518350849402</v>
      </c>
      <c r="BC37" s="10">
        <v>2953.58358497478</v>
      </c>
      <c r="BD37">
        <v>2979.22403999996</v>
      </c>
      <c r="BE37">
        <v>0.86811340486912125</v>
      </c>
      <c r="BF37" s="16">
        <v>21056</v>
      </c>
      <c r="BG37" s="14">
        <v>33133</v>
      </c>
      <c r="BH37">
        <v>73290</v>
      </c>
      <c r="BI37">
        <v>956440</v>
      </c>
      <c r="BJ37">
        <v>6.5870925826345923</v>
      </c>
      <c r="BN37" s="13">
        <v>1654.9698190434499</v>
      </c>
      <c r="BO37" s="10">
        <v>1753.4543120565199</v>
      </c>
      <c r="BP37">
        <v>1755.8398199999999</v>
      </c>
      <c r="BQ37">
        <v>0.1360461990413746</v>
      </c>
      <c r="BR37" s="16">
        <v>17732</v>
      </c>
      <c r="BS37" s="14">
        <v>35954</v>
      </c>
      <c r="BT37">
        <v>74193</v>
      </c>
      <c r="BU37">
        <v>1962746</v>
      </c>
      <c r="BV37">
        <v>5.9508331741054201</v>
      </c>
      <c r="BX37" s="13">
        <v>2657.8129837896299</v>
      </c>
      <c r="BY37" s="10">
        <v>2765.30634645697</v>
      </c>
      <c r="BZ37">
        <v>2765.3654199999701</v>
      </c>
      <c r="CA37">
        <v>2.1362386513073066E-3</v>
      </c>
      <c r="CB37" s="16">
        <v>23515</v>
      </c>
      <c r="CC37" s="14">
        <v>40755</v>
      </c>
      <c r="CD37">
        <v>75379</v>
      </c>
      <c r="CE37">
        <v>1979160</v>
      </c>
      <c r="CF37">
        <v>4.044429134892372</v>
      </c>
    </row>
    <row r="38" spans="2:84">
      <c r="B38" s="13">
        <v>1985.20118582436</v>
      </c>
      <c r="C38" s="10">
        <v>2319.3798476596198</v>
      </c>
      <c r="D38">
        <v>2325.88150000002</v>
      </c>
      <c r="E38">
        <v>0.28031856648925624</v>
      </c>
      <c r="F38" s="16">
        <v>20621</v>
      </c>
      <c r="G38" s="14">
        <v>40945</v>
      </c>
      <c r="H38">
        <v>78629</v>
      </c>
      <c r="I38">
        <v>1689039</v>
      </c>
      <c r="J38">
        <v>16.833490943966531</v>
      </c>
      <c r="L38" s="13">
        <v>2565.7843441793202</v>
      </c>
      <c r="M38" s="10">
        <v>2720.6901063027699</v>
      </c>
      <c r="N38">
        <v>2721.5722500000002</v>
      </c>
      <c r="O38">
        <v>3.2423527221519866E-2</v>
      </c>
      <c r="P38" s="16">
        <v>20259</v>
      </c>
      <c r="Q38" s="14">
        <v>33259</v>
      </c>
      <c r="R38">
        <v>74740</v>
      </c>
      <c r="S38">
        <v>1478601</v>
      </c>
      <c r="T38">
        <v>6.0373648500453809</v>
      </c>
      <c r="V38" s="13">
        <v>3514.7109617075898</v>
      </c>
      <c r="W38" s="10">
        <v>3834.4997612514198</v>
      </c>
      <c r="X38">
        <v>3848.31122</v>
      </c>
      <c r="Y38">
        <v>0.36018932347182431</v>
      </c>
      <c r="Z38" s="16">
        <v>20212</v>
      </c>
      <c r="AA38" s="14">
        <v>32992</v>
      </c>
      <c r="AB38">
        <v>74792</v>
      </c>
      <c r="AC38">
        <v>1345683</v>
      </c>
      <c r="AD38">
        <f t="shared" si="0"/>
        <v>9.0985803108106396</v>
      </c>
      <c r="AH38" s="13">
        <v>2493.4694458089002</v>
      </c>
      <c r="AI38" s="10">
        <v>2603.72349430137</v>
      </c>
      <c r="AJ38">
        <v>2608.8546999999999</v>
      </c>
      <c r="AK38">
        <v>0.1970718361554232</v>
      </c>
      <c r="AL38" s="16">
        <v>21880</v>
      </c>
      <c r="AM38" s="14">
        <v>37910</v>
      </c>
      <c r="AN38">
        <v>76128</v>
      </c>
      <c r="AO38">
        <v>1252827</v>
      </c>
      <c r="AP38">
        <v>4.4217124327626385</v>
      </c>
      <c r="AR38" s="13">
        <v>2565.7843441793202</v>
      </c>
      <c r="AS38" s="10">
        <v>2720.6901063027699</v>
      </c>
      <c r="AT38">
        <v>2721.5722500000002</v>
      </c>
      <c r="AU38">
        <v>3.2423527221519866E-2</v>
      </c>
      <c r="AV38" s="16">
        <v>20259</v>
      </c>
      <c r="AW38" s="14">
        <v>33259</v>
      </c>
      <c r="AX38">
        <v>74740</v>
      </c>
      <c r="AY38">
        <v>1478601</v>
      </c>
      <c r="AZ38">
        <v>6.0373648500453809</v>
      </c>
      <c r="BB38" s="13">
        <v>2618.83646170372</v>
      </c>
      <c r="BC38" s="10">
        <v>2813.5080423238501</v>
      </c>
      <c r="BD38">
        <v>2828.4110399999799</v>
      </c>
      <c r="BE38">
        <v>0.52969451133399159</v>
      </c>
      <c r="BF38" s="16">
        <v>20199</v>
      </c>
      <c r="BG38" s="14">
        <v>33099</v>
      </c>
      <c r="BH38">
        <v>74808</v>
      </c>
      <c r="BI38">
        <v>1203758</v>
      </c>
      <c r="BJ38">
        <v>7.4335142139224599</v>
      </c>
      <c r="BN38" s="13">
        <v>1542.22717057056</v>
      </c>
      <c r="BO38" s="10">
        <v>1648.1122176149699</v>
      </c>
      <c r="BP38">
        <v>1655.9175299999899</v>
      </c>
      <c r="BQ38">
        <v>0.47359107599574002</v>
      </c>
      <c r="BR38" s="16">
        <v>12959</v>
      </c>
      <c r="BS38" s="14">
        <v>42084</v>
      </c>
      <c r="BT38">
        <v>76505</v>
      </c>
      <c r="BU38">
        <v>1247235</v>
      </c>
      <c r="BV38">
        <v>6.8657230961140998</v>
      </c>
      <c r="BX38" s="13">
        <v>2493.4694458089002</v>
      </c>
      <c r="BY38" s="10">
        <v>2603.72349430137</v>
      </c>
      <c r="BZ38">
        <v>2608.8546999999999</v>
      </c>
      <c r="CA38">
        <v>0.1970718361554232</v>
      </c>
      <c r="CB38" s="16">
        <v>21880</v>
      </c>
      <c r="CC38" s="14">
        <v>37910</v>
      </c>
      <c r="CD38">
        <v>76128</v>
      </c>
      <c r="CE38">
        <v>1252827</v>
      </c>
      <c r="CF38">
        <v>4.4217124327626385</v>
      </c>
    </row>
    <row r="39" spans="2:84">
      <c r="B39" s="13">
        <v>1597.7732200586099</v>
      </c>
      <c r="C39" s="10">
        <v>1809.3746486825401</v>
      </c>
      <c r="D39">
        <v>1818.4885199999801</v>
      </c>
      <c r="E39">
        <v>0.50370283037159425</v>
      </c>
      <c r="F39" s="16">
        <v>16402</v>
      </c>
      <c r="G39" s="14">
        <v>29891</v>
      </c>
      <c r="H39">
        <v>53965</v>
      </c>
      <c r="I39">
        <v>1256926</v>
      </c>
      <c r="J39">
        <v>13.243520793030196</v>
      </c>
      <c r="L39" s="13">
        <v>2070.61993247287</v>
      </c>
      <c r="M39" s="10">
        <v>2210.56366858413</v>
      </c>
      <c r="N39">
        <v>2219.4448300000199</v>
      </c>
      <c r="O39">
        <v>0.40176003713922848</v>
      </c>
      <c r="P39" s="16">
        <v>14309</v>
      </c>
      <c r="Q39" s="14">
        <v>23897</v>
      </c>
      <c r="R39">
        <v>50767</v>
      </c>
      <c r="S39">
        <v>1127597</v>
      </c>
      <c r="T39">
        <v>6.7585428845036786</v>
      </c>
      <c r="V39" s="13">
        <v>2901.8790865012402</v>
      </c>
      <c r="W39" s="10">
        <v>2946.0897112801699</v>
      </c>
      <c r="X39">
        <v>2957.05537000002</v>
      </c>
      <c r="Y39">
        <v>0.37221061795450883</v>
      </c>
      <c r="Z39" s="16">
        <v>14309</v>
      </c>
      <c r="AA39" s="14">
        <v>23820</v>
      </c>
      <c r="AB39">
        <v>50739</v>
      </c>
      <c r="AC39">
        <v>640112</v>
      </c>
      <c r="AD39">
        <f t="shared" si="0"/>
        <v>1.5235171232525042</v>
      </c>
      <c r="AH39" s="13">
        <v>1997.7628132519901</v>
      </c>
      <c r="AI39" s="10">
        <v>2101.6447242470099</v>
      </c>
      <c r="AJ39">
        <v>2105.7932099999898</v>
      </c>
      <c r="AK39">
        <v>0.19739234253621377</v>
      </c>
      <c r="AL39" s="16">
        <v>14295</v>
      </c>
      <c r="AM39" s="14">
        <v>23820</v>
      </c>
      <c r="AN39">
        <v>50725</v>
      </c>
      <c r="AO39">
        <v>804244</v>
      </c>
      <c r="AP39">
        <v>5.19991213701286</v>
      </c>
      <c r="AR39" s="13">
        <v>2070.61993247287</v>
      </c>
      <c r="AS39" s="10">
        <v>2210.56366858413</v>
      </c>
      <c r="AT39">
        <v>2219.4448300000199</v>
      </c>
      <c r="AU39">
        <v>0.40176003713922848</v>
      </c>
      <c r="AV39" s="16">
        <v>14309</v>
      </c>
      <c r="AW39" s="14">
        <v>23897</v>
      </c>
      <c r="AX39">
        <v>50767</v>
      </c>
      <c r="AY39">
        <v>1127597</v>
      </c>
      <c r="AZ39">
        <v>6.7585428845036786</v>
      </c>
      <c r="BB39" s="13">
        <v>2123.0700884451098</v>
      </c>
      <c r="BC39" s="10">
        <v>2305.0942837165298</v>
      </c>
      <c r="BD39">
        <v>2312.4591100000098</v>
      </c>
      <c r="BE39">
        <v>0.3195021711478781</v>
      </c>
      <c r="BF39" s="16">
        <v>14311</v>
      </c>
      <c r="BG39" s="14">
        <v>23772</v>
      </c>
      <c r="BH39">
        <v>50738</v>
      </c>
      <c r="BI39">
        <v>609417</v>
      </c>
      <c r="BJ39">
        <v>8.5736310007895487</v>
      </c>
      <c r="BN39" s="13">
        <v>1355.6358615291099</v>
      </c>
      <c r="BO39" s="10">
        <v>1449.2132441696899</v>
      </c>
      <c r="BP39">
        <v>1449.3990799999899</v>
      </c>
      <c r="BQ39">
        <v>1.2823221913519407E-2</v>
      </c>
      <c r="BR39" s="16">
        <v>14310</v>
      </c>
      <c r="BS39" s="14">
        <v>23934</v>
      </c>
      <c r="BT39">
        <v>50777</v>
      </c>
      <c r="BU39">
        <v>991100</v>
      </c>
      <c r="BV39">
        <v>6.9028406002057228</v>
      </c>
      <c r="BX39" s="13">
        <v>1997.7628132519901</v>
      </c>
      <c r="BY39" s="10">
        <v>2101.6447242470099</v>
      </c>
      <c r="BZ39">
        <v>2105.7932099999898</v>
      </c>
      <c r="CA39">
        <v>0.19739234253621377</v>
      </c>
      <c r="CB39" s="16">
        <v>14295</v>
      </c>
      <c r="CC39" s="14">
        <v>23820</v>
      </c>
      <c r="CD39">
        <v>50725</v>
      </c>
      <c r="CE39">
        <v>804244</v>
      </c>
      <c r="CF39">
        <v>5.19991213701286</v>
      </c>
    </row>
    <row r="40" spans="2:84">
      <c r="B40" s="13">
        <v>2675.4986378820299</v>
      </c>
      <c r="C40" s="10">
        <v>3380.7151256290599</v>
      </c>
      <c r="D40">
        <v>3386.2645699999998</v>
      </c>
      <c r="E40">
        <v>0.16415001455963574</v>
      </c>
      <c r="F40" s="16">
        <v>29057</v>
      </c>
      <c r="G40" s="14">
        <v>71750</v>
      </c>
      <c r="H40">
        <v>115852</v>
      </c>
      <c r="I40">
        <v>2355220</v>
      </c>
      <c r="J40">
        <v>26.358319819788484</v>
      </c>
      <c r="L40" s="13">
        <v>3289.3585957468199</v>
      </c>
      <c r="M40" s="10">
        <v>3883.3526676700499</v>
      </c>
      <c r="N40">
        <v>3890.31648000002</v>
      </c>
      <c r="O40">
        <v>0.17932474657647496</v>
      </c>
      <c r="P40" s="16">
        <v>31112</v>
      </c>
      <c r="Q40" s="14">
        <v>68715</v>
      </c>
      <c r="R40">
        <v>112464</v>
      </c>
      <c r="S40">
        <v>2344401</v>
      </c>
      <c r="T40">
        <v>18.058051581584063</v>
      </c>
      <c r="V40" s="13">
        <v>4788.1458993746201</v>
      </c>
      <c r="W40" s="10">
        <v>5240.53855075299</v>
      </c>
      <c r="X40">
        <v>5242.73465999989</v>
      </c>
      <c r="Y40">
        <v>4.190617482595374E-2</v>
      </c>
      <c r="Z40" s="16">
        <v>28944</v>
      </c>
      <c r="AA40" s="14">
        <v>61420</v>
      </c>
      <c r="AB40">
        <v>112425</v>
      </c>
      <c r="AC40">
        <v>2262564</v>
      </c>
      <c r="AD40">
        <f t="shared" si="0"/>
        <v>9.4481801700624235</v>
      </c>
      <c r="AH40" s="13">
        <v>3225.5284097641502</v>
      </c>
      <c r="AI40" s="10">
        <v>3733.6658595897102</v>
      </c>
      <c r="AJ40">
        <v>3736.3685699999901</v>
      </c>
      <c r="AK40">
        <v>7.2387581318723165E-2</v>
      </c>
      <c r="AL40" s="16">
        <v>31026</v>
      </c>
      <c r="AM40" s="14">
        <v>68202</v>
      </c>
      <c r="AN40">
        <v>113101</v>
      </c>
      <c r="AO40">
        <v>2351262</v>
      </c>
      <c r="AP40">
        <v>15.75361879583367</v>
      </c>
      <c r="AR40" s="13">
        <v>3289.3585957468199</v>
      </c>
      <c r="AS40" s="10">
        <v>3883.3526676700499</v>
      </c>
      <c r="AT40">
        <v>3890.31648000002</v>
      </c>
      <c r="AU40">
        <v>0.17932474657647496</v>
      </c>
      <c r="AV40" s="16">
        <v>31112</v>
      </c>
      <c r="AW40" s="14">
        <v>68715</v>
      </c>
      <c r="AX40">
        <v>112464</v>
      </c>
      <c r="AY40">
        <v>2344401</v>
      </c>
      <c r="AZ40">
        <v>18.058051581584063</v>
      </c>
      <c r="BB40" s="13">
        <v>3342.0555927149699</v>
      </c>
      <c r="BC40" s="10">
        <v>3995.4396268293499</v>
      </c>
      <c r="BD40">
        <v>4005.7737899999402</v>
      </c>
      <c r="BE40">
        <v>0.25864896321286995</v>
      </c>
      <c r="BF40" s="16">
        <v>29012</v>
      </c>
      <c r="BG40" s="14">
        <v>64159</v>
      </c>
      <c r="BH40">
        <v>112543</v>
      </c>
      <c r="BI40">
        <v>2215257</v>
      </c>
      <c r="BJ40">
        <v>19.550364019635996</v>
      </c>
      <c r="BN40" s="13">
        <v>1664.50663070512</v>
      </c>
      <c r="BO40" s="10">
        <v>2173.8256387827601</v>
      </c>
      <c r="BP40">
        <v>2182.30197000004</v>
      </c>
      <c r="BQ40">
        <v>0.38992691345872132</v>
      </c>
      <c r="BR40" s="16">
        <v>32930</v>
      </c>
      <c r="BS40" s="14">
        <v>76074</v>
      </c>
      <c r="BT40">
        <v>121976</v>
      </c>
      <c r="BU40">
        <v>2479805</v>
      </c>
      <c r="BV40">
        <v>30.598797186039558</v>
      </c>
      <c r="BX40" s="13">
        <v>3225.5284097641502</v>
      </c>
      <c r="BY40" s="10">
        <v>3733.6658595897102</v>
      </c>
      <c r="BZ40">
        <v>3736.3685699999901</v>
      </c>
      <c r="CA40">
        <v>7.2387581318723165E-2</v>
      </c>
      <c r="CB40" s="16">
        <v>31026</v>
      </c>
      <c r="CC40" s="14">
        <v>68202</v>
      </c>
      <c r="CD40">
        <v>113101</v>
      </c>
      <c r="CE40">
        <v>2351262</v>
      </c>
      <c r="CF40">
        <v>15.75361879583367</v>
      </c>
    </row>
    <row r="41" spans="2:84">
      <c r="B41" s="13">
        <v>1851.25515621712</v>
      </c>
      <c r="C41" s="10">
        <v>2247.08121448975</v>
      </c>
      <c r="D41">
        <v>2250.5670399999699</v>
      </c>
      <c r="E41">
        <v>0.15512681463146161</v>
      </c>
      <c r="F41" s="16">
        <v>16900</v>
      </c>
      <c r="G41" s="14">
        <v>32959</v>
      </c>
      <c r="H41">
        <v>68544</v>
      </c>
      <c r="I41">
        <v>1412159</v>
      </c>
      <c r="J41">
        <v>21.381496599391863</v>
      </c>
      <c r="L41" s="13">
        <v>2372.3228943604299</v>
      </c>
      <c r="M41" s="10">
        <v>2666.7989550890202</v>
      </c>
      <c r="N41">
        <v>2671.8225400000001</v>
      </c>
      <c r="O41">
        <v>0.18837508922048618</v>
      </c>
      <c r="P41" s="16">
        <v>18387</v>
      </c>
      <c r="Q41" s="14">
        <v>32946</v>
      </c>
      <c r="R41">
        <v>68494</v>
      </c>
      <c r="S41">
        <v>1842612</v>
      </c>
      <c r="T41">
        <v>12.412983975690205</v>
      </c>
      <c r="V41" s="13">
        <v>3480.56585837987</v>
      </c>
      <c r="W41" s="10">
        <v>3807.3015360159502</v>
      </c>
      <c r="X41">
        <v>3822.5857599999999</v>
      </c>
      <c r="Y41">
        <v>0.40144506127149315</v>
      </c>
      <c r="Z41" s="16">
        <v>23644</v>
      </c>
      <c r="AA41" s="14">
        <v>57589</v>
      </c>
      <c r="AB41">
        <v>78656</v>
      </c>
      <c r="AC41">
        <v>1807958</v>
      </c>
      <c r="AD41">
        <f t="shared" si="0"/>
        <v>9.3874298298199363</v>
      </c>
      <c r="AH41" s="13">
        <v>2298.52996199381</v>
      </c>
      <c r="AI41" s="10">
        <v>2523.5071873770798</v>
      </c>
      <c r="AJ41">
        <v>2531.3249699999801</v>
      </c>
      <c r="AK41">
        <v>0.30979831014573134</v>
      </c>
      <c r="AL41" s="16">
        <v>18384</v>
      </c>
      <c r="AM41" s="14">
        <v>32804</v>
      </c>
      <c r="AN41">
        <v>68466</v>
      </c>
      <c r="AO41">
        <v>1776085</v>
      </c>
      <c r="AP41">
        <v>9.7878743850751544</v>
      </c>
      <c r="AR41" s="13">
        <v>2372.3228943604299</v>
      </c>
      <c r="AS41" s="10">
        <v>2666.7989550890202</v>
      </c>
      <c r="AT41">
        <v>2671.8225400000001</v>
      </c>
      <c r="AU41">
        <v>0.18837508922048618</v>
      </c>
      <c r="AV41" s="16">
        <v>18387</v>
      </c>
      <c r="AW41" s="14">
        <v>32946</v>
      </c>
      <c r="AX41">
        <v>68494</v>
      </c>
      <c r="AY41">
        <v>1842612</v>
      </c>
      <c r="AZ41">
        <v>12.412983975690205</v>
      </c>
      <c r="BB41" s="13">
        <v>2426.8025694152302</v>
      </c>
      <c r="BC41" s="10">
        <v>2763.5731796150199</v>
      </c>
      <c r="BD41">
        <v>2769.1529100000098</v>
      </c>
      <c r="BE41">
        <v>0.2019027549604179</v>
      </c>
      <c r="BF41" s="16">
        <v>18372</v>
      </c>
      <c r="BG41" s="14">
        <v>32930</v>
      </c>
      <c r="BH41">
        <v>68463</v>
      </c>
      <c r="BI41">
        <v>1524502</v>
      </c>
      <c r="BJ41">
        <v>13.877132587713509</v>
      </c>
      <c r="BN41" s="13">
        <v>1382.5504561703799</v>
      </c>
      <c r="BO41" s="10">
        <v>1628.3559628600999</v>
      </c>
      <c r="BP41">
        <v>1629.30746000002</v>
      </c>
      <c r="BQ41">
        <v>5.8432993867560207E-2</v>
      </c>
      <c r="BR41" s="16">
        <v>18386</v>
      </c>
      <c r="BS41" s="14">
        <v>33005</v>
      </c>
      <c r="BT41">
        <v>68419</v>
      </c>
      <c r="BU41">
        <v>1715664</v>
      </c>
      <c r="BV41">
        <v>17.779134612605265</v>
      </c>
      <c r="BX41" s="13">
        <v>2298.52996199381</v>
      </c>
      <c r="BY41" s="10">
        <v>2523.5071873770798</v>
      </c>
      <c r="BZ41">
        <v>2531.3249699999801</v>
      </c>
      <c r="CA41">
        <v>0.30979831014573134</v>
      </c>
      <c r="CB41" s="16">
        <v>18384</v>
      </c>
      <c r="CC41" s="14">
        <v>32804</v>
      </c>
      <c r="CD41">
        <v>68466</v>
      </c>
      <c r="CE41">
        <v>1776085</v>
      </c>
      <c r="CF41">
        <v>9.7878743850751544</v>
      </c>
    </row>
    <row r="42" spans="2:84">
      <c r="B42" s="13">
        <v>2310.9555685410501</v>
      </c>
      <c r="C42" s="10">
        <v>2878.0637964678999</v>
      </c>
      <c r="D42">
        <v>2881.6982599999501</v>
      </c>
      <c r="E42">
        <v>0.12628154860606519</v>
      </c>
      <c r="F42" s="16">
        <v>24182</v>
      </c>
      <c r="G42" s="14">
        <v>45724</v>
      </c>
      <c r="H42">
        <v>96066</v>
      </c>
      <c r="I42">
        <v>3024517</v>
      </c>
      <c r="J42">
        <v>24.539988377399919</v>
      </c>
      <c r="L42" s="13">
        <v>2839.7343877190801</v>
      </c>
      <c r="M42" s="10">
        <v>3278.5962450080501</v>
      </c>
      <c r="N42">
        <v>3288.6056000000199</v>
      </c>
      <c r="O42">
        <v>0.30529391983565762</v>
      </c>
      <c r="P42" s="16">
        <v>24195</v>
      </c>
      <c r="Q42" s="14">
        <v>45674</v>
      </c>
      <c r="R42">
        <v>96084</v>
      </c>
      <c r="S42">
        <v>1769261</v>
      </c>
      <c r="T42">
        <v>15.454327671873243</v>
      </c>
      <c r="V42" s="13">
        <v>4076.0645781933499</v>
      </c>
      <c r="W42" s="10">
        <v>4361.9089557075104</v>
      </c>
      <c r="X42">
        <v>4362.8310300000003</v>
      </c>
      <c r="Y42">
        <v>2.1139237472698736E-2</v>
      </c>
      <c r="Z42" s="16">
        <v>24196</v>
      </c>
      <c r="AA42" s="14">
        <v>45767</v>
      </c>
      <c r="AB42">
        <v>96647</v>
      </c>
      <c r="AC42">
        <v>1936809</v>
      </c>
      <c r="AD42">
        <f t="shared" si="0"/>
        <v>7.012753896084158</v>
      </c>
      <c r="AH42" s="13">
        <v>2765.89495402998</v>
      </c>
      <c r="AI42" s="10">
        <v>3104.53353591211</v>
      </c>
      <c r="AJ42">
        <v>3105.64931999999</v>
      </c>
      <c r="AK42">
        <v>3.5940474630826787E-2</v>
      </c>
      <c r="AL42" s="16">
        <v>24196</v>
      </c>
      <c r="AM42" s="14">
        <v>46362</v>
      </c>
      <c r="AN42">
        <v>96022</v>
      </c>
      <c r="AO42">
        <v>1896743</v>
      </c>
      <c r="AP42">
        <v>12.243363812090001</v>
      </c>
      <c r="AR42" s="13">
        <v>2839.7343877190801</v>
      </c>
      <c r="AS42" s="10">
        <v>3278.5962450080501</v>
      </c>
      <c r="AT42">
        <v>3288.6056000000199</v>
      </c>
      <c r="AU42">
        <v>0.30529391983565762</v>
      </c>
      <c r="AV42" s="16">
        <v>24195</v>
      </c>
      <c r="AW42" s="14">
        <v>45674</v>
      </c>
      <c r="AX42">
        <v>96084</v>
      </c>
      <c r="AY42">
        <v>1769261</v>
      </c>
      <c r="AZ42">
        <v>15.454327671873243</v>
      </c>
      <c r="BB42" s="13">
        <v>2894.5167111665401</v>
      </c>
      <c r="BC42" s="10">
        <v>3403.2120122398001</v>
      </c>
      <c r="BD42">
        <v>3409.7452799999701</v>
      </c>
      <c r="BE42">
        <v>0.19197357486612171</v>
      </c>
      <c r="BF42" s="16">
        <v>24211</v>
      </c>
      <c r="BG42" s="14">
        <v>48176</v>
      </c>
      <c r="BH42">
        <v>96066</v>
      </c>
      <c r="BI42">
        <v>1744931</v>
      </c>
      <c r="BJ42">
        <v>17.574446853625073</v>
      </c>
      <c r="BN42" s="13">
        <v>1543.49531934027</v>
      </c>
      <c r="BO42" s="10">
        <v>1870.41600826641</v>
      </c>
      <c r="BP42">
        <v>1873.6507200000001</v>
      </c>
      <c r="BQ42">
        <v>0.17294076394203653</v>
      </c>
      <c r="BR42" s="16">
        <v>24197</v>
      </c>
      <c r="BS42" s="14">
        <v>45455</v>
      </c>
      <c r="BT42">
        <v>96066</v>
      </c>
      <c r="BU42">
        <v>1894613</v>
      </c>
      <c r="BV42">
        <v>21.180542942357246</v>
      </c>
      <c r="BX42" s="13">
        <v>2765.89495402998</v>
      </c>
      <c r="BY42" s="10">
        <v>3104.53353591211</v>
      </c>
      <c r="BZ42">
        <v>3105.64931999999</v>
      </c>
      <c r="CA42">
        <v>3.5940474630826787E-2</v>
      </c>
      <c r="CB42" s="16">
        <v>24196</v>
      </c>
      <c r="CC42" s="14">
        <v>46362</v>
      </c>
      <c r="CD42">
        <v>96022</v>
      </c>
      <c r="CE42">
        <v>1896743</v>
      </c>
      <c r="CF42">
        <v>12.243363812090001</v>
      </c>
    </row>
    <row r="43" spans="2:84">
      <c r="B43" s="13">
        <v>1164.1501579501801</v>
      </c>
      <c r="C43" s="10">
        <v>1521.3434627629399</v>
      </c>
      <c r="D43">
        <v>1525.4465500000099</v>
      </c>
      <c r="E43">
        <v>0.26970157216295476</v>
      </c>
      <c r="F43" s="16">
        <v>21370</v>
      </c>
      <c r="G43" s="14">
        <v>37177</v>
      </c>
      <c r="H43">
        <v>88118</v>
      </c>
      <c r="I43">
        <v>2146654</v>
      </c>
      <c r="J43">
        <v>30.682751909057934</v>
      </c>
      <c r="L43" s="13">
        <v>1828.9389518661901</v>
      </c>
      <c r="M43" s="10">
        <v>2167.1419349715102</v>
      </c>
      <c r="N43">
        <v>2167.8825700000298</v>
      </c>
      <c r="O43">
        <v>3.4175658574449944E-2</v>
      </c>
      <c r="P43" s="16">
        <v>21370</v>
      </c>
      <c r="Q43" s="14">
        <v>43409</v>
      </c>
      <c r="R43">
        <v>88083</v>
      </c>
      <c r="S43">
        <v>1900617</v>
      </c>
      <c r="T43">
        <v>18.491758992842747</v>
      </c>
      <c r="V43" s="13">
        <v>3102.1542183489501</v>
      </c>
      <c r="W43" s="10">
        <v>3444.5270111114601</v>
      </c>
      <c r="X43">
        <v>3458.64446</v>
      </c>
      <c r="Y43">
        <v>0.40985159480530753</v>
      </c>
      <c r="Z43" s="16">
        <v>21679</v>
      </c>
      <c r="AA43" s="14">
        <v>37195</v>
      </c>
      <c r="AB43">
        <v>88100</v>
      </c>
      <c r="AC43">
        <v>1972919</v>
      </c>
      <c r="AD43">
        <f t="shared" si="0"/>
        <v>11.036614193369472</v>
      </c>
      <c r="AH43" s="13">
        <v>2868.70363348929</v>
      </c>
      <c r="AI43" s="10">
        <v>2998.3018457350399</v>
      </c>
      <c r="AJ43">
        <v>3012.9074900000001</v>
      </c>
      <c r="AK43">
        <v>0.48713054977223336</v>
      </c>
      <c r="AL43" s="16">
        <v>21382</v>
      </c>
      <c r="AM43" s="14">
        <v>37288</v>
      </c>
      <c r="AN43">
        <v>88037</v>
      </c>
      <c r="AO43">
        <v>2262502</v>
      </c>
      <c r="AP43">
        <v>4.5176577577696904</v>
      </c>
      <c r="AR43" s="13">
        <v>3044.8688592906401</v>
      </c>
      <c r="AS43" s="10">
        <v>3224.8344636950401</v>
      </c>
      <c r="AT43">
        <v>3229.5728299999901</v>
      </c>
      <c r="AU43">
        <v>0.14693362894418838</v>
      </c>
      <c r="AV43" s="16">
        <v>21387</v>
      </c>
      <c r="AW43" s="14">
        <v>37114</v>
      </c>
      <c r="AX43">
        <v>88067</v>
      </c>
      <c r="AY43">
        <v>2382196</v>
      </c>
      <c r="AZ43">
        <v>5.9104550219061451</v>
      </c>
      <c r="BB43" s="13">
        <v>3102.1542183489501</v>
      </c>
      <c r="BC43" s="10">
        <v>3444.5270111114601</v>
      </c>
      <c r="BD43">
        <v>3458.64446</v>
      </c>
      <c r="BE43">
        <v>0.40985159480530753</v>
      </c>
      <c r="BF43" s="16">
        <v>21679</v>
      </c>
      <c r="BG43" s="14">
        <v>37195</v>
      </c>
      <c r="BH43">
        <v>88100</v>
      </c>
      <c r="BI43">
        <v>1972919</v>
      </c>
      <c r="BJ43">
        <v>11.036614193369472</v>
      </c>
      <c r="BN43" s="13">
        <v>1781.3777022967599</v>
      </c>
      <c r="BO43" s="10">
        <v>2105.2664486106901</v>
      </c>
      <c r="BP43">
        <v>2117.11329999998</v>
      </c>
      <c r="BQ43">
        <v>0.56272456140209159</v>
      </c>
      <c r="BR43" s="16">
        <v>21370</v>
      </c>
      <c r="BS43" s="14">
        <v>37333</v>
      </c>
      <c r="BT43">
        <v>88055</v>
      </c>
      <c r="BU43">
        <v>2248477</v>
      </c>
      <c r="BV43">
        <v>18.181924355308535</v>
      </c>
      <c r="BX43" s="13">
        <v>2897.89903241298</v>
      </c>
      <c r="BY43" s="10">
        <v>3232.8610419844699</v>
      </c>
      <c r="BZ43">
        <v>3242.2458699999802</v>
      </c>
      <c r="CA43">
        <v>0.29029481606637358</v>
      </c>
      <c r="CB43" s="16">
        <v>24147</v>
      </c>
      <c r="CC43" s="14">
        <v>37364</v>
      </c>
      <c r="CD43">
        <v>88055</v>
      </c>
      <c r="CE43">
        <v>2162716</v>
      </c>
      <c r="CF43">
        <v>11.558788136679098</v>
      </c>
    </row>
    <row r="44" spans="2:84">
      <c r="B44" s="13">
        <v>1112.26322363143</v>
      </c>
      <c r="C44" s="10">
        <v>1448.65914422217</v>
      </c>
      <c r="D44">
        <v>1459.30682999998</v>
      </c>
      <c r="E44">
        <v>0.73500283488198215</v>
      </c>
      <c r="F44" s="16">
        <v>21416</v>
      </c>
      <c r="G44" s="14">
        <v>37929</v>
      </c>
      <c r="H44">
        <v>88083</v>
      </c>
      <c r="I44">
        <v>1869263</v>
      </c>
      <c r="J44">
        <v>30.244272528623245</v>
      </c>
      <c r="L44" s="13">
        <v>1727.6397412290801</v>
      </c>
      <c r="M44" s="10">
        <v>2033.5897214852901</v>
      </c>
      <c r="N44">
        <v>2041.4720599999901</v>
      </c>
      <c r="O44">
        <v>0.38760711816260091</v>
      </c>
      <c r="P44" s="16">
        <v>21400</v>
      </c>
      <c r="Q44" s="14">
        <v>38538</v>
      </c>
      <c r="R44">
        <v>88177</v>
      </c>
      <c r="S44">
        <v>1551234</v>
      </c>
      <c r="T44">
        <v>17.709130726441298</v>
      </c>
      <c r="V44" s="13">
        <v>2866.2917266979198</v>
      </c>
      <c r="W44" s="10">
        <v>3152.7204273072298</v>
      </c>
      <c r="X44">
        <v>3162.4691499999899</v>
      </c>
      <c r="Y44">
        <v>0.30921621239618108</v>
      </c>
      <c r="Z44" s="16">
        <v>21418</v>
      </c>
      <c r="AA44" s="14">
        <v>37923</v>
      </c>
      <c r="AB44">
        <v>88205</v>
      </c>
      <c r="AC44">
        <v>1879530</v>
      </c>
      <c r="AD44">
        <f t="shared" si="0"/>
        <v>9.9930058738050036</v>
      </c>
      <c r="AH44" s="13">
        <v>2715.3393128202802</v>
      </c>
      <c r="AI44" s="10">
        <v>2844.9705481729402</v>
      </c>
      <c r="AJ44">
        <v>2846.21985000001</v>
      </c>
      <c r="AK44">
        <v>4.391264534784263E-2</v>
      </c>
      <c r="AL44" s="16">
        <v>21399</v>
      </c>
      <c r="AM44" s="14">
        <v>38038</v>
      </c>
      <c r="AN44">
        <v>88020</v>
      </c>
      <c r="AO44">
        <v>1884807</v>
      </c>
      <c r="AP44">
        <v>4.7740344914028032</v>
      </c>
      <c r="AR44" s="13">
        <v>2797.6285562531002</v>
      </c>
      <c r="AS44" s="10">
        <v>3017.8489879029798</v>
      </c>
      <c r="AT44">
        <v>3040.01071000002</v>
      </c>
      <c r="AU44">
        <v>0.73435490595703246</v>
      </c>
      <c r="AV44" s="16">
        <v>21400</v>
      </c>
      <c r="AW44" s="14">
        <v>37694</v>
      </c>
      <c r="AX44">
        <v>88021</v>
      </c>
      <c r="AY44">
        <v>1773529</v>
      </c>
      <c r="AZ44">
        <v>7.8716822916914913</v>
      </c>
      <c r="BB44" s="13">
        <v>2866.2917266979198</v>
      </c>
      <c r="BC44" s="10">
        <v>3152.7204273072298</v>
      </c>
      <c r="BD44">
        <v>3162.4691499999899</v>
      </c>
      <c r="BE44">
        <v>0.30921621239618108</v>
      </c>
      <c r="BF44" s="16">
        <v>21418</v>
      </c>
      <c r="BG44" s="14">
        <v>37923</v>
      </c>
      <c r="BH44">
        <v>88205</v>
      </c>
      <c r="BI44">
        <v>1879530</v>
      </c>
      <c r="BJ44">
        <v>9.9930058738050036</v>
      </c>
      <c r="BN44" s="13">
        <v>1676.7537828520999</v>
      </c>
      <c r="BO44" s="10">
        <v>1947.23035610638</v>
      </c>
      <c r="BP44">
        <v>1949.8751999999999</v>
      </c>
      <c r="BQ44">
        <v>0.1358259378673877</v>
      </c>
      <c r="BR44" s="16">
        <v>21418</v>
      </c>
      <c r="BS44" s="14">
        <v>38067</v>
      </c>
      <c r="BT44">
        <v>88086</v>
      </c>
      <c r="BU44">
        <v>1652049</v>
      </c>
      <c r="BV44">
        <v>16.130965441700621</v>
      </c>
      <c r="BX44" s="13">
        <v>2786.29923118837</v>
      </c>
      <c r="BY44" s="10">
        <v>3084.5100537735302</v>
      </c>
      <c r="BZ44">
        <v>3094.13410999997</v>
      </c>
      <c r="CA44">
        <v>0.31201247714092711</v>
      </c>
      <c r="CB44" s="16">
        <v>21400</v>
      </c>
      <c r="CC44" s="14">
        <v>40553</v>
      </c>
      <c r="CD44">
        <v>88461</v>
      </c>
      <c r="CE44">
        <v>1691126</v>
      </c>
      <c r="CF44">
        <v>10.702756518292974</v>
      </c>
    </row>
    <row r="45" spans="2:84">
      <c r="B45" s="13">
        <v>828.23073215345698</v>
      </c>
      <c r="C45" s="10">
        <v>913.86063718562798</v>
      </c>
      <c r="D45" s="17">
        <v>918.27485000000001</v>
      </c>
      <c r="E45">
        <v>0.48302910036329733</v>
      </c>
      <c r="F45" s="16">
        <v>11248</v>
      </c>
      <c r="G45" s="14">
        <v>17871</v>
      </c>
      <c r="H45">
        <v>33423</v>
      </c>
      <c r="I45">
        <v>572183</v>
      </c>
      <c r="J45">
        <v>10.338894912716814</v>
      </c>
      <c r="L45" s="13">
        <v>1177.20214680206</v>
      </c>
      <c r="M45" s="10">
        <v>1269.2849219012101</v>
      </c>
      <c r="N45" s="17">
        <v>1270.3430000000001</v>
      </c>
      <c r="O45">
        <v>8.3360172372107577E-2</v>
      </c>
      <c r="P45" s="16">
        <v>11232</v>
      </c>
      <c r="Q45" s="14">
        <v>17868</v>
      </c>
      <c r="R45">
        <v>33117</v>
      </c>
      <c r="S45">
        <v>570163</v>
      </c>
      <c r="T45">
        <v>7.822171863116151</v>
      </c>
      <c r="V45" s="13">
        <v>2079.38447498199</v>
      </c>
      <c r="W45" s="10">
        <v>2169.8634123413799</v>
      </c>
      <c r="X45" s="17">
        <v>2182.8106700000199</v>
      </c>
      <c r="Y45">
        <v>0.5966853759089511</v>
      </c>
      <c r="Z45" s="16">
        <v>11232</v>
      </c>
      <c r="AA45" s="14">
        <v>17836</v>
      </c>
      <c r="AB45">
        <v>33070</v>
      </c>
      <c r="AC45">
        <v>571733</v>
      </c>
      <c r="AD45">
        <f t="shared" si="0"/>
        <v>4.3512365533157853</v>
      </c>
      <c r="AH45" s="13">
        <v>1974.61558685403</v>
      </c>
      <c r="AI45" s="10">
        <v>2077.32017576513</v>
      </c>
      <c r="AJ45" s="17">
        <v>2087.3434299999699</v>
      </c>
      <c r="AK45">
        <v>0.48250887618458127</v>
      </c>
      <c r="AL45" s="16">
        <v>11232</v>
      </c>
      <c r="AM45" s="14">
        <v>17902</v>
      </c>
      <c r="AN45">
        <v>33053</v>
      </c>
      <c r="AO45">
        <v>709544</v>
      </c>
      <c r="AP45">
        <v>5.2012447179518935</v>
      </c>
      <c r="AR45" s="13">
        <v>2039.9180151062401</v>
      </c>
      <c r="AS45" s="10">
        <v>2131.5533967566598</v>
      </c>
      <c r="AT45" s="17">
        <v>2140.82924000003</v>
      </c>
      <c r="AU45">
        <v>0.43516823258963178</v>
      </c>
      <c r="AV45" s="16">
        <v>11233</v>
      </c>
      <c r="AW45" s="16">
        <v>17868</v>
      </c>
      <c r="AX45">
        <v>33101</v>
      </c>
      <c r="AY45">
        <v>627711</v>
      </c>
      <c r="AZ45">
        <v>4.4921110050419015</v>
      </c>
      <c r="BB45" s="13">
        <v>2079.38447498199</v>
      </c>
      <c r="BC45" s="10">
        <v>2169.8634123413799</v>
      </c>
      <c r="BD45" s="17">
        <v>2182.8106700000199</v>
      </c>
      <c r="BE45">
        <v>0.5966853759089511</v>
      </c>
      <c r="BF45" s="16">
        <v>11232</v>
      </c>
      <c r="BG45" s="14">
        <v>17836</v>
      </c>
      <c r="BH45">
        <v>33070</v>
      </c>
      <c r="BI45">
        <v>571733</v>
      </c>
      <c r="BJ45">
        <v>4.3512365533157853</v>
      </c>
      <c r="BN45" s="13">
        <v>1138.7255331428501</v>
      </c>
      <c r="BO45" s="10">
        <v>1231.4892801774899</v>
      </c>
      <c r="BP45" s="17">
        <v>1240.18274000001</v>
      </c>
      <c r="BQ45">
        <v>0.70593061283221814</v>
      </c>
      <c r="BR45" s="16">
        <v>11263</v>
      </c>
      <c r="BS45" s="14">
        <v>17836</v>
      </c>
      <c r="BT45">
        <v>33023</v>
      </c>
      <c r="BU45">
        <v>625748</v>
      </c>
      <c r="BV45">
        <v>8.1462779515108075</v>
      </c>
      <c r="BX45" s="13">
        <v>1623.4615235881499</v>
      </c>
      <c r="BY45" s="10">
        <v>1731.19260403925</v>
      </c>
      <c r="BZ45" s="17">
        <v>1734.9114599999</v>
      </c>
      <c r="CA45">
        <v>0.2148146862442161</v>
      </c>
      <c r="CB45" s="16">
        <v>11245</v>
      </c>
      <c r="CC45" s="14">
        <v>17855</v>
      </c>
      <c r="CD45">
        <v>33118</v>
      </c>
      <c r="CE45">
        <v>627344</v>
      </c>
      <c r="CF45">
        <v>6.6358875086238243</v>
      </c>
    </row>
    <row r="46" spans="2:84">
      <c r="B46" s="13">
        <v>1157.65565697536</v>
      </c>
      <c r="C46" s="10">
        <v>1368.36371117249</v>
      </c>
      <c r="D46" s="17">
        <v>1375.54664000001</v>
      </c>
      <c r="E46">
        <v>0.52492833366395986</v>
      </c>
      <c r="F46" s="16">
        <v>19580</v>
      </c>
      <c r="G46" s="14">
        <v>32867</v>
      </c>
      <c r="H46">
        <v>72372</v>
      </c>
      <c r="I46">
        <v>1478581</v>
      </c>
      <c r="J46">
        <v>18.201271935011565</v>
      </c>
      <c r="L46" s="13">
        <v>1717.17464075875</v>
      </c>
      <c r="M46" s="10">
        <v>1937.9718991887801</v>
      </c>
      <c r="N46" s="17">
        <v>1942.9980800000501</v>
      </c>
      <c r="O46">
        <v>0.25935261565835621</v>
      </c>
      <c r="P46" s="16">
        <v>19621</v>
      </c>
      <c r="Q46" s="14">
        <v>32896</v>
      </c>
      <c r="R46">
        <v>72355</v>
      </c>
      <c r="S46">
        <v>1247504</v>
      </c>
      <c r="T46">
        <v>12.858171393240974</v>
      </c>
      <c r="V46" s="13">
        <v>2837.44713638453</v>
      </c>
      <c r="W46" s="10">
        <v>3035.36276714932</v>
      </c>
      <c r="X46">
        <v>3052.19670000001</v>
      </c>
      <c r="Y46">
        <v>0.55459377155435219</v>
      </c>
      <c r="Z46" s="16">
        <v>19559</v>
      </c>
      <c r="AA46" s="14">
        <v>32865</v>
      </c>
      <c r="AB46">
        <v>72402</v>
      </c>
      <c r="AC46">
        <v>1602441</v>
      </c>
      <c r="AD46">
        <f t="shared" si="0"/>
        <v>6.97513015227391</v>
      </c>
      <c r="AH46" s="13">
        <v>2690.3212133864599</v>
      </c>
      <c r="AI46" s="10">
        <v>2795.9758589693502</v>
      </c>
      <c r="AJ46">
        <v>2810.1685299999499</v>
      </c>
      <c r="AK46">
        <v>0.50761064281261103</v>
      </c>
      <c r="AL46" s="16">
        <v>19557</v>
      </c>
      <c r="AM46" s="14">
        <v>33007</v>
      </c>
      <c r="AN46">
        <v>72336</v>
      </c>
      <c r="AO46">
        <v>1327293</v>
      </c>
      <c r="AP46">
        <v>3.927213042709377</v>
      </c>
      <c r="AR46" s="13">
        <v>2771.1168060989098</v>
      </c>
      <c r="AS46" s="10">
        <v>2939.1659935449202</v>
      </c>
      <c r="AT46">
        <v>2946.6357899999998</v>
      </c>
      <c r="AU46">
        <v>0.25414680462025657</v>
      </c>
      <c r="AV46" s="16">
        <v>19575</v>
      </c>
      <c r="AW46" s="14">
        <v>32945</v>
      </c>
      <c r="AX46">
        <v>72413</v>
      </c>
      <c r="AY46">
        <v>1249900</v>
      </c>
      <c r="AZ46">
        <v>6.0643126654262067</v>
      </c>
      <c r="BB46" s="13">
        <v>2837.44713638453</v>
      </c>
      <c r="BC46" s="10">
        <v>3035.36276714932</v>
      </c>
      <c r="BD46">
        <v>3052.19670000001</v>
      </c>
      <c r="BE46">
        <v>0.55459377155435219</v>
      </c>
      <c r="BF46" s="16">
        <v>19559</v>
      </c>
      <c r="BG46" s="14">
        <v>32865</v>
      </c>
      <c r="BH46">
        <v>72402</v>
      </c>
      <c r="BI46">
        <v>1602441</v>
      </c>
      <c r="BJ46">
        <v>6.97513015227391</v>
      </c>
      <c r="BN46" s="13">
        <v>1672.0574214180299</v>
      </c>
      <c r="BO46" s="10">
        <v>1860.9203732434701</v>
      </c>
      <c r="BP46">
        <v>1864.7998600000001</v>
      </c>
      <c r="BQ46">
        <v>0.20847140008297649</v>
      </c>
      <c r="BR46" s="16">
        <v>19576</v>
      </c>
      <c r="BS46" s="14">
        <v>32881</v>
      </c>
      <c r="BT46">
        <v>72386</v>
      </c>
      <c r="BU46">
        <v>1712825</v>
      </c>
      <c r="BV46">
        <v>11.295243178028555</v>
      </c>
      <c r="BX46" s="13">
        <v>2630.0701052733598</v>
      </c>
      <c r="BY46" s="10">
        <v>2840.8549948248201</v>
      </c>
      <c r="BZ46">
        <v>2843.0680900000102</v>
      </c>
      <c r="CA46">
        <v>7.79024335709394E-2</v>
      </c>
      <c r="CB46" s="16">
        <v>19574</v>
      </c>
      <c r="CC46" s="14">
        <v>32927</v>
      </c>
      <c r="CD46">
        <v>72353</v>
      </c>
      <c r="CE46">
        <v>1873515</v>
      </c>
      <c r="CF46">
        <v>8.0144209513210711</v>
      </c>
    </row>
    <row r="47" spans="2:84">
      <c r="B47" s="13">
        <v>1213.8266873934999</v>
      </c>
      <c r="C47" s="10">
        <v>1407.0078585098399</v>
      </c>
      <c r="D47">
        <v>1415.3851199999999</v>
      </c>
      <c r="E47">
        <v>0.59539550113332895</v>
      </c>
      <c r="F47" s="16">
        <v>25215</v>
      </c>
      <c r="G47" s="14">
        <v>41463</v>
      </c>
      <c r="H47">
        <v>80464</v>
      </c>
      <c r="I47">
        <v>989857</v>
      </c>
      <c r="J47">
        <v>15.915053864169513</v>
      </c>
      <c r="L47" s="13">
        <v>1754.42842041176</v>
      </c>
      <c r="M47" s="10">
        <v>1910.0152522536</v>
      </c>
      <c r="N47">
        <v>1917.1452400000201</v>
      </c>
      <c r="O47">
        <v>0.37329480683504934</v>
      </c>
      <c r="P47" s="16">
        <v>21085</v>
      </c>
      <c r="Q47" s="14">
        <v>33055</v>
      </c>
      <c r="R47">
        <v>73387</v>
      </c>
      <c r="S47">
        <v>956464</v>
      </c>
      <c r="T47">
        <v>8.8682348069420875</v>
      </c>
      <c r="V47" s="13">
        <v>2975.4217068440298</v>
      </c>
      <c r="W47" s="10">
        <v>3139.4410252747098</v>
      </c>
      <c r="X47">
        <v>3141.1462799999999</v>
      </c>
      <c r="Y47">
        <v>5.4317144726136267E-2</v>
      </c>
      <c r="Z47" s="16">
        <v>21089</v>
      </c>
      <c r="AA47" s="14">
        <v>33114</v>
      </c>
      <c r="AB47">
        <v>73308</v>
      </c>
      <c r="AC47">
        <v>1912182</v>
      </c>
      <c r="AD47">
        <f t="shared" si="0"/>
        <v>5.5124730068818364</v>
      </c>
      <c r="AH47" s="13">
        <v>2825.8131363771699</v>
      </c>
      <c r="AI47" s="10">
        <v>2919.9749028637998</v>
      </c>
      <c r="AJ47">
        <v>2921.4904300000198</v>
      </c>
      <c r="AK47">
        <v>5.190206034763082E-2</v>
      </c>
      <c r="AL47" s="16">
        <v>21058</v>
      </c>
      <c r="AM47" s="14">
        <v>33162</v>
      </c>
      <c r="AN47">
        <v>73215</v>
      </c>
      <c r="AO47">
        <v>958353</v>
      </c>
      <c r="AP47">
        <v>3.3322007486790097</v>
      </c>
      <c r="AR47" s="13">
        <v>2909.1104047120898</v>
      </c>
      <c r="AS47" s="10">
        <v>3051.7654632048102</v>
      </c>
      <c r="AT47">
        <v>3054.8150799999898</v>
      </c>
      <c r="AU47">
        <v>9.9929592622661489E-2</v>
      </c>
      <c r="AV47" s="16">
        <v>21102</v>
      </c>
      <c r="AW47" s="14">
        <v>33195</v>
      </c>
      <c r="AX47">
        <v>73321</v>
      </c>
      <c r="AY47">
        <v>957301</v>
      </c>
      <c r="AZ47">
        <v>4.903734772721311</v>
      </c>
      <c r="BB47" s="13">
        <v>2975.4217068440298</v>
      </c>
      <c r="BC47" s="10">
        <v>3139.4410252747098</v>
      </c>
      <c r="BD47">
        <v>3141.1462799999999</v>
      </c>
      <c r="BE47">
        <v>5.4317144726136267E-2</v>
      </c>
      <c r="BF47" s="16">
        <v>21089</v>
      </c>
      <c r="BG47" s="14">
        <v>33114</v>
      </c>
      <c r="BH47">
        <v>73308</v>
      </c>
      <c r="BI47">
        <v>1912182</v>
      </c>
      <c r="BJ47">
        <v>5.5124730068818364</v>
      </c>
      <c r="BN47" s="13">
        <v>1707.4287310299801</v>
      </c>
      <c r="BO47" s="10">
        <v>1836.47758955982</v>
      </c>
      <c r="BP47">
        <v>1839.81754</v>
      </c>
      <c r="BQ47">
        <v>0.18186720378006691</v>
      </c>
      <c r="BR47" s="16">
        <v>22764</v>
      </c>
      <c r="BS47" s="14">
        <v>39816</v>
      </c>
      <c r="BT47">
        <v>75942</v>
      </c>
      <c r="BU47">
        <v>1331800</v>
      </c>
      <c r="BV47">
        <v>7.5580817040599495</v>
      </c>
      <c r="BX47" s="13">
        <v>2717.9864192188802</v>
      </c>
      <c r="BY47" s="10">
        <v>2865.8659692372798</v>
      </c>
      <c r="BZ47">
        <v>2887.9099100000199</v>
      </c>
      <c r="CA47">
        <v>0.76918952244674532</v>
      </c>
      <c r="CB47" s="16">
        <v>22804</v>
      </c>
      <c r="CC47" s="14">
        <v>37337</v>
      </c>
      <c r="CD47">
        <v>77613</v>
      </c>
      <c r="CE47">
        <v>1981099</v>
      </c>
      <c r="CF47">
        <v>5.4407758983909353</v>
      </c>
    </row>
    <row r="48" spans="2:84">
      <c r="B48" s="13">
        <v>1050.2227553968601</v>
      </c>
      <c r="C48" s="10">
        <v>1400.37553570711</v>
      </c>
      <c r="D48">
        <v>1405.8244480000301</v>
      </c>
      <c r="E48">
        <v>0.38910364784177143</v>
      </c>
      <c r="F48" s="16">
        <v>18381</v>
      </c>
      <c r="G48" s="14">
        <v>36629</v>
      </c>
      <c r="H48">
        <v>75361</v>
      </c>
      <c r="I48">
        <v>2072687</v>
      </c>
      <c r="J48">
        <v>33.34081065287274</v>
      </c>
      <c r="L48" s="13">
        <v>1645.6269454328899</v>
      </c>
      <c r="M48" s="10">
        <v>1816.3537080372901</v>
      </c>
      <c r="N48">
        <v>1816.35653</v>
      </c>
      <c r="O48">
        <v>1.5536416158767739E-4</v>
      </c>
      <c r="P48" s="16">
        <v>20212</v>
      </c>
      <c r="Q48" s="14">
        <v>33273</v>
      </c>
      <c r="R48">
        <v>74776</v>
      </c>
      <c r="S48">
        <v>1202457</v>
      </c>
      <c r="T48">
        <v>10.374572625844413</v>
      </c>
      <c r="V48" s="13">
        <v>2610.8158624077901</v>
      </c>
      <c r="W48" s="10">
        <v>2973.41581750246</v>
      </c>
      <c r="X48">
        <v>3000.3505099999902</v>
      </c>
      <c r="Y48">
        <v>0.90585017874002638</v>
      </c>
      <c r="Z48" s="16">
        <v>20184</v>
      </c>
      <c r="AA48" s="14">
        <v>33083</v>
      </c>
      <c r="AB48">
        <v>74730</v>
      </c>
      <c r="AC48">
        <v>1759865</v>
      </c>
      <c r="AD48">
        <f t="shared" si="0"/>
        <v>13.888377204827723</v>
      </c>
      <c r="AH48" s="13">
        <v>2472.19128781668</v>
      </c>
      <c r="AI48" s="10">
        <v>2725.94572897321</v>
      </c>
      <c r="AJ48">
        <v>2734.92796000001</v>
      </c>
      <c r="AK48">
        <v>0.32950879877507322</v>
      </c>
      <c r="AL48" s="16">
        <v>20231</v>
      </c>
      <c r="AM48" s="14">
        <v>32912</v>
      </c>
      <c r="AN48">
        <v>74777</v>
      </c>
      <c r="AO48">
        <v>1743957</v>
      </c>
      <c r="AP48">
        <v>10.26435302183407</v>
      </c>
      <c r="AR48" s="13">
        <v>2549.3085358151302</v>
      </c>
      <c r="AS48" s="10">
        <v>2873.46723535313</v>
      </c>
      <c r="AT48">
        <v>2879.0031199999598</v>
      </c>
      <c r="AU48">
        <v>0.19265522079807101</v>
      </c>
      <c r="AV48" s="16">
        <v>20201</v>
      </c>
      <c r="AW48" s="14">
        <v>33055</v>
      </c>
      <c r="AX48">
        <v>74727</v>
      </c>
      <c r="AY48">
        <v>1345579</v>
      </c>
      <c r="AZ48">
        <v>12.715553844656608</v>
      </c>
      <c r="BB48" s="13">
        <v>2610.8158624077901</v>
      </c>
      <c r="BC48" s="10">
        <v>2973.41581750246</v>
      </c>
      <c r="BD48">
        <v>3000.3505099999902</v>
      </c>
      <c r="BE48">
        <v>0.90585017874002638</v>
      </c>
      <c r="BF48" s="16">
        <v>20184</v>
      </c>
      <c r="BG48" s="14">
        <v>33083</v>
      </c>
      <c r="BH48">
        <v>74730</v>
      </c>
      <c r="BI48">
        <v>1759865</v>
      </c>
      <c r="BJ48">
        <v>13.888377204827723</v>
      </c>
      <c r="BN48" s="13">
        <v>1600.1533222472899</v>
      </c>
      <c r="BO48" s="10">
        <v>1742.8676057622599</v>
      </c>
      <c r="BP48">
        <v>1746.3674099999801</v>
      </c>
      <c r="BQ48">
        <v>0.20080723436186962</v>
      </c>
      <c r="BR48" s="16">
        <v>21867</v>
      </c>
      <c r="BS48" s="14">
        <v>38876</v>
      </c>
      <c r="BT48">
        <v>76564</v>
      </c>
      <c r="BU48">
        <v>1675272</v>
      </c>
      <c r="BV48">
        <v>8.9187880642924267</v>
      </c>
      <c r="BX48" s="13">
        <v>2565.7843441793202</v>
      </c>
      <c r="BY48" s="10">
        <v>2720.6901063027699</v>
      </c>
      <c r="BZ48">
        <v>2721.5722500000002</v>
      </c>
      <c r="CA48">
        <v>3.2423527221519866E-2</v>
      </c>
      <c r="CB48" s="16">
        <v>20259</v>
      </c>
      <c r="CC48" s="14">
        <v>33259</v>
      </c>
      <c r="CD48">
        <v>74740</v>
      </c>
      <c r="CE48">
        <v>1478601</v>
      </c>
      <c r="CF48">
        <v>6.0373648500453809</v>
      </c>
    </row>
    <row r="49" spans="1:84">
      <c r="B49" s="13">
        <v>969.90347811657705</v>
      </c>
      <c r="C49" s="10">
        <v>1171.45010861435</v>
      </c>
      <c r="D49">
        <v>1176.7748900000099</v>
      </c>
      <c r="E49">
        <v>0.45454615151799405</v>
      </c>
      <c r="F49" s="16">
        <v>19823</v>
      </c>
      <c r="G49" s="14">
        <v>42738</v>
      </c>
      <c r="H49">
        <v>62099</v>
      </c>
      <c r="I49">
        <v>921415</v>
      </c>
      <c r="J49">
        <v>20.780070908617585</v>
      </c>
      <c r="L49" s="13">
        <v>1462.48012103512</v>
      </c>
      <c r="M49" s="10">
        <v>1623.0136418059999</v>
      </c>
      <c r="N49">
        <v>1623.7225699999899</v>
      </c>
      <c r="O49">
        <v>4.3679743393971023E-2</v>
      </c>
      <c r="P49" s="16">
        <v>14292</v>
      </c>
      <c r="Q49" s="14">
        <v>23794</v>
      </c>
      <c r="R49">
        <v>50767</v>
      </c>
      <c r="S49">
        <v>608657</v>
      </c>
      <c r="T49">
        <v>10.976800194539184</v>
      </c>
      <c r="V49" s="13">
        <v>2329.6970545996801</v>
      </c>
      <c r="W49" s="10">
        <v>2387.1279475479</v>
      </c>
      <c r="X49">
        <v>2396.9376300000099</v>
      </c>
      <c r="Y49">
        <v>0.410940790257454</v>
      </c>
      <c r="Z49" s="16">
        <v>14323</v>
      </c>
      <c r="AA49" s="14">
        <v>23807</v>
      </c>
      <c r="AB49">
        <v>50793</v>
      </c>
      <c r="AC49">
        <v>639833</v>
      </c>
      <c r="AD49">
        <f t="shared" si="0"/>
        <v>2.4651657104871294</v>
      </c>
      <c r="AH49" s="13">
        <v>2147.5000073348401</v>
      </c>
      <c r="AI49" s="10">
        <v>2179.7544211770401</v>
      </c>
      <c r="AJ49">
        <v>2180.25432000001</v>
      </c>
      <c r="AK49">
        <v>2.2933722171326731E-2</v>
      </c>
      <c r="AL49" s="16">
        <v>14309</v>
      </c>
      <c r="AM49" s="14">
        <v>23804</v>
      </c>
      <c r="AN49">
        <v>50739</v>
      </c>
      <c r="AO49">
        <v>1035173</v>
      </c>
      <c r="AP49">
        <v>1.5019517453799385</v>
      </c>
      <c r="AR49" s="13">
        <v>2254.5098918508402</v>
      </c>
      <c r="AS49" s="10">
        <v>2294.77022756516</v>
      </c>
      <c r="AT49">
        <v>2298.65055999999</v>
      </c>
      <c r="AU49">
        <v>0.16909459553810033</v>
      </c>
      <c r="AV49" s="16">
        <v>14307</v>
      </c>
      <c r="AW49" s="14">
        <v>23851</v>
      </c>
      <c r="AX49">
        <v>51332</v>
      </c>
      <c r="AY49">
        <v>640016</v>
      </c>
      <c r="AZ49">
        <v>1.7857688653238988</v>
      </c>
      <c r="BB49" s="13">
        <v>2329.6970545996801</v>
      </c>
      <c r="BC49" s="10">
        <v>2387.1279475479</v>
      </c>
      <c r="BD49">
        <v>2396.9376300000099</v>
      </c>
      <c r="BE49">
        <v>0.410940790257454</v>
      </c>
      <c r="BF49" s="16">
        <v>14323</v>
      </c>
      <c r="BG49" s="14">
        <v>23807</v>
      </c>
      <c r="BH49">
        <v>50793</v>
      </c>
      <c r="BI49">
        <v>639833</v>
      </c>
      <c r="BJ49">
        <v>2.4651657104871294</v>
      </c>
      <c r="BN49" s="13">
        <v>1416.7397615166601</v>
      </c>
      <c r="BO49" s="10">
        <v>1541.3707817397601</v>
      </c>
      <c r="BP49">
        <v>1549.88552</v>
      </c>
      <c r="BQ49">
        <v>0.55241336874371461</v>
      </c>
      <c r="BR49" s="16">
        <v>14328</v>
      </c>
      <c r="BS49" s="14">
        <v>23879</v>
      </c>
      <c r="BT49">
        <v>50754</v>
      </c>
      <c r="BU49">
        <v>1126532</v>
      </c>
      <c r="BV49">
        <v>8.7970298856918472</v>
      </c>
      <c r="BX49" s="13">
        <v>2070.61993247287</v>
      </c>
      <c r="BY49" s="10">
        <v>2210.56366858413</v>
      </c>
      <c r="BZ49">
        <v>2219.4448300000199</v>
      </c>
      <c r="CA49">
        <v>0.40176003713922848</v>
      </c>
      <c r="CB49" s="16">
        <v>14309</v>
      </c>
      <c r="CC49" s="14">
        <v>23897</v>
      </c>
      <c r="CD49">
        <v>50767</v>
      </c>
      <c r="CE49">
        <v>1127597</v>
      </c>
      <c r="CF49">
        <v>6.7585428845036786</v>
      </c>
    </row>
    <row r="50" spans="1:84">
      <c r="B50" s="13">
        <v>1143.2049856465601</v>
      </c>
      <c r="C50" s="10">
        <v>1873.2420307900099</v>
      </c>
      <c r="D50">
        <v>1891.93694999999</v>
      </c>
      <c r="E50">
        <v>0.9979980644623796</v>
      </c>
      <c r="F50" s="16">
        <v>32023</v>
      </c>
      <c r="G50" s="14">
        <v>69657</v>
      </c>
      <c r="H50">
        <v>115758</v>
      </c>
      <c r="I50">
        <v>2243175</v>
      </c>
      <c r="J50">
        <v>63.858805228229848</v>
      </c>
      <c r="L50" s="13">
        <v>1766.3598929459799</v>
      </c>
      <c r="M50" s="10">
        <v>2383.6931461281802</v>
      </c>
      <c r="N50">
        <v>2403.8306000000298</v>
      </c>
      <c r="O50">
        <v>0.84480059459661516</v>
      </c>
      <c r="P50" s="16">
        <v>33045</v>
      </c>
      <c r="Q50" s="14">
        <v>72422</v>
      </c>
      <c r="R50">
        <v>121129</v>
      </c>
      <c r="S50">
        <v>2219067</v>
      </c>
      <c r="T50">
        <v>34.949460506182355</v>
      </c>
      <c r="V50" s="13">
        <v>3294.24391050537</v>
      </c>
      <c r="W50" s="10">
        <v>3767.8588093393</v>
      </c>
      <c r="X50">
        <v>3773.2308500000499</v>
      </c>
      <c r="Y50">
        <v>0.1425754236712472</v>
      </c>
      <c r="Z50" s="16">
        <v>28944</v>
      </c>
      <c r="AA50" s="14">
        <v>62905</v>
      </c>
      <c r="AB50">
        <v>112407</v>
      </c>
      <c r="AC50">
        <v>1509258</v>
      </c>
      <c r="AD50">
        <f t="shared" si="0"/>
        <v>14.377044071435281</v>
      </c>
      <c r="AH50" s="13">
        <v>3122.2682418507202</v>
      </c>
      <c r="AI50" s="10">
        <v>3532.3840158837702</v>
      </c>
      <c r="AJ50">
        <v>3535.9637800000201</v>
      </c>
      <c r="AK50">
        <v>0.10134130661199467</v>
      </c>
      <c r="AL50" s="16">
        <v>32802</v>
      </c>
      <c r="AM50" s="14">
        <v>71415</v>
      </c>
      <c r="AN50">
        <v>116043</v>
      </c>
      <c r="AO50">
        <v>3539139</v>
      </c>
      <c r="AP50">
        <v>13.135187058430137</v>
      </c>
      <c r="AR50" s="13">
        <v>3221.75875651662</v>
      </c>
      <c r="AS50" s="10">
        <v>3667.6665959376901</v>
      </c>
      <c r="AT50">
        <v>3669.1117599999402</v>
      </c>
      <c r="AU50">
        <v>3.9402819870562364E-2</v>
      </c>
      <c r="AV50" s="16">
        <v>31475</v>
      </c>
      <c r="AW50" s="14">
        <v>69806</v>
      </c>
      <c r="AX50">
        <v>113170</v>
      </c>
      <c r="AY50">
        <v>2261854</v>
      </c>
      <c r="AZ50">
        <v>13.840509892900474</v>
      </c>
      <c r="BB50" s="13">
        <v>3294.24391050537</v>
      </c>
      <c r="BC50" s="10">
        <v>3767.8588093393</v>
      </c>
      <c r="BD50">
        <v>3773.2308500000499</v>
      </c>
      <c r="BE50">
        <v>0.1425754236712472</v>
      </c>
      <c r="BF50" s="16">
        <v>28944</v>
      </c>
      <c r="BG50" s="14">
        <v>62905</v>
      </c>
      <c r="BH50">
        <v>112407</v>
      </c>
      <c r="BI50">
        <v>1509258</v>
      </c>
      <c r="BJ50">
        <v>14.377044071435281</v>
      </c>
      <c r="BN50" s="13">
        <v>1719.47414783248</v>
      </c>
      <c r="BO50" s="10">
        <v>2295.1496544739098</v>
      </c>
      <c r="BP50">
        <v>2301.0386999999801</v>
      </c>
      <c r="BQ50">
        <v>0.25658655916361817</v>
      </c>
      <c r="BR50" s="16">
        <v>32154</v>
      </c>
      <c r="BS50" s="14">
        <v>70484</v>
      </c>
      <c r="BT50">
        <v>113397</v>
      </c>
      <c r="BU50">
        <v>2227327</v>
      </c>
      <c r="BV50">
        <v>33.479741894759506</v>
      </c>
      <c r="BX50" s="13">
        <v>3289.3585957468199</v>
      </c>
      <c r="BY50" s="10">
        <v>3883.3526676700499</v>
      </c>
      <c r="BZ50">
        <v>3890.31648000002</v>
      </c>
      <c r="CA50">
        <v>0.17932474657647496</v>
      </c>
      <c r="CB50" s="16">
        <v>31112</v>
      </c>
      <c r="CC50" s="14">
        <v>68715</v>
      </c>
      <c r="CD50">
        <v>112464</v>
      </c>
      <c r="CE50">
        <v>2344401</v>
      </c>
      <c r="CF50">
        <v>18.058051581584063</v>
      </c>
    </row>
    <row r="51" spans="1:84">
      <c r="B51" s="13">
        <v>950.90668614773404</v>
      </c>
      <c r="C51" s="10">
        <v>1278.00643090873</v>
      </c>
      <c r="D51">
        <v>1278.7734399999999</v>
      </c>
      <c r="E51">
        <v>6.0016058817841743E-2</v>
      </c>
      <c r="F51" s="16">
        <v>18387</v>
      </c>
      <c r="G51" s="14">
        <v>32912</v>
      </c>
      <c r="H51">
        <v>68513</v>
      </c>
      <c r="I51">
        <v>1094941</v>
      </c>
      <c r="J51">
        <v>34.398721717493245</v>
      </c>
      <c r="L51" s="13">
        <v>1490.4393369464599</v>
      </c>
      <c r="M51" s="10">
        <v>1777.90752286674</v>
      </c>
      <c r="N51">
        <v>1777.96522999996</v>
      </c>
      <c r="O51">
        <v>3.245789360683044E-3</v>
      </c>
      <c r="P51" s="16">
        <v>18462</v>
      </c>
      <c r="Q51" s="14">
        <v>32898</v>
      </c>
      <c r="R51">
        <v>68434</v>
      </c>
      <c r="S51">
        <v>1094017</v>
      </c>
      <c r="T51">
        <v>19.287479791645264</v>
      </c>
      <c r="V51" s="13">
        <v>2620.01869959532</v>
      </c>
      <c r="W51" s="10">
        <v>2974.95637048562</v>
      </c>
      <c r="X51">
        <v>2981.9043299999998</v>
      </c>
      <c r="Y51">
        <v>0.23354828270122363</v>
      </c>
      <c r="Z51" s="19">
        <v>18386</v>
      </c>
      <c r="AA51" s="14">
        <v>32942</v>
      </c>
      <c r="AB51">
        <v>68434</v>
      </c>
      <c r="AC51">
        <v>1637341</v>
      </c>
      <c r="AD51">
        <f t="shared" si="0"/>
        <v>13.547142657612431</v>
      </c>
      <c r="AH51" s="13">
        <v>2440.8002894680099</v>
      </c>
      <c r="AI51" s="10">
        <v>2762.6811130593001</v>
      </c>
      <c r="AJ51">
        <v>2778.97658000003</v>
      </c>
      <c r="AK51">
        <v>0.58984248539220352</v>
      </c>
      <c r="AL51" s="16">
        <v>18355</v>
      </c>
      <c r="AM51" s="14">
        <v>33131</v>
      </c>
      <c r="AN51">
        <v>68466</v>
      </c>
      <c r="AO51">
        <v>1804559</v>
      </c>
      <c r="AP51">
        <v>13.187511693611215</v>
      </c>
      <c r="AR51" s="13">
        <v>2557.41890086486</v>
      </c>
      <c r="AS51" s="10">
        <v>2890.15772440618</v>
      </c>
      <c r="AT51">
        <v>2894.3797999999601</v>
      </c>
      <c r="AU51">
        <v>0.14608460839788937</v>
      </c>
      <c r="AV51" s="16">
        <v>23524</v>
      </c>
      <c r="AW51" s="14">
        <v>57184</v>
      </c>
      <c r="AX51">
        <v>83916</v>
      </c>
      <c r="AY51">
        <v>2074661</v>
      </c>
      <c r="AZ51">
        <v>13.010728255304418</v>
      </c>
      <c r="BB51" s="13">
        <v>2620.01869959532</v>
      </c>
      <c r="BC51" s="10">
        <v>2974.95637048562</v>
      </c>
      <c r="BD51">
        <v>2981.9043299999998</v>
      </c>
      <c r="BE51">
        <v>0.23354828270122363</v>
      </c>
      <c r="BF51" s="19">
        <v>18386</v>
      </c>
      <c r="BG51" s="14">
        <v>32942</v>
      </c>
      <c r="BH51">
        <v>68434</v>
      </c>
      <c r="BI51">
        <v>1637341</v>
      </c>
      <c r="BJ51">
        <v>13.547142657612431</v>
      </c>
      <c r="BN51" s="13">
        <v>1443.7672763061701</v>
      </c>
      <c r="BO51" s="10">
        <v>1719.64638303638</v>
      </c>
      <c r="BP51">
        <v>1719.9732100000101</v>
      </c>
      <c r="BQ51">
        <v>1.9005475012426942E-2</v>
      </c>
      <c r="BR51" s="16">
        <v>18387</v>
      </c>
      <c r="BS51" s="14">
        <v>33114</v>
      </c>
      <c r="BT51">
        <v>68872</v>
      </c>
      <c r="BU51">
        <v>1412512</v>
      </c>
      <c r="BV51">
        <v>19.108280902171252</v>
      </c>
      <c r="BX51" s="13">
        <v>2372.3228943604299</v>
      </c>
      <c r="BY51" s="10">
        <v>2666.7989550890202</v>
      </c>
      <c r="BZ51">
        <v>2671.8225400000001</v>
      </c>
      <c r="CA51">
        <v>0.18837508922048618</v>
      </c>
      <c r="CB51" s="16">
        <v>18387</v>
      </c>
      <c r="CC51" s="14">
        <v>32946</v>
      </c>
      <c r="CD51">
        <v>68494</v>
      </c>
      <c r="CE51">
        <v>1842612</v>
      </c>
      <c r="CF51">
        <v>12.412983975690205</v>
      </c>
    </row>
    <row r="52" spans="1:84">
      <c r="B52" s="13">
        <v>1115.5325452955601</v>
      </c>
      <c r="C52" s="10">
        <v>1649.9281070954601</v>
      </c>
      <c r="D52">
        <v>1662.41038000001</v>
      </c>
      <c r="E52">
        <v>0.75653435145873205</v>
      </c>
      <c r="F52" s="16">
        <v>24198</v>
      </c>
      <c r="G52" s="14">
        <v>45549</v>
      </c>
      <c r="H52">
        <v>96075</v>
      </c>
      <c r="I52">
        <v>1813361</v>
      </c>
      <c r="J52">
        <v>47.904972746295982</v>
      </c>
      <c r="L52" s="13">
        <v>1652.96319078788</v>
      </c>
      <c r="M52" s="10">
        <v>2132.8776209365101</v>
      </c>
      <c r="N52">
        <v>2143.6351100000502</v>
      </c>
      <c r="O52">
        <v>0.50436503988525494</v>
      </c>
      <c r="P52" s="16">
        <v>24182</v>
      </c>
      <c r="Q52" s="14">
        <v>45752</v>
      </c>
      <c r="R52">
        <v>96065</v>
      </c>
      <c r="S52">
        <v>1656385</v>
      </c>
      <c r="T52">
        <v>29.033582406628206</v>
      </c>
      <c r="V52" s="13">
        <v>2915.8784220572402</v>
      </c>
      <c r="W52" s="10">
        <v>3218.9728703853898</v>
      </c>
      <c r="X52">
        <v>3223.1070599999898</v>
      </c>
      <c r="Y52">
        <v>0.12843194960214294</v>
      </c>
      <c r="Z52" s="16">
        <v>24179</v>
      </c>
      <c r="AA52" s="14">
        <v>46362</v>
      </c>
      <c r="AB52">
        <v>96693</v>
      </c>
      <c r="AC52">
        <v>2666308</v>
      </c>
      <c r="AD52">
        <f t="shared" si="0"/>
        <v>10.394618857747414</v>
      </c>
      <c r="AH52" s="13">
        <v>2747.4466885254001</v>
      </c>
      <c r="AI52" s="10">
        <v>2982.2538725853501</v>
      </c>
      <c r="AJ52">
        <v>2983.00512999998</v>
      </c>
      <c r="AK52">
        <v>2.5190927624770477E-2</v>
      </c>
      <c r="AL52" s="16">
        <v>24183</v>
      </c>
      <c r="AM52" s="14">
        <v>45659</v>
      </c>
      <c r="AN52">
        <v>96050</v>
      </c>
      <c r="AO52">
        <v>2568367</v>
      </c>
      <c r="AP52">
        <v>8.5463781714350535</v>
      </c>
      <c r="AR52" s="13">
        <v>2842.2968635915299</v>
      </c>
      <c r="AS52" s="10">
        <v>3119.2155620404401</v>
      </c>
      <c r="AT52">
        <v>3129.1912400000001</v>
      </c>
      <c r="AU52">
        <v>0.31981367626399021</v>
      </c>
      <c r="AV52" s="16">
        <v>24179</v>
      </c>
      <c r="AW52" s="14">
        <v>45786</v>
      </c>
      <c r="AX52">
        <v>96613</v>
      </c>
      <c r="AY52">
        <v>1932940</v>
      </c>
      <c r="AZ52">
        <v>9.7427788770450707</v>
      </c>
      <c r="BB52" s="13">
        <v>2915.8784220572402</v>
      </c>
      <c r="BC52" s="10">
        <v>3218.9728703853898</v>
      </c>
      <c r="BD52">
        <v>3223.1070599999898</v>
      </c>
      <c r="BE52">
        <v>0.12843194960214294</v>
      </c>
      <c r="BF52" s="16">
        <v>24179</v>
      </c>
      <c r="BG52" s="14">
        <v>46362</v>
      </c>
      <c r="BH52">
        <v>96693</v>
      </c>
      <c r="BI52">
        <v>2666308</v>
      </c>
      <c r="BJ52">
        <v>10.394618857747414</v>
      </c>
      <c r="BN52" s="13">
        <v>1605.1162706950799</v>
      </c>
      <c r="BO52" s="10">
        <v>2025.43507389414</v>
      </c>
      <c r="BP52">
        <v>2044.8512699999801</v>
      </c>
      <c r="BQ52">
        <v>0.95861853860909618</v>
      </c>
      <c r="BR52" s="16">
        <v>24182</v>
      </c>
      <c r="BS52" s="14">
        <v>47924</v>
      </c>
      <c r="BT52">
        <v>96035</v>
      </c>
      <c r="BU52">
        <v>2386105</v>
      </c>
      <c r="BV52">
        <v>26.186190425759317</v>
      </c>
      <c r="BX52" s="13">
        <v>2839.7343877190801</v>
      </c>
      <c r="BY52" s="10">
        <v>3278.5962450080501</v>
      </c>
      <c r="BZ52">
        <v>3288.6056000000199</v>
      </c>
      <c r="CA52">
        <v>0.30529391983565762</v>
      </c>
      <c r="CB52" s="16">
        <v>24195</v>
      </c>
      <c r="CC52" s="14">
        <v>45674</v>
      </c>
      <c r="CD52">
        <v>96084</v>
      </c>
      <c r="CE52">
        <v>1769261</v>
      </c>
      <c r="CF52">
        <v>15.454327671873243</v>
      </c>
    </row>
    <row r="53" spans="1:84">
      <c r="B53" s="13">
        <v>2284.30316350059</v>
      </c>
      <c r="C53" s="10">
        <v>2705.72508213948</v>
      </c>
      <c r="D53">
        <v>2711.2079999999801</v>
      </c>
      <c r="E53">
        <v>0.20264135098916136</v>
      </c>
      <c r="F53" s="16">
        <v>21370</v>
      </c>
      <c r="G53" s="14">
        <v>41081</v>
      </c>
      <c r="H53">
        <v>88132</v>
      </c>
      <c r="I53">
        <v>2065438</v>
      </c>
      <c r="J53">
        <v>18.448598477317706</v>
      </c>
      <c r="L53" s="13">
        <v>2951.9897824995501</v>
      </c>
      <c r="M53" s="10">
        <v>3310.9240706894898</v>
      </c>
      <c r="N53">
        <v>3312.4213099999802</v>
      </c>
      <c r="O53">
        <v>4.5221191381129754E-2</v>
      </c>
      <c r="P53" s="16">
        <v>21370</v>
      </c>
      <c r="Q53" s="14">
        <v>37660</v>
      </c>
      <c r="R53">
        <v>88070</v>
      </c>
      <c r="S53">
        <v>1900643</v>
      </c>
      <c r="T53">
        <v>12.159062687744733</v>
      </c>
      <c r="V53" s="13">
        <v>4226.4031443066897</v>
      </c>
      <c r="W53" s="10">
        <v>4581.4715109660201</v>
      </c>
      <c r="X53">
        <v>4625.4809499999601</v>
      </c>
      <c r="Y53">
        <v>0.96059615188266112</v>
      </c>
      <c r="Z53" s="16">
        <v>21399</v>
      </c>
      <c r="AA53" s="14">
        <v>37309</v>
      </c>
      <c r="AB53">
        <v>88279</v>
      </c>
      <c r="AC53">
        <v>2196442</v>
      </c>
      <c r="AD53">
        <f t="shared" si="0"/>
        <v>8.40119492949073</v>
      </c>
      <c r="AH53" s="13">
        <v>3969.30830104493</v>
      </c>
      <c r="AI53" s="10">
        <v>4090.0190724459399</v>
      </c>
      <c r="AJ53">
        <v>4100.8767100000696</v>
      </c>
      <c r="AK53">
        <v>0.26546667293745818</v>
      </c>
      <c r="AL53" s="16">
        <v>21368</v>
      </c>
      <c r="AM53" s="14">
        <v>37397</v>
      </c>
      <c r="AN53">
        <v>88146</v>
      </c>
      <c r="AO53">
        <v>2164780</v>
      </c>
      <c r="AP53">
        <v>3.041103442865158</v>
      </c>
      <c r="AR53" s="13">
        <v>4159.2264650737498</v>
      </c>
      <c r="AS53" s="10">
        <v>4342.7955133422502</v>
      </c>
      <c r="AT53">
        <v>4343.8492299999798</v>
      </c>
      <c r="AU53">
        <v>2.4263556837809494E-2</v>
      </c>
      <c r="AV53" s="16">
        <v>21382</v>
      </c>
      <c r="AW53" s="14">
        <v>37304</v>
      </c>
      <c r="AX53">
        <v>88036</v>
      </c>
      <c r="AY53">
        <v>2400645</v>
      </c>
      <c r="AZ53">
        <v>4.4135381857656419</v>
      </c>
      <c r="BB53" s="13">
        <v>4226.4031443066897</v>
      </c>
      <c r="BC53" s="10">
        <v>4581.4715109660201</v>
      </c>
      <c r="BD53">
        <v>4625.4809499999601</v>
      </c>
      <c r="BE53">
        <v>0.96059615188266112</v>
      </c>
      <c r="BF53" s="16">
        <v>21399</v>
      </c>
      <c r="BG53" s="14">
        <v>37309</v>
      </c>
      <c r="BH53">
        <v>88279</v>
      </c>
      <c r="BI53">
        <v>2196442</v>
      </c>
      <c r="BJ53">
        <v>8.40119492949073</v>
      </c>
      <c r="BN53" s="13">
        <v>1828.9389518661901</v>
      </c>
      <c r="BO53" s="10">
        <v>2167.1419349715102</v>
      </c>
      <c r="BP53">
        <v>2167.8825700000298</v>
      </c>
      <c r="BQ53">
        <v>3.4175658574449944E-2</v>
      </c>
      <c r="BR53" s="16">
        <v>21370</v>
      </c>
      <c r="BS53" s="14">
        <v>43409</v>
      </c>
      <c r="BT53">
        <v>88083</v>
      </c>
      <c r="BU53">
        <v>1900617</v>
      </c>
      <c r="BV53">
        <v>18.491758992842747</v>
      </c>
      <c r="BX53" s="13">
        <v>2951.9897824995501</v>
      </c>
      <c r="BY53" s="10">
        <v>3310.9240706894898</v>
      </c>
      <c r="BZ53">
        <v>3312.4213099999802</v>
      </c>
      <c r="CA53">
        <v>4.5221191381129754E-2</v>
      </c>
      <c r="CB53" s="16">
        <v>21370</v>
      </c>
      <c r="CC53" s="14">
        <v>37660</v>
      </c>
      <c r="CD53">
        <v>88070</v>
      </c>
      <c r="CE53">
        <v>1900643</v>
      </c>
      <c r="CF53">
        <v>12.159062687744733</v>
      </c>
    </row>
    <row r="54" spans="1:84">
      <c r="B54" s="13">
        <v>2226.4796481425001</v>
      </c>
      <c r="C54" s="10">
        <v>2606.5591416799698</v>
      </c>
      <c r="D54">
        <v>2613.8480800000002</v>
      </c>
      <c r="E54">
        <v>0.27963832485046058</v>
      </c>
      <c r="F54" s="16">
        <v>21433</v>
      </c>
      <c r="G54" s="14">
        <v>37755</v>
      </c>
      <c r="H54">
        <v>88008</v>
      </c>
      <c r="I54">
        <v>4986797</v>
      </c>
      <c r="J54">
        <v>17.070872121133519</v>
      </c>
      <c r="L54" s="13">
        <v>2843.3861099351402</v>
      </c>
      <c r="M54" s="10">
        <v>3185.79038210007</v>
      </c>
      <c r="N54">
        <v>3207.7577699999902</v>
      </c>
      <c r="O54">
        <v>0.6895427904907937</v>
      </c>
      <c r="P54" s="16">
        <v>21388</v>
      </c>
      <c r="Q54" s="14">
        <v>37708</v>
      </c>
      <c r="R54">
        <v>88133</v>
      </c>
      <c r="S54">
        <v>1551063</v>
      </c>
      <c r="T54">
        <v>12.042130717616127</v>
      </c>
      <c r="V54" s="13">
        <v>3984.3036310676098</v>
      </c>
      <c r="W54" s="10">
        <v>4292.8587950663896</v>
      </c>
      <c r="X54">
        <v>4308.7234399999097</v>
      </c>
      <c r="Y54">
        <v>0.36955897435417023</v>
      </c>
      <c r="Z54" s="16">
        <v>21539</v>
      </c>
      <c r="AA54" s="14">
        <v>38399</v>
      </c>
      <c r="AB54">
        <v>88888</v>
      </c>
      <c r="AC54">
        <v>1916263</v>
      </c>
      <c r="AD54">
        <f t="shared" si="0"/>
        <v>7.7442683231473808</v>
      </c>
      <c r="AH54" s="13">
        <v>3810.9996139796499</v>
      </c>
      <c r="AI54" s="10">
        <v>3951.3084287059201</v>
      </c>
      <c r="AJ54">
        <v>3957.9861900000101</v>
      </c>
      <c r="AK54">
        <v>0.16900126665832169</v>
      </c>
      <c r="AL54" s="16">
        <v>21402</v>
      </c>
      <c r="AM54" s="14">
        <v>37832</v>
      </c>
      <c r="AN54">
        <v>88040</v>
      </c>
      <c r="AO54">
        <v>1723175</v>
      </c>
      <c r="AP54">
        <v>3.6816801085884179</v>
      </c>
      <c r="AR54" s="13">
        <v>3906.2521104547</v>
      </c>
      <c r="AS54" s="10">
        <v>4143.9569959770797</v>
      </c>
      <c r="AT54">
        <v>4145.6006200000902</v>
      </c>
      <c r="AU54">
        <v>3.9663153469162583E-2</v>
      </c>
      <c r="AV54" s="16">
        <v>21402</v>
      </c>
      <c r="AW54" s="14">
        <v>37770</v>
      </c>
      <c r="AX54">
        <v>88005</v>
      </c>
      <c r="AY54">
        <v>1611722</v>
      </c>
      <c r="AZ54">
        <v>6.0852417816603799</v>
      </c>
      <c r="BB54" s="13">
        <v>3984.3036310676098</v>
      </c>
      <c r="BC54" s="10">
        <v>4292.8587950663896</v>
      </c>
      <c r="BD54">
        <v>4308.7234399999097</v>
      </c>
      <c r="BE54">
        <v>0.36955897435417023</v>
      </c>
      <c r="BF54" s="16">
        <v>21539</v>
      </c>
      <c r="BG54" s="14">
        <v>38399</v>
      </c>
      <c r="BH54">
        <v>88888</v>
      </c>
      <c r="BI54">
        <v>1916263</v>
      </c>
      <c r="BJ54">
        <v>7.7442683231473808</v>
      </c>
      <c r="BN54" s="13">
        <v>1727.6397412290801</v>
      </c>
      <c r="BO54" s="10">
        <v>2033.5897214852901</v>
      </c>
      <c r="BP54">
        <v>2041.4720599999901</v>
      </c>
      <c r="BQ54">
        <v>0.38760711816260091</v>
      </c>
      <c r="BR54" s="16">
        <v>21400</v>
      </c>
      <c r="BS54" s="14">
        <v>38538</v>
      </c>
      <c r="BT54">
        <v>88177</v>
      </c>
      <c r="BU54">
        <v>1551234</v>
      </c>
      <c r="BV54">
        <v>17.709130726441298</v>
      </c>
      <c r="BX54" s="13">
        <v>2843.3861099351402</v>
      </c>
      <c r="BY54" s="10">
        <v>3185.79038210007</v>
      </c>
      <c r="BZ54">
        <v>3207.7577699999902</v>
      </c>
      <c r="CA54">
        <v>0.6895427904907937</v>
      </c>
      <c r="CB54" s="16">
        <v>21388</v>
      </c>
      <c r="CC54" s="14">
        <v>37708</v>
      </c>
      <c r="CD54">
        <v>88133</v>
      </c>
      <c r="CE54">
        <v>1551063</v>
      </c>
      <c r="CF54">
        <v>12.042130717616127</v>
      </c>
    </row>
    <row r="55" spans="1:84">
      <c r="B55" s="13">
        <v>1318.8312499098399</v>
      </c>
      <c r="C55" s="10">
        <v>1417.5979007871999</v>
      </c>
      <c r="D55" s="17">
        <v>1421.94489000001</v>
      </c>
      <c r="E55">
        <v>0.30664472699883027</v>
      </c>
      <c r="F55" s="16">
        <v>11232</v>
      </c>
      <c r="G55" s="14">
        <v>17930</v>
      </c>
      <c r="H55">
        <v>33117</v>
      </c>
      <c r="I55">
        <v>570027</v>
      </c>
      <c r="J55">
        <v>7.4889528803713175</v>
      </c>
      <c r="L55" s="13">
        <v>1667.2352731009601</v>
      </c>
      <c r="M55" s="10">
        <v>1777.56258597275</v>
      </c>
      <c r="N55" s="17">
        <v>1778.67228</v>
      </c>
      <c r="O55">
        <v>6.2427845635757262E-2</v>
      </c>
      <c r="P55" s="16">
        <v>11232</v>
      </c>
      <c r="Q55" s="14">
        <v>17840</v>
      </c>
      <c r="R55">
        <v>33140</v>
      </c>
      <c r="S55">
        <v>651924</v>
      </c>
      <c r="T55">
        <v>6.6173811610036033</v>
      </c>
      <c r="V55" s="13">
        <v>2569.1593189192299</v>
      </c>
      <c r="W55" s="10">
        <v>2677.9721424028298</v>
      </c>
      <c r="X55">
        <v>2697.3808799999601</v>
      </c>
      <c r="Y55">
        <v>0.724755022272774</v>
      </c>
      <c r="Z55" s="16">
        <v>11309</v>
      </c>
      <c r="AA55" s="14">
        <v>18573</v>
      </c>
      <c r="AB55">
        <v>33699</v>
      </c>
      <c r="AC55">
        <v>956592</v>
      </c>
      <c r="AD55">
        <f t="shared" si="0"/>
        <v>4.2353474415659935</v>
      </c>
      <c r="AH55" s="13">
        <v>2377.47513169682</v>
      </c>
      <c r="AI55" s="10">
        <v>2534.3523779341299</v>
      </c>
      <c r="AJ55">
        <v>2539.16054999995</v>
      </c>
      <c r="AK55">
        <v>0.18971995006233161</v>
      </c>
      <c r="AL55" s="16">
        <v>11216</v>
      </c>
      <c r="AM55" s="14">
        <v>17871</v>
      </c>
      <c r="AN55">
        <v>33052</v>
      </c>
      <c r="AO55">
        <v>713405</v>
      </c>
      <c r="AP55">
        <v>6.598481058573495</v>
      </c>
      <c r="AR55" s="13">
        <v>2524.5420771844701</v>
      </c>
      <c r="AS55" s="10">
        <v>2631.1977267070301</v>
      </c>
      <c r="AT55">
        <v>2646.5739599999702</v>
      </c>
      <c r="AU55">
        <v>0.58438152088948181</v>
      </c>
      <c r="AV55" s="16">
        <v>11232</v>
      </c>
      <c r="AW55" s="14">
        <v>17855</v>
      </c>
      <c r="AX55">
        <v>33082</v>
      </c>
      <c r="AY55">
        <v>877742</v>
      </c>
      <c r="AZ55">
        <v>4.2247523020693381</v>
      </c>
      <c r="BB55" s="13">
        <v>2569.1593189192299</v>
      </c>
      <c r="BC55" s="10">
        <v>2677.9721424028298</v>
      </c>
      <c r="BD55">
        <v>2697.3808799999601</v>
      </c>
      <c r="BE55">
        <v>0.724755022272774</v>
      </c>
      <c r="BF55" s="16">
        <v>11309</v>
      </c>
      <c r="BG55" s="14">
        <v>18573</v>
      </c>
      <c r="BH55">
        <v>33699</v>
      </c>
      <c r="BI55">
        <v>956592</v>
      </c>
      <c r="BJ55">
        <v>4.2353474415659935</v>
      </c>
      <c r="BN55" s="13">
        <v>1177.20214680206</v>
      </c>
      <c r="BO55" s="10">
        <v>1269.2849219012101</v>
      </c>
      <c r="BP55" s="17">
        <v>1270.3430000000001</v>
      </c>
      <c r="BQ55">
        <v>8.3360172372107577E-2</v>
      </c>
      <c r="BR55" s="16">
        <v>11232</v>
      </c>
      <c r="BS55" s="14">
        <v>17868</v>
      </c>
      <c r="BT55">
        <v>33117</v>
      </c>
      <c r="BU55">
        <v>570163</v>
      </c>
      <c r="BV55">
        <v>7.822171863116151</v>
      </c>
      <c r="BX55" s="13">
        <v>1667.2352731009601</v>
      </c>
      <c r="BY55" s="10">
        <v>1777.56258597275</v>
      </c>
      <c r="BZ55" s="17">
        <v>1778.67228</v>
      </c>
      <c r="CA55">
        <v>6.2427845635757262E-2</v>
      </c>
      <c r="CB55" s="16">
        <v>11232</v>
      </c>
      <c r="CC55" s="14">
        <v>17840</v>
      </c>
      <c r="CD55">
        <v>33140</v>
      </c>
      <c r="CE55">
        <v>651924</v>
      </c>
      <c r="CF55">
        <v>6.6173811610036033</v>
      </c>
    </row>
    <row r="56" spans="1:84">
      <c r="B56" s="13">
        <v>2120.6346476111698</v>
      </c>
      <c r="C56" s="10">
        <v>2360.36036816656</v>
      </c>
      <c r="D56" s="17">
        <v>2362.2211299999899</v>
      </c>
      <c r="E56">
        <v>7.8833802605968326E-2</v>
      </c>
      <c r="F56" s="16">
        <v>19575</v>
      </c>
      <c r="G56" s="14">
        <v>32895</v>
      </c>
      <c r="H56">
        <v>72371</v>
      </c>
      <c r="I56">
        <v>1171005</v>
      </c>
      <c r="J56">
        <v>11.304432888778548</v>
      </c>
      <c r="L56" s="13">
        <v>2680.51738126494</v>
      </c>
      <c r="M56" s="10">
        <v>2926.5129201029199</v>
      </c>
      <c r="N56" s="17">
        <v>2929.33330999998</v>
      </c>
      <c r="O56">
        <v>9.6373738099228348E-2</v>
      </c>
      <c r="P56" s="16">
        <v>19559</v>
      </c>
      <c r="Q56" s="14">
        <v>32943</v>
      </c>
      <c r="R56">
        <v>72331</v>
      </c>
      <c r="S56">
        <v>1247446</v>
      </c>
      <c r="T56">
        <v>9.1771663395032448</v>
      </c>
      <c r="V56" s="13">
        <v>3800.82122600711</v>
      </c>
      <c r="W56" s="10">
        <v>4006.8454847591101</v>
      </c>
      <c r="X56" s="17">
        <v>4020.16072999997</v>
      </c>
      <c r="Y56">
        <v>0.33231242111799081</v>
      </c>
      <c r="Z56" s="16">
        <v>19543</v>
      </c>
      <c r="AA56" s="14">
        <v>33339</v>
      </c>
      <c r="AB56">
        <v>72237</v>
      </c>
      <c r="AC56">
        <v>1588873</v>
      </c>
      <c r="AD56">
        <f t="shared" si="0"/>
        <v>5.4205195798813079</v>
      </c>
      <c r="AH56" s="13">
        <v>3626.7407250799602</v>
      </c>
      <c r="AI56" s="10">
        <v>3725.4715919075702</v>
      </c>
      <c r="AJ56" s="17">
        <v>3726.7456900000202</v>
      </c>
      <c r="AK56">
        <v>3.4199645897651884E-2</v>
      </c>
      <c r="AL56" s="16">
        <v>19574</v>
      </c>
      <c r="AM56" s="14">
        <v>33112</v>
      </c>
      <c r="AN56">
        <v>72355</v>
      </c>
      <c r="AO56">
        <v>1038779</v>
      </c>
      <c r="AP56">
        <v>2.7223028694843712</v>
      </c>
      <c r="AR56" s="13">
        <v>3724.1688674898301</v>
      </c>
      <c r="AS56" s="10">
        <v>3890.1330535075799</v>
      </c>
      <c r="AT56">
        <v>3906.72795</v>
      </c>
      <c r="AU56">
        <v>0.42658943188220988</v>
      </c>
      <c r="AV56" s="16">
        <v>19588</v>
      </c>
      <c r="AW56" s="14">
        <v>32945</v>
      </c>
      <c r="AX56">
        <v>72397</v>
      </c>
      <c r="AY56">
        <v>1249975</v>
      </c>
      <c r="AZ56">
        <v>4.4564087162248711</v>
      </c>
      <c r="BB56" s="13">
        <v>3800.82122600711</v>
      </c>
      <c r="BC56" s="10">
        <v>4006.8454847591101</v>
      </c>
      <c r="BD56" s="17">
        <v>4020.16072999997</v>
      </c>
      <c r="BE56">
        <v>0.33231242111799081</v>
      </c>
      <c r="BF56" s="16">
        <v>19543</v>
      </c>
      <c r="BG56" s="14">
        <v>33339</v>
      </c>
      <c r="BH56">
        <v>72237</v>
      </c>
      <c r="BI56">
        <v>1588873</v>
      </c>
      <c r="BJ56">
        <v>5.4205195798813079</v>
      </c>
      <c r="BN56" s="13">
        <v>1717.17464075875</v>
      </c>
      <c r="BO56" s="10">
        <v>1937.9718991887801</v>
      </c>
      <c r="BP56" s="17">
        <v>1942.9980800000501</v>
      </c>
      <c r="BQ56">
        <v>0.25935261565835621</v>
      </c>
      <c r="BR56" s="16">
        <v>19621</v>
      </c>
      <c r="BS56" s="14">
        <v>32896</v>
      </c>
      <c r="BT56">
        <v>72355</v>
      </c>
      <c r="BU56">
        <v>1247504</v>
      </c>
      <c r="BV56">
        <v>12.858171393240974</v>
      </c>
      <c r="BX56" s="13">
        <v>2680.51738126494</v>
      </c>
      <c r="BY56" s="10">
        <v>2926.5129201029199</v>
      </c>
      <c r="BZ56" s="17">
        <v>2929.33330999998</v>
      </c>
      <c r="CA56">
        <v>9.6373738099228348E-2</v>
      </c>
      <c r="CB56" s="16">
        <v>19559</v>
      </c>
      <c r="CC56" s="14">
        <v>32943</v>
      </c>
      <c r="CD56">
        <v>72331</v>
      </c>
      <c r="CE56">
        <v>1247446</v>
      </c>
      <c r="CF56">
        <v>9.1771663395032448</v>
      </c>
    </row>
    <row r="57" spans="1:84">
      <c r="B57" s="13">
        <v>2228.7447741830001</v>
      </c>
      <c r="C57" s="10">
        <v>2452.1549132149498</v>
      </c>
      <c r="D57">
        <v>2456.65258000002</v>
      </c>
      <c r="E57">
        <v>0.18341691060510373</v>
      </c>
      <c r="F57" s="16">
        <v>18999</v>
      </c>
      <c r="G57" s="14">
        <v>36549</v>
      </c>
      <c r="H57">
        <v>73946</v>
      </c>
      <c r="I57">
        <v>961376</v>
      </c>
      <c r="J57">
        <v>10.024034228587078</v>
      </c>
      <c r="L57" s="13">
        <v>2771.0518350849402</v>
      </c>
      <c r="M57" s="10">
        <v>2953.58358497478</v>
      </c>
      <c r="N57">
        <v>2979.22403999996</v>
      </c>
      <c r="O57">
        <v>0.86811340486912125</v>
      </c>
      <c r="P57" s="16">
        <v>21056</v>
      </c>
      <c r="Q57" s="14">
        <v>33133</v>
      </c>
      <c r="R57">
        <v>73290</v>
      </c>
      <c r="S57">
        <v>956440</v>
      </c>
      <c r="T57">
        <v>6.5870925826345923</v>
      </c>
      <c r="V57" s="13">
        <v>3992.1030806100798</v>
      </c>
      <c r="W57" s="10">
        <v>4169.1810655949703</v>
      </c>
      <c r="X57">
        <v>4190.1561499999898</v>
      </c>
      <c r="Y57">
        <v>0.5030984280848505</v>
      </c>
      <c r="Z57" s="16">
        <v>21070</v>
      </c>
      <c r="AA57" s="14">
        <v>33164</v>
      </c>
      <c r="AB57">
        <v>73274</v>
      </c>
      <c r="AC57">
        <v>1912249</v>
      </c>
      <c r="AD57">
        <f t="shared" si="0"/>
        <v>4.4357067292417991</v>
      </c>
      <c r="AH57" s="13">
        <v>3812.2490168653699</v>
      </c>
      <c r="AI57" s="10">
        <v>3896.54292771467</v>
      </c>
      <c r="AJ57">
        <v>3918.8623900000098</v>
      </c>
      <c r="AK57">
        <v>0.57280165262878813</v>
      </c>
      <c r="AL57" s="16">
        <v>21133</v>
      </c>
      <c r="AM57" s="14">
        <v>33086</v>
      </c>
      <c r="AN57">
        <v>73323</v>
      </c>
      <c r="AO57">
        <v>1912683</v>
      </c>
      <c r="AP57">
        <v>2.2111333880967452</v>
      </c>
      <c r="AR57" s="13">
        <v>3914.4081623144202</v>
      </c>
      <c r="AS57" s="10">
        <v>4061.64446000005</v>
      </c>
      <c r="AT57">
        <v>4061.8090650465601</v>
      </c>
      <c r="AU57">
        <v>4.0526699993364383E-3</v>
      </c>
      <c r="AV57" s="16">
        <v>21055</v>
      </c>
      <c r="AW57" s="14">
        <v>33133</v>
      </c>
      <c r="AX57">
        <v>73230</v>
      </c>
      <c r="AY57">
        <v>958033</v>
      </c>
      <c r="AZ57">
        <v>3.7613935895375645</v>
      </c>
      <c r="BB57" s="13">
        <v>3992.1030806100798</v>
      </c>
      <c r="BC57" s="10">
        <v>4169.1810655949703</v>
      </c>
      <c r="BD57">
        <v>4190.1561499999898</v>
      </c>
      <c r="BE57">
        <v>0.5030984280848505</v>
      </c>
      <c r="BF57" s="16">
        <v>21070</v>
      </c>
      <c r="BG57" s="14">
        <v>33164</v>
      </c>
      <c r="BH57">
        <v>73274</v>
      </c>
      <c r="BI57">
        <v>1912249</v>
      </c>
      <c r="BJ57">
        <v>4.4357067292417991</v>
      </c>
      <c r="BN57" s="13">
        <v>1754.42842041176</v>
      </c>
      <c r="BO57" s="10">
        <v>1910.0152522536</v>
      </c>
      <c r="BP57">
        <v>1917.1452400000201</v>
      </c>
      <c r="BQ57">
        <v>0.37329480683504934</v>
      </c>
      <c r="BR57" s="16">
        <v>21085</v>
      </c>
      <c r="BS57" s="14">
        <v>33055</v>
      </c>
      <c r="BT57">
        <v>73387</v>
      </c>
      <c r="BU57">
        <v>956464</v>
      </c>
      <c r="BV57">
        <v>8.8682348069420875</v>
      </c>
      <c r="BX57" s="13">
        <v>2771.0518350849402</v>
      </c>
      <c r="BY57" s="10">
        <v>2953.58358497478</v>
      </c>
      <c r="BZ57">
        <v>2979.22403999996</v>
      </c>
      <c r="CA57">
        <v>0.86811340486912125</v>
      </c>
      <c r="CB57" s="16">
        <v>21056</v>
      </c>
      <c r="CC57" s="14">
        <v>33133</v>
      </c>
      <c r="CD57">
        <v>73290</v>
      </c>
      <c r="CE57">
        <v>956440</v>
      </c>
      <c r="CF57">
        <v>6.5870925826345923</v>
      </c>
    </row>
    <row r="58" spans="1:84">
      <c r="B58" s="13">
        <v>2023.3301510005299</v>
      </c>
      <c r="C58" s="10">
        <v>2409.3570664047802</v>
      </c>
      <c r="D58">
        <v>2412.6532900000402</v>
      </c>
      <c r="E58">
        <v>0.13680926091119447</v>
      </c>
      <c r="F58" s="16">
        <v>11639</v>
      </c>
      <c r="G58" s="14">
        <v>35987</v>
      </c>
      <c r="H58">
        <v>75211</v>
      </c>
      <c r="I58">
        <v>1208487</v>
      </c>
      <c r="J58">
        <v>19.078790241590642</v>
      </c>
      <c r="L58" s="13">
        <v>2618.83646170372</v>
      </c>
      <c r="M58" s="10">
        <v>2813.5080423238501</v>
      </c>
      <c r="N58">
        <v>2828.4110399999799</v>
      </c>
      <c r="O58">
        <v>0.52969451133399159</v>
      </c>
      <c r="P58" s="16">
        <v>20199</v>
      </c>
      <c r="Q58" s="14">
        <v>33099</v>
      </c>
      <c r="R58">
        <v>74808</v>
      </c>
      <c r="S58">
        <v>1203758</v>
      </c>
      <c r="T58">
        <v>7.4335142139224599</v>
      </c>
      <c r="V58" s="13">
        <v>3585.2141505780701</v>
      </c>
      <c r="W58" s="10">
        <v>3972.8349289498701</v>
      </c>
      <c r="X58">
        <v>3986.4395</v>
      </c>
      <c r="Y58">
        <v>0.34243987715155078</v>
      </c>
      <c r="Z58" s="16">
        <v>20197</v>
      </c>
      <c r="AA58" s="14">
        <v>32898</v>
      </c>
      <c r="AB58">
        <v>74756</v>
      </c>
      <c r="AC58">
        <v>1762427</v>
      </c>
      <c r="AD58">
        <f t="shared" si="0"/>
        <v>10.811649237446559</v>
      </c>
      <c r="AH58" s="13">
        <v>3423.2424287930198</v>
      </c>
      <c r="AI58" s="10">
        <v>3657.5372501143902</v>
      </c>
      <c r="AJ58">
        <v>3658.5337899999899</v>
      </c>
      <c r="AK58">
        <v>2.7246199216934625E-2</v>
      </c>
      <c r="AL58" s="16">
        <v>20212</v>
      </c>
      <c r="AM58" s="14">
        <v>33133</v>
      </c>
      <c r="AN58">
        <v>74824</v>
      </c>
      <c r="AO58">
        <v>1442018</v>
      </c>
      <c r="AP58">
        <v>6.8442368951350883</v>
      </c>
      <c r="AR58" s="13">
        <v>3514.7109617075898</v>
      </c>
      <c r="AS58" s="10">
        <v>3834.4997612514198</v>
      </c>
      <c r="AT58">
        <v>3848.31122</v>
      </c>
      <c r="AU58">
        <v>0.36018932347182431</v>
      </c>
      <c r="AV58" s="16">
        <v>20212</v>
      </c>
      <c r="AW58" s="14">
        <v>32992</v>
      </c>
      <c r="AX58">
        <v>74792</v>
      </c>
      <c r="AY58">
        <v>1345683</v>
      </c>
      <c r="AZ58">
        <v>9.0985803108106396</v>
      </c>
      <c r="BB58" s="13">
        <v>3585.2141505780701</v>
      </c>
      <c r="BC58" s="10">
        <v>3972.8349289498701</v>
      </c>
      <c r="BD58">
        <v>3986.4395</v>
      </c>
      <c r="BE58">
        <v>0.34243987715155078</v>
      </c>
      <c r="BF58" s="16">
        <v>20197</v>
      </c>
      <c r="BG58" s="14">
        <v>32898</v>
      </c>
      <c r="BH58">
        <v>74756</v>
      </c>
      <c r="BI58">
        <v>1762427</v>
      </c>
      <c r="BJ58">
        <v>10.811649237446559</v>
      </c>
      <c r="BN58" s="13">
        <v>1645.6269454328899</v>
      </c>
      <c r="BO58" s="10">
        <v>1816.3537080372901</v>
      </c>
      <c r="BP58">
        <v>1816.35653</v>
      </c>
      <c r="BQ58">
        <v>1.5536416158767739E-4</v>
      </c>
      <c r="BR58" s="16">
        <v>20212</v>
      </c>
      <c r="BS58" s="14">
        <v>33273</v>
      </c>
      <c r="BT58">
        <v>74776</v>
      </c>
      <c r="BU58">
        <v>1202457</v>
      </c>
      <c r="BV58">
        <v>10.374572625844413</v>
      </c>
      <c r="BX58" s="13">
        <v>2618.83646170372</v>
      </c>
      <c r="BY58" s="10">
        <v>2813.5080423238501</v>
      </c>
      <c r="BZ58">
        <v>2828.4110399999799</v>
      </c>
      <c r="CA58">
        <v>0.52969451133399159</v>
      </c>
      <c r="CB58" s="16">
        <v>20199</v>
      </c>
      <c r="CC58" s="14">
        <v>33099</v>
      </c>
      <c r="CD58">
        <v>74808</v>
      </c>
      <c r="CE58">
        <v>1203758</v>
      </c>
      <c r="CF58">
        <v>7.4335142139224599</v>
      </c>
    </row>
    <row r="59" spans="1:84">
      <c r="B59" s="13">
        <v>1630.3175030431</v>
      </c>
      <c r="C59" s="10">
        <v>1874.254428919</v>
      </c>
      <c r="D59">
        <v>1886.13681</v>
      </c>
      <c r="E59">
        <v>0.63397908510496426</v>
      </c>
      <c r="F59" s="16">
        <v>14710</v>
      </c>
      <c r="G59" s="14">
        <v>25494</v>
      </c>
      <c r="H59">
        <v>50783</v>
      </c>
      <c r="I59">
        <v>664334</v>
      </c>
      <c r="J59">
        <v>14.962541064582505</v>
      </c>
      <c r="L59" s="13">
        <v>2123.0700884451098</v>
      </c>
      <c r="M59" s="10">
        <v>2305.0942837165298</v>
      </c>
      <c r="N59">
        <v>2312.4591100000098</v>
      </c>
      <c r="O59">
        <v>0.3195021711478781</v>
      </c>
      <c r="P59" s="16">
        <v>14311</v>
      </c>
      <c r="Q59" s="14">
        <v>23772</v>
      </c>
      <c r="R59">
        <v>50738</v>
      </c>
      <c r="S59">
        <v>609417</v>
      </c>
      <c r="T59">
        <v>8.5736310007895487</v>
      </c>
      <c r="V59" s="13">
        <v>2989.5731442905098</v>
      </c>
      <c r="W59" s="10">
        <v>3055.5790624492502</v>
      </c>
      <c r="X59">
        <v>3066.4259699999602</v>
      </c>
      <c r="Y59">
        <v>0.35498697068618928</v>
      </c>
      <c r="Z59" s="16">
        <v>14309</v>
      </c>
      <c r="AA59" s="14">
        <v>23851</v>
      </c>
      <c r="AB59">
        <v>50889</v>
      </c>
      <c r="AC59">
        <v>640251</v>
      </c>
      <c r="AD59">
        <f t="shared" si="0"/>
        <v>2.2078709893684487</v>
      </c>
      <c r="AH59" s="13">
        <v>2774.9276547453401</v>
      </c>
      <c r="AI59" s="10">
        <v>2809.90154844571</v>
      </c>
      <c r="AJ59">
        <v>2831.9395600000098</v>
      </c>
      <c r="AK59">
        <v>0.7842983526056313</v>
      </c>
      <c r="AL59" s="16">
        <v>14309</v>
      </c>
      <c r="AM59" s="14">
        <v>23822</v>
      </c>
      <c r="AN59">
        <v>50697</v>
      </c>
      <c r="AO59">
        <v>1014044</v>
      </c>
      <c r="AP59">
        <v>1.2603533515751968</v>
      </c>
      <c r="AR59" s="13">
        <v>2901.8790865012402</v>
      </c>
      <c r="AS59" s="10">
        <v>2946.0897112801699</v>
      </c>
      <c r="AT59">
        <v>2957.05537000002</v>
      </c>
      <c r="AU59">
        <v>0.37221061795450883</v>
      </c>
      <c r="AV59" s="16">
        <v>14309</v>
      </c>
      <c r="AW59" s="14">
        <v>23820</v>
      </c>
      <c r="AX59">
        <v>50739</v>
      </c>
      <c r="AY59">
        <v>640112</v>
      </c>
      <c r="AZ59">
        <v>1.5235171232525042</v>
      </c>
      <c r="BB59" s="13">
        <v>2989.5731442905098</v>
      </c>
      <c r="BC59" s="10">
        <v>3055.5790624492502</v>
      </c>
      <c r="BD59">
        <v>3066.4259699999602</v>
      </c>
      <c r="BE59">
        <v>0.35498697068618928</v>
      </c>
      <c r="BF59" s="16">
        <v>14309</v>
      </c>
      <c r="BG59" s="14">
        <v>23851</v>
      </c>
      <c r="BH59">
        <v>50889</v>
      </c>
      <c r="BI59">
        <v>640251</v>
      </c>
      <c r="BJ59">
        <v>2.2078709893684487</v>
      </c>
      <c r="BN59" s="13">
        <v>1462.48012103512</v>
      </c>
      <c r="BO59" s="10">
        <v>1623.0136418059999</v>
      </c>
      <c r="BP59">
        <v>1623.7225699999899</v>
      </c>
      <c r="BQ59">
        <v>4.3679743393971023E-2</v>
      </c>
      <c r="BR59" s="16">
        <v>14292</v>
      </c>
      <c r="BS59" s="14">
        <v>23794</v>
      </c>
      <c r="BT59">
        <v>50767</v>
      </c>
      <c r="BU59">
        <v>608657</v>
      </c>
      <c r="BV59">
        <v>10.976800194539184</v>
      </c>
      <c r="BX59" s="13">
        <v>2123.0700884451098</v>
      </c>
      <c r="BY59" s="10">
        <v>2305.0942837165298</v>
      </c>
      <c r="BZ59">
        <v>2312.4591100000098</v>
      </c>
      <c r="CA59">
        <v>0.3195021711478781</v>
      </c>
      <c r="CB59" s="16">
        <v>14311</v>
      </c>
      <c r="CC59" s="14">
        <v>23772</v>
      </c>
      <c r="CD59">
        <v>50738</v>
      </c>
      <c r="CE59">
        <v>609417</v>
      </c>
      <c r="CF59">
        <v>8.5736310007895487</v>
      </c>
    </row>
    <row r="60" spans="1:84">
      <c r="B60" s="13">
        <v>2717.52763405941</v>
      </c>
      <c r="C60" s="10">
        <v>3490.1393736073901</v>
      </c>
      <c r="D60">
        <v>3523.6637699999801</v>
      </c>
      <c r="E60">
        <v>0.96054606432348177</v>
      </c>
      <c r="F60" s="16">
        <v>32846</v>
      </c>
      <c r="G60" s="14">
        <v>70684</v>
      </c>
      <c r="H60">
        <v>117914</v>
      </c>
      <c r="I60">
        <v>2314043</v>
      </c>
      <c r="J60">
        <v>28.4306856668045</v>
      </c>
      <c r="L60" s="13">
        <v>3342.0555927149699</v>
      </c>
      <c r="M60" s="10">
        <v>3995.4396268293499</v>
      </c>
      <c r="N60">
        <v>4005.7737899999402</v>
      </c>
      <c r="O60">
        <v>0.25864896321286995</v>
      </c>
      <c r="P60" s="16">
        <v>29012</v>
      </c>
      <c r="Q60" s="14">
        <v>64159</v>
      </c>
      <c r="R60">
        <v>112543</v>
      </c>
      <c r="S60">
        <v>2215257</v>
      </c>
      <c r="T60">
        <v>19.550364019635996</v>
      </c>
      <c r="V60" s="13">
        <v>4870.83234461559</v>
      </c>
      <c r="W60" s="10">
        <v>5367.3807425056903</v>
      </c>
      <c r="X60">
        <v>5373.6713500000496</v>
      </c>
      <c r="Y60">
        <v>0.11720069427052991</v>
      </c>
      <c r="Z60" s="16">
        <v>28962</v>
      </c>
      <c r="AA60" s="14">
        <v>62934</v>
      </c>
      <c r="AB60">
        <v>112469</v>
      </c>
      <c r="AC60">
        <v>1509271</v>
      </c>
      <c r="AD60">
        <f t="shared" si="0"/>
        <v>10.19432332625869</v>
      </c>
      <c r="AH60" s="13">
        <v>4674.3003714711203</v>
      </c>
      <c r="AI60" s="10">
        <v>4957.3152243674003</v>
      </c>
      <c r="AJ60">
        <v>4958.65672</v>
      </c>
      <c r="AK60">
        <v>2.7060930602225412E-2</v>
      </c>
      <c r="AL60" s="16">
        <v>29347</v>
      </c>
      <c r="AM60" s="14">
        <v>65510</v>
      </c>
      <c r="AN60">
        <v>120626</v>
      </c>
      <c r="AO60">
        <v>4170791</v>
      </c>
      <c r="AP60">
        <v>6.0546997497982371</v>
      </c>
      <c r="AR60" s="13">
        <v>4788.1458993746201</v>
      </c>
      <c r="AS60" s="10">
        <v>5240.53855075299</v>
      </c>
      <c r="AT60">
        <v>5242.73465999989</v>
      </c>
      <c r="AU60">
        <v>4.190617482595374E-2</v>
      </c>
      <c r="AV60" s="16">
        <v>28944</v>
      </c>
      <c r="AW60" s="14">
        <v>61420</v>
      </c>
      <c r="AX60">
        <v>112425</v>
      </c>
      <c r="AY60">
        <v>2262564</v>
      </c>
      <c r="AZ60">
        <v>9.4481801700624235</v>
      </c>
      <c r="BB60" s="13">
        <v>4870.83234461559</v>
      </c>
      <c r="BC60" s="10">
        <v>5367.3807425056903</v>
      </c>
      <c r="BD60">
        <v>5373.6713500000496</v>
      </c>
      <c r="BE60">
        <v>0.11720069427052991</v>
      </c>
      <c r="BF60" s="16">
        <v>28962</v>
      </c>
      <c r="BG60" s="14">
        <v>62934</v>
      </c>
      <c r="BH60">
        <v>112469</v>
      </c>
      <c r="BI60">
        <v>1509271</v>
      </c>
      <c r="BJ60">
        <v>10.19432332625869</v>
      </c>
      <c r="BN60" s="13">
        <v>1766.3598929459799</v>
      </c>
      <c r="BO60" s="10">
        <v>2383.6931461281802</v>
      </c>
      <c r="BP60">
        <v>2403.8306000000298</v>
      </c>
      <c r="BQ60">
        <v>0.84480059459661516</v>
      </c>
      <c r="BR60" s="16">
        <v>33045</v>
      </c>
      <c r="BS60" s="14">
        <v>72422</v>
      </c>
      <c r="BT60">
        <v>121129</v>
      </c>
      <c r="BU60">
        <v>2219067</v>
      </c>
      <c r="BV60">
        <v>34.949460506182355</v>
      </c>
      <c r="BX60" s="13">
        <v>3342.0555927149699</v>
      </c>
      <c r="BY60" s="10">
        <v>3995.4396268293499</v>
      </c>
      <c r="BZ60">
        <v>4005.7737899999402</v>
      </c>
      <c r="CA60">
        <v>0.25864896321286995</v>
      </c>
      <c r="CB60" s="16">
        <v>29012</v>
      </c>
      <c r="CC60" s="14">
        <v>64159</v>
      </c>
      <c r="CD60">
        <v>112543</v>
      </c>
      <c r="CE60">
        <v>2215257</v>
      </c>
      <c r="CF60">
        <v>19.550364019635996</v>
      </c>
    </row>
    <row r="61" spans="1:84">
      <c r="B61" s="13">
        <v>1884.9576246491199</v>
      </c>
      <c r="C61" s="10">
        <v>2319.2266121502298</v>
      </c>
      <c r="D61">
        <v>2328.6594599999898</v>
      </c>
      <c r="E61">
        <v>0.40672385356144819</v>
      </c>
      <c r="F61" s="16">
        <v>18386</v>
      </c>
      <c r="G61" s="14">
        <v>32958</v>
      </c>
      <c r="H61">
        <v>68481</v>
      </c>
      <c r="I61">
        <v>1597068</v>
      </c>
      <c r="J61">
        <v>23.038660488823876</v>
      </c>
      <c r="L61" s="13">
        <v>2426.8025694152302</v>
      </c>
      <c r="M61" s="10">
        <v>2763.5731796150199</v>
      </c>
      <c r="N61">
        <v>2769.1529100000098</v>
      </c>
      <c r="O61">
        <v>0.2019027549604179</v>
      </c>
      <c r="P61" s="16">
        <v>18372</v>
      </c>
      <c r="Q61" s="14">
        <v>32930</v>
      </c>
      <c r="R61">
        <v>68463</v>
      </c>
      <c r="S61">
        <v>1524502</v>
      </c>
      <c r="T61">
        <v>13.877132587713509</v>
      </c>
      <c r="V61" s="13">
        <v>3557.2474034673301</v>
      </c>
      <c r="W61" s="10">
        <v>3915.0874212520798</v>
      </c>
      <c r="X61">
        <v>3920.4970399999802</v>
      </c>
      <c r="Y61">
        <v>0.13817363869158056</v>
      </c>
      <c r="Z61" s="16">
        <v>18400</v>
      </c>
      <c r="AA61" s="14">
        <v>32992</v>
      </c>
      <c r="AB61">
        <v>68528</v>
      </c>
      <c r="AC61">
        <v>1638025</v>
      </c>
      <c r="AD61">
        <f t="shared" si="0"/>
        <v>10.059463883112402</v>
      </c>
      <c r="AH61" s="13">
        <v>3326.1794469827701</v>
      </c>
      <c r="AI61" s="10">
        <v>3653.1011775613802</v>
      </c>
      <c r="AJ61">
        <v>3685.4986199999798</v>
      </c>
      <c r="AK61">
        <v>0.88684766350289057</v>
      </c>
      <c r="AL61" s="16">
        <v>18371</v>
      </c>
      <c r="AM61" s="14">
        <v>33020</v>
      </c>
      <c r="AN61">
        <v>68463</v>
      </c>
      <c r="AO61">
        <v>3528370</v>
      </c>
      <c r="AP61">
        <v>9.8287460369934632</v>
      </c>
      <c r="AR61" s="13">
        <v>3480.56585837987</v>
      </c>
      <c r="AS61" s="10">
        <v>3807.3015360159502</v>
      </c>
      <c r="AT61">
        <v>3822.5857599999999</v>
      </c>
      <c r="AU61">
        <v>0.40144506127149315</v>
      </c>
      <c r="AV61" s="16">
        <v>23644</v>
      </c>
      <c r="AW61" s="14">
        <v>57589</v>
      </c>
      <c r="AX61">
        <v>78656</v>
      </c>
      <c r="AY61">
        <v>1807958</v>
      </c>
      <c r="AZ61">
        <v>9.3874298298199363</v>
      </c>
      <c r="BB61" s="13">
        <v>3557.2474034673301</v>
      </c>
      <c r="BC61" s="10">
        <v>3915.0874212520798</v>
      </c>
      <c r="BD61">
        <v>3920.4970399999802</v>
      </c>
      <c r="BE61">
        <v>0.13817363869158056</v>
      </c>
      <c r="BF61" s="16">
        <v>18400</v>
      </c>
      <c r="BG61" s="14">
        <v>32992</v>
      </c>
      <c r="BH61">
        <v>68528</v>
      </c>
      <c r="BI61">
        <v>1638025</v>
      </c>
      <c r="BJ61">
        <v>10.059463883112402</v>
      </c>
      <c r="BN61" s="13">
        <v>1490.4393369464599</v>
      </c>
      <c r="BO61" s="10">
        <v>1777.90752286674</v>
      </c>
      <c r="BP61">
        <v>1777.96522999996</v>
      </c>
      <c r="BQ61">
        <v>3.245789360683044E-3</v>
      </c>
      <c r="BR61" s="16">
        <v>18462</v>
      </c>
      <c r="BS61" s="14">
        <v>32898</v>
      </c>
      <c r="BT61">
        <v>68434</v>
      </c>
      <c r="BU61">
        <v>1094017</v>
      </c>
      <c r="BV61">
        <v>19.287479791645264</v>
      </c>
      <c r="BX61" s="13">
        <v>2426.8025694152302</v>
      </c>
      <c r="BY61" s="10">
        <v>2763.5731796150199</v>
      </c>
      <c r="BZ61">
        <v>2769.1529100000098</v>
      </c>
      <c r="CA61">
        <v>0.2019027549604179</v>
      </c>
      <c r="CB61" s="16">
        <v>18372</v>
      </c>
      <c r="CC61" s="14">
        <v>32930</v>
      </c>
      <c r="CD61">
        <v>68463</v>
      </c>
      <c r="CE61">
        <v>1524502</v>
      </c>
      <c r="CF61">
        <v>13.877132587713509</v>
      </c>
    </row>
    <row r="62" spans="1:84">
      <c r="B62" s="13">
        <v>2351.6239576407002</v>
      </c>
      <c r="C62" s="10">
        <v>2955.6296185025099</v>
      </c>
      <c r="D62">
        <v>2969.0533800000298</v>
      </c>
      <c r="E62">
        <v>0.45417603794081723</v>
      </c>
      <c r="F62" s="16">
        <v>24182</v>
      </c>
      <c r="G62" s="14">
        <v>45315</v>
      </c>
      <c r="H62">
        <v>96253</v>
      </c>
      <c r="I62">
        <v>1872025</v>
      </c>
      <c r="J62">
        <v>25.684619298902998</v>
      </c>
      <c r="L62" s="13">
        <v>2894.5167111665401</v>
      </c>
      <c r="M62" s="10">
        <v>3403.2120122398001</v>
      </c>
      <c r="N62">
        <v>3409.7452799999701</v>
      </c>
      <c r="O62">
        <v>0.19197357486612171</v>
      </c>
      <c r="P62" s="16">
        <v>24211</v>
      </c>
      <c r="Q62" s="14">
        <v>48176</v>
      </c>
      <c r="R62">
        <v>96066</v>
      </c>
      <c r="S62">
        <v>1744931</v>
      </c>
      <c r="T62">
        <v>17.574446853625073</v>
      </c>
      <c r="V62" s="13">
        <v>4160.08090040158</v>
      </c>
      <c r="W62" s="10">
        <v>4479.7468311293296</v>
      </c>
      <c r="X62">
        <v>4504.8280699999405</v>
      </c>
      <c r="Y62">
        <v>0.55988072130156363</v>
      </c>
      <c r="Z62" s="16">
        <v>24182</v>
      </c>
      <c r="AA62" s="14">
        <v>44252</v>
      </c>
      <c r="AB62">
        <v>96772</v>
      </c>
      <c r="AC62">
        <v>1772707</v>
      </c>
      <c r="AD62">
        <f t="shared" si="0"/>
        <v>7.6841277460948332</v>
      </c>
      <c r="AH62" s="13">
        <v>3963.49228080374</v>
      </c>
      <c r="AI62" s="10">
        <v>4203.3146936908797</v>
      </c>
      <c r="AJ62">
        <v>4216.81339999998</v>
      </c>
      <c r="AK62">
        <v>0.32114431806311461</v>
      </c>
      <c r="AL62" s="16">
        <v>24197</v>
      </c>
      <c r="AM62" s="14">
        <v>45642</v>
      </c>
      <c r="AN62">
        <v>96662</v>
      </c>
      <c r="AO62">
        <v>2568371</v>
      </c>
      <c r="AP62">
        <v>6.0507854158986074</v>
      </c>
      <c r="AR62" s="13">
        <v>4076.0645781933499</v>
      </c>
      <c r="AS62" s="10">
        <v>4361.9089557075104</v>
      </c>
      <c r="AT62">
        <v>4362.8310300000003</v>
      </c>
      <c r="AU62">
        <v>2.1139237472698736E-2</v>
      </c>
      <c r="AV62" s="16">
        <v>24196</v>
      </c>
      <c r="AW62" s="14">
        <v>45767</v>
      </c>
      <c r="AX62">
        <v>96647</v>
      </c>
      <c r="AY62">
        <v>1936809</v>
      </c>
      <c r="AZ62">
        <v>7.012753896084158</v>
      </c>
      <c r="BB62" s="13">
        <v>4160.08090040158</v>
      </c>
      <c r="BC62" s="10">
        <v>4479.7468311293296</v>
      </c>
      <c r="BD62">
        <v>4504.8280699999405</v>
      </c>
      <c r="BE62">
        <v>0.55988072130156363</v>
      </c>
      <c r="BF62" s="16">
        <v>24182</v>
      </c>
      <c r="BG62" s="14">
        <v>44252</v>
      </c>
      <c r="BH62">
        <v>96772</v>
      </c>
      <c r="BI62">
        <v>1772707</v>
      </c>
      <c r="BJ62">
        <v>7.6841277460948332</v>
      </c>
      <c r="BN62" s="13">
        <v>1652.96319078788</v>
      </c>
      <c r="BO62" s="10">
        <v>2132.8776209365101</v>
      </c>
      <c r="BP62">
        <v>2143.6351100000502</v>
      </c>
      <c r="BQ62">
        <v>0.50436503988525494</v>
      </c>
      <c r="BR62" s="16">
        <v>24182</v>
      </c>
      <c r="BS62" s="14">
        <v>45752</v>
      </c>
      <c r="BT62">
        <v>96065</v>
      </c>
      <c r="BU62">
        <v>1656385</v>
      </c>
      <c r="BV62">
        <v>29.033582406628206</v>
      </c>
      <c r="BX62" s="13">
        <v>2894.5167111665401</v>
      </c>
      <c r="BY62" s="10">
        <v>3403.2120122398001</v>
      </c>
      <c r="BZ62">
        <v>3409.7452799999701</v>
      </c>
      <c r="CA62">
        <v>0.19197357486612171</v>
      </c>
      <c r="CB62" s="16">
        <v>24211</v>
      </c>
      <c r="CC62" s="14">
        <v>48176</v>
      </c>
      <c r="CD62">
        <v>96066</v>
      </c>
      <c r="CE62">
        <v>1744931</v>
      </c>
      <c r="CF62">
        <v>17.574446853625073</v>
      </c>
    </row>
    <row r="63" spans="1:84">
      <c r="A63" s="5" t="s">
        <v>30</v>
      </c>
      <c r="B63">
        <f>AVERAGE(B3:B62)</f>
        <v>1541.5154786113499</v>
      </c>
      <c r="C63">
        <f t="shared" ref="C63:J63" si="1">AVERAGE(C3:C62)</f>
        <v>1854.4684187193802</v>
      </c>
      <c r="D63">
        <f t="shared" si="1"/>
        <v>1860.0573379666671</v>
      </c>
      <c r="E63" s="5">
        <f t="shared" si="1"/>
        <v>0.31729152496867991</v>
      </c>
      <c r="F63">
        <f t="shared" si="1"/>
        <v>15823.697733333333</v>
      </c>
      <c r="G63">
        <f t="shared" si="1"/>
        <v>38784.433333333334</v>
      </c>
      <c r="H63">
        <f t="shared" si="1"/>
        <v>77059.066666666666</v>
      </c>
      <c r="I63">
        <f t="shared" si="1"/>
        <v>1717294.15</v>
      </c>
      <c r="J63">
        <f t="shared" si="1"/>
        <v>21.80596337950449</v>
      </c>
      <c r="K63" s="5" t="s">
        <v>30</v>
      </c>
      <c r="L63">
        <f>AVERAGE(L3:L62)</f>
        <v>2073.6789472613409</v>
      </c>
      <c r="M63">
        <f t="shared" ref="M63" si="2">AVERAGE(M3:M62)</f>
        <v>2330.0535670646632</v>
      </c>
      <c r="N63">
        <f t="shared" ref="N63" si="3">AVERAGE(N3:N62)</f>
        <v>2337.2612403333292</v>
      </c>
      <c r="O63" s="5">
        <f t="shared" ref="O63" si="4">AVERAGE(O3:O62)</f>
        <v>0.30986232734931679</v>
      </c>
      <c r="P63">
        <f t="shared" ref="P63" si="5">AVERAGE(P3:P62)</f>
        <v>20356.7</v>
      </c>
      <c r="Q63">
        <f t="shared" ref="Q63" si="6">AVERAGE(Q3:Q62)</f>
        <v>37401.449999999997</v>
      </c>
      <c r="R63">
        <f t="shared" ref="R63" si="7">AVERAGE(R3:R62)</f>
        <v>76348.133333333331</v>
      </c>
      <c r="S63">
        <f t="shared" ref="S63:T63" si="8">AVERAGE(S3:S62)</f>
        <v>1537752.1333333333</v>
      </c>
      <c r="T63">
        <f t="shared" si="8"/>
        <v>12.607034252263274</v>
      </c>
      <c r="U63" s="5" t="s">
        <v>30</v>
      </c>
      <c r="V63">
        <f>AVERAGE(V3:V62)</f>
        <v>3185.1484263807665</v>
      </c>
      <c r="W63">
        <f t="shared" ref="W63" si="9">AVERAGE(W3:W62)</f>
        <v>3409.2023855757052</v>
      </c>
      <c r="X63">
        <f t="shared" ref="X63" si="10">AVERAGE(X3:X62)</f>
        <v>3419.5528639174354</v>
      </c>
      <c r="Y63" s="5">
        <f t="shared" ref="Y63" si="11">AVERAGE(Y3:Y62)</f>
        <v>0.31470178541782262</v>
      </c>
      <c r="Z63">
        <f t="shared" ref="Z63" si="12">AVERAGE(Z3:Z62)</f>
        <v>20364.783333333333</v>
      </c>
      <c r="AA63">
        <f t="shared" ref="AA63" si="13">AVERAGE(AA3:AA62)</f>
        <v>36859.65</v>
      </c>
      <c r="AB63">
        <f t="shared" ref="AB63" si="14">AVERAGE(AB3:AB62)</f>
        <v>76459.116666666669</v>
      </c>
      <c r="AC63">
        <f t="shared" ref="AC63:AD63" si="15">AVERAGE(AC3:AC62)</f>
        <v>1674859.1666666667</v>
      </c>
      <c r="AD63">
        <f t="shared" si="15"/>
        <v>7.0027661105146866</v>
      </c>
      <c r="AG63" s="5" t="s">
        <v>30</v>
      </c>
      <c r="AH63">
        <f>AVERAGE(AH3:AH62)</f>
        <v>2204.7081878654135</v>
      </c>
      <c r="AI63">
        <f t="shared" ref="AI63" si="16">AVERAGE(AI3:AI62)</f>
        <v>2419.0341258777034</v>
      </c>
      <c r="AJ63">
        <f t="shared" ref="AJ63" si="17">AVERAGE(AJ3:AJ62)</f>
        <v>2425.5404484999995</v>
      </c>
      <c r="AK63" s="5">
        <f t="shared" ref="AK63" si="18">AVERAGE(AK3:AK62)</f>
        <v>0.27455879843132153</v>
      </c>
      <c r="AL63">
        <f t="shared" ref="AL63" si="19">AVERAGE(AL3:AL62)</f>
        <v>17456.354366666666</v>
      </c>
      <c r="AM63">
        <f t="shared" ref="AM63" si="20">AVERAGE(AM3:AM62)</f>
        <v>37859.85</v>
      </c>
      <c r="AN63">
        <f t="shared" ref="AN63" si="21">AVERAGE(AN3:AN62)</f>
        <v>76679</v>
      </c>
      <c r="AO63">
        <f t="shared" ref="AO63:AP63" si="22">AVERAGE(AO3:AO62)</f>
        <v>1702264.5166666666</v>
      </c>
      <c r="AP63">
        <f t="shared" si="22"/>
        <v>11.765669560482534</v>
      </c>
      <c r="AQ63" s="5" t="s">
        <v>30</v>
      </c>
      <c r="AR63">
        <f>AVERAGE(AR3:AR62)</f>
        <v>2272.2604308433597</v>
      </c>
      <c r="AS63">
        <f t="shared" ref="AS63" si="23">AVERAGE(AS3:AS62)</f>
        <v>2543.1319782453643</v>
      </c>
      <c r="AT63">
        <f t="shared" ref="AT63" si="24">AVERAGE(AT3:AT62)</f>
        <v>2549.6545764174366</v>
      </c>
      <c r="AU63" s="5">
        <f t="shared" ref="AU63" si="25">AVERAGE(AU3:AU62)</f>
        <v>0.28636156418165559</v>
      </c>
      <c r="AV63">
        <f t="shared" ref="AV63" si="26">AVERAGE(AV3:AV62)</f>
        <v>18863.376700000001</v>
      </c>
      <c r="AW63">
        <f t="shared" ref="AW63" si="27">AVERAGE(AW3:AW62)</f>
        <v>38143.883333333331</v>
      </c>
      <c r="AX63">
        <f t="shared" ref="AX63" si="28">AVERAGE(AX3:AX62)</f>
        <v>76749.2</v>
      </c>
      <c r="AY63">
        <f t="shared" ref="AY63:AZ63" si="29">AVERAGE(AY3:AY62)</f>
        <v>1706488.05</v>
      </c>
      <c r="AZ63">
        <f t="shared" si="29"/>
        <v>14.168487853483976</v>
      </c>
      <c r="BA63" s="5" t="s">
        <v>30</v>
      </c>
      <c r="BB63">
        <f>AVERAGE(BB3:BB62)</f>
        <v>2323.374233544685</v>
      </c>
      <c r="BC63">
        <f t="shared" ref="BC63" si="30">AVERAGE(BC3:BC62)</f>
        <v>2631.55826723668</v>
      </c>
      <c r="BD63">
        <f t="shared" ref="BD63" si="31">AVERAGE(BD3:BD62)</f>
        <v>2641.6764172999965</v>
      </c>
      <c r="BE63" s="5">
        <f t="shared" ref="BE63" si="32">AVERAGE(BE3:BE62)</f>
        <v>0.38093527512284225</v>
      </c>
      <c r="BF63">
        <f t="shared" ref="BF63" si="33">AVERAGE(BF3:BF62)</f>
        <v>20225.45</v>
      </c>
      <c r="BG63">
        <f t="shared" ref="BG63" si="34">AVERAGE(BG3:BG62)</f>
        <v>37041.800000000003</v>
      </c>
      <c r="BH63">
        <f t="shared" ref="BH63" si="35">AVERAGE(BH3:BH62)</f>
        <v>76438.116666666669</v>
      </c>
      <c r="BI63">
        <f t="shared" ref="BI63:BJ63" si="36">AVERAGE(BI3:BI62)</f>
        <v>1521152.8833333333</v>
      </c>
      <c r="BJ63">
        <f t="shared" si="36"/>
        <v>15.481606328315944</v>
      </c>
      <c r="BN63" s="13">
        <v>2868.70363348929</v>
      </c>
      <c r="BO63" s="10">
        <v>2998.3018457350399</v>
      </c>
      <c r="BP63">
        <v>3012.9074900000001</v>
      </c>
      <c r="BQ63">
        <v>0.48713054977223336</v>
      </c>
      <c r="BR63" s="16">
        <v>21382</v>
      </c>
      <c r="BS63" s="14">
        <v>37288</v>
      </c>
      <c r="BT63">
        <v>88037</v>
      </c>
      <c r="BU63">
        <v>2262502</v>
      </c>
      <c r="BV63">
        <v>4.5176577577696904</v>
      </c>
      <c r="BX63" s="13">
        <v>3969.30830104493</v>
      </c>
      <c r="BY63" s="10">
        <v>4090.0190724459399</v>
      </c>
      <c r="BZ63">
        <v>4100.8767100000696</v>
      </c>
      <c r="CA63">
        <v>0.26546667293745818</v>
      </c>
      <c r="CB63" s="16">
        <v>21368</v>
      </c>
      <c r="CC63" s="14">
        <v>37397</v>
      </c>
      <c r="CD63">
        <v>88146</v>
      </c>
      <c r="CE63">
        <v>2164780</v>
      </c>
      <c r="CF63">
        <v>3.041103442865158</v>
      </c>
    </row>
    <row r="64" spans="1:84">
      <c r="BN64" s="13">
        <v>2715.3393128202802</v>
      </c>
      <c r="BO64" s="10">
        <v>2844.9705481729402</v>
      </c>
      <c r="BP64">
        <v>2846.21985000001</v>
      </c>
      <c r="BQ64">
        <v>4.391264534784263E-2</v>
      </c>
      <c r="BR64" s="16">
        <v>21399</v>
      </c>
      <c r="BS64" s="14">
        <v>38038</v>
      </c>
      <c r="BT64">
        <v>88020</v>
      </c>
      <c r="BU64">
        <v>1884807</v>
      </c>
      <c r="BV64">
        <v>4.7740344914028032</v>
      </c>
      <c r="BX64" s="13">
        <v>3810.9996139796499</v>
      </c>
      <c r="BY64" s="10">
        <v>3951.3084287059201</v>
      </c>
      <c r="BZ64">
        <v>3957.9861900000101</v>
      </c>
      <c r="CA64">
        <v>0.16900126665832169</v>
      </c>
      <c r="CB64" s="16">
        <v>21402</v>
      </c>
      <c r="CC64" s="14">
        <v>37832</v>
      </c>
      <c r="CD64">
        <v>88040</v>
      </c>
      <c r="CE64">
        <v>1723175</v>
      </c>
      <c r="CF64">
        <v>3.6816801085884179</v>
      </c>
    </row>
    <row r="65" spans="1:84">
      <c r="BN65" s="13">
        <v>1974.61558685403</v>
      </c>
      <c r="BO65" s="10">
        <v>2077.32017576513</v>
      </c>
      <c r="BP65" s="17">
        <v>2087.3434299999699</v>
      </c>
      <c r="BQ65">
        <v>0.48250887618458127</v>
      </c>
      <c r="BR65" s="16">
        <v>11232</v>
      </c>
      <c r="BS65" s="14">
        <v>17902</v>
      </c>
      <c r="BT65">
        <v>33053</v>
      </c>
      <c r="BU65">
        <v>709544</v>
      </c>
      <c r="BV65">
        <v>5.2012447179518935</v>
      </c>
      <c r="BX65" s="13">
        <v>2377.47513169682</v>
      </c>
      <c r="BY65" s="10">
        <v>2534.3523779341299</v>
      </c>
      <c r="BZ65">
        <v>2539.16054999995</v>
      </c>
      <c r="CA65">
        <v>0.18971995006233161</v>
      </c>
      <c r="CB65" s="16">
        <v>11216</v>
      </c>
      <c r="CC65" s="14">
        <v>17871</v>
      </c>
      <c r="CD65">
        <v>33052</v>
      </c>
      <c r="CE65">
        <v>713405</v>
      </c>
      <c r="CF65">
        <v>6.598481058573495</v>
      </c>
    </row>
    <row r="66" spans="1:84">
      <c r="BN66" s="13">
        <v>2690.3212133864599</v>
      </c>
      <c r="BO66" s="10">
        <v>2795.9758589693502</v>
      </c>
      <c r="BP66">
        <v>2810.1685299999499</v>
      </c>
      <c r="BQ66">
        <v>0.50761064281261103</v>
      </c>
      <c r="BR66" s="16">
        <v>19557</v>
      </c>
      <c r="BS66" s="14">
        <v>33007</v>
      </c>
      <c r="BT66">
        <v>72336</v>
      </c>
      <c r="BU66">
        <v>1327293</v>
      </c>
      <c r="BV66">
        <v>3.927213042709377</v>
      </c>
      <c r="BX66" s="13">
        <v>3626.7407250799602</v>
      </c>
      <c r="BY66" s="10">
        <v>3725.4715919075702</v>
      </c>
      <c r="BZ66" s="17">
        <v>3726.7456900000202</v>
      </c>
      <c r="CA66">
        <v>3.4199645897651884E-2</v>
      </c>
      <c r="CB66" s="16">
        <v>19574</v>
      </c>
      <c r="CC66" s="14">
        <v>33112</v>
      </c>
      <c r="CD66">
        <v>72355</v>
      </c>
      <c r="CE66">
        <v>1038779</v>
      </c>
      <c r="CF66">
        <v>2.7223028694843712</v>
      </c>
    </row>
    <row r="67" spans="1:84">
      <c r="BN67" s="13">
        <v>2825.8131363771699</v>
      </c>
      <c r="BO67" s="10">
        <v>2919.9749028637998</v>
      </c>
      <c r="BP67">
        <v>2921.4904300000198</v>
      </c>
      <c r="BQ67">
        <v>5.190206034763082E-2</v>
      </c>
      <c r="BR67" s="16">
        <v>21058</v>
      </c>
      <c r="BS67" s="14">
        <v>33162</v>
      </c>
      <c r="BT67">
        <v>73215</v>
      </c>
      <c r="BU67">
        <v>958353</v>
      </c>
      <c r="BV67">
        <v>3.3322007486790097</v>
      </c>
      <c r="BX67" s="13">
        <v>3812.2490168653699</v>
      </c>
      <c r="BY67" s="10">
        <v>3896.54292771467</v>
      </c>
      <c r="BZ67">
        <v>3918.8623900000098</v>
      </c>
      <c r="CA67">
        <v>0.57280165262878813</v>
      </c>
      <c r="CB67" s="16">
        <v>21133</v>
      </c>
      <c r="CC67" s="14">
        <v>33086</v>
      </c>
      <c r="CD67">
        <v>73323</v>
      </c>
      <c r="CE67">
        <v>1912683</v>
      </c>
      <c r="CF67">
        <v>2.2111333880967452</v>
      </c>
    </row>
    <row r="68" spans="1:84">
      <c r="A68" t="s">
        <v>29</v>
      </c>
      <c r="BN68" s="13">
        <v>2472.19128781668</v>
      </c>
      <c r="BO68" s="10">
        <v>2725.94572897321</v>
      </c>
      <c r="BP68">
        <v>2734.92796000001</v>
      </c>
      <c r="BQ68">
        <v>0.32950879877507322</v>
      </c>
      <c r="BR68" s="16">
        <v>20231</v>
      </c>
      <c r="BS68" s="14">
        <v>32912</v>
      </c>
      <c r="BT68">
        <v>74777</v>
      </c>
      <c r="BU68">
        <v>1743957</v>
      </c>
      <c r="BV68">
        <v>10.26435302183407</v>
      </c>
      <c r="BX68" s="13">
        <v>3423.2424287930198</v>
      </c>
      <c r="BY68" s="10">
        <v>3657.5372501143902</v>
      </c>
      <c r="BZ68">
        <v>3658.5337899999899</v>
      </c>
      <c r="CA68">
        <v>2.7246199216934625E-2</v>
      </c>
      <c r="CB68" s="16">
        <v>20212</v>
      </c>
      <c r="CC68" s="14">
        <v>33133</v>
      </c>
      <c r="CD68">
        <v>74824</v>
      </c>
      <c r="CE68">
        <v>1442018</v>
      </c>
      <c r="CF68">
        <v>6.8442368951350883</v>
      </c>
    </row>
    <row r="69" spans="1:84">
      <c r="A69" s="23">
        <v>100</v>
      </c>
      <c r="B69">
        <v>1541.5154786113499</v>
      </c>
      <c r="C69">
        <v>1854.4684187193802</v>
      </c>
      <c r="D69">
        <v>1860.0573379666671</v>
      </c>
      <c r="E69" s="23">
        <v>0.31729152496867991</v>
      </c>
      <c r="F69">
        <v>15823.697733333333</v>
      </c>
      <c r="G69">
        <v>38784.433333333334</v>
      </c>
      <c r="H69">
        <v>77059.066666666666</v>
      </c>
      <c r="I69">
        <v>1717294.15</v>
      </c>
      <c r="J69" s="30">
        <v>21.80596337950449</v>
      </c>
      <c r="M69" s="30">
        <v>0.31729152496867991</v>
      </c>
      <c r="BN69" s="13">
        <v>2147.5000073348401</v>
      </c>
      <c r="BO69" s="10">
        <v>2179.7544211770401</v>
      </c>
      <c r="BP69">
        <v>2180.25432000001</v>
      </c>
      <c r="BQ69">
        <v>2.2933722171326731E-2</v>
      </c>
      <c r="BR69" s="16">
        <v>14309</v>
      </c>
      <c r="BS69" s="14">
        <v>23804</v>
      </c>
      <c r="BT69">
        <v>50739</v>
      </c>
      <c r="BU69">
        <v>1035173</v>
      </c>
      <c r="BV69">
        <v>1.5019517453799385</v>
      </c>
      <c r="BX69" s="13">
        <v>2774.9276547453401</v>
      </c>
      <c r="BY69" s="10">
        <v>2809.90154844571</v>
      </c>
      <c r="BZ69">
        <v>2831.9395600000098</v>
      </c>
      <c r="CA69">
        <v>0.7842983526056313</v>
      </c>
      <c r="CB69" s="16">
        <v>14309</v>
      </c>
      <c r="CC69" s="14">
        <v>23822</v>
      </c>
      <c r="CD69">
        <v>50697</v>
      </c>
      <c r="CE69">
        <v>1014044</v>
      </c>
      <c r="CF69">
        <v>1.2603533515751968</v>
      </c>
    </row>
    <row r="70" spans="1:84">
      <c r="A70" s="23">
        <v>200</v>
      </c>
      <c r="B70">
        <v>2073.6789472613409</v>
      </c>
      <c r="C70">
        <v>2330.0535670646632</v>
      </c>
      <c r="D70">
        <v>2337.2612403333292</v>
      </c>
      <c r="E70" s="23">
        <v>0.30986232734931679</v>
      </c>
      <c r="F70">
        <v>20356.7</v>
      </c>
      <c r="G70">
        <v>37401.449999999997</v>
      </c>
      <c r="H70">
        <v>76348.133333333331</v>
      </c>
      <c r="I70">
        <v>1537752.1333333333</v>
      </c>
      <c r="J70" s="30">
        <v>12.607034252263274</v>
      </c>
      <c r="M70" s="30">
        <v>0.30986232734931679</v>
      </c>
      <c r="BN70" s="13">
        <v>3122.2682418507202</v>
      </c>
      <c r="BO70" s="10">
        <v>3532.3840158837702</v>
      </c>
      <c r="BP70">
        <v>3535.9637800000201</v>
      </c>
      <c r="BQ70">
        <v>0.10134130661199467</v>
      </c>
      <c r="BR70" s="16">
        <v>32802</v>
      </c>
      <c r="BS70" s="14">
        <v>71415</v>
      </c>
      <c r="BT70">
        <v>116043</v>
      </c>
      <c r="BU70">
        <v>3539139</v>
      </c>
      <c r="BV70">
        <v>13.135187058430137</v>
      </c>
      <c r="BX70" s="13">
        <v>4674.3003714711203</v>
      </c>
      <c r="BY70" s="10">
        <v>4957.3152243674003</v>
      </c>
      <c r="BZ70">
        <v>4958.65672</v>
      </c>
      <c r="CA70">
        <v>2.7060930602225412E-2</v>
      </c>
      <c r="CB70" s="16">
        <v>29347</v>
      </c>
      <c r="CC70" s="14">
        <v>65510</v>
      </c>
      <c r="CD70">
        <v>120626</v>
      </c>
      <c r="CE70">
        <v>4170791</v>
      </c>
      <c r="CF70">
        <v>6.0546997497982371</v>
      </c>
    </row>
    <row r="71" spans="1:84">
      <c r="A71" s="23">
        <v>500</v>
      </c>
      <c r="B71">
        <v>3185.1484263807665</v>
      </c>
      <c r="C71">
        <v>3409.2023855757052</v>
      </c>
      <c r="D71">
        <v>3419.5528639174354</v>
      </c>
      <c r="E71" s="23">
        <v>0.31470178541782262</v>
      </c>
      <c r="F71">
        <v>20364.783333333333</v>
      </c>
      <c r="G71">
        <v>36859.65</v>
      </c>
      <c r="H71">
        <v>76459.116666666669</v>
      </c>
      <c r="I71">
        <v>1674859.1666666667</v>
      </c>
      <c r="J71" s="30">
        <v>7.0027661105146866</v>
      </c>
      <c r="M71" s="30">
        <v>0.31470178541782262</v>
      </c>
      <c r="BN71" s="13">
        <v>2440.8002894680099</v>
      </c>
      <c r="BO71" s="10">
        <v>2762.6811130593001</v>
      </c>
      <c r="BP71">
        <v>2778.97658000003</v>
      </c>
      <c r="BQ71">
        <v>0.58984248539220352</v>
      </c>
      <c r="BR71" s="16">
        <v>18355</v>
      </c>
      <c r="BS71" s="14">
        <v>33131</v>
      </c>
      <c r="BT71">
        <v>68466</v>
      </c>
      <c r="BU71">
        <v>1804559</v>
      </c>
      <c r="BV71">
        <v>13.187511693611215</v>
      </c>
      <c r="BX71" s="13">
        <v>3326.1794469827701</v>
      </c>
      <c r="BY71" s="10">
        <v>3653.1011775613802</v>
      </c>
      <c r="BZ71">
        <v>3685.4986199999798</v>
      </c>
      <c r="CA71">
        <v>0.88684766350289057</v>
      </c>
      <c r="CB71" s="16">
        <v>18371</v>
      </c>
      <c r="CC71" s="14">
        <v>33020</v>
      </c>
      <c r="CD71">
        <v>68463</v>
      </c>
      <c r="CE71">
        <v>3528370</v>
      </c>
      <c r="CF71">
        <v>9.8287460369934632</v>
      </c>
    </row>
    <row r="72" spans="1:84">
      <c r="E72">
        <f>AVERAGE(E69:E71)</f>
        <v>0.31395187924527312</v>
      </c>
      <c r="J72">
        <f>AVERAGE(J69:J71)</f>
        <v>13.805254580760817</v>
      </c>
      <c r="M72" s="30"/>
      <c r="BN72" s="13">
        <v>2747.4466885254001</v>
      </c>
      <c r="BO72" s="10">
        <v>2982.2538725853501</v>
      </c>
      <c r="BP72">
        <v>2983.00512999998</v>
      </c>
      <c r="BQ72">
        <v>2.5190927624770477E-2</v>
      </c>
      <c r="BR72" s="16">
        <v>24183</v>
      </c>
      <c r="BS72" s="14">
        <v>45659</v>
      </c>
      <c r="BT72">
        <v>96050</v>
      </c>
      <c r="BU72">
        <v>2568367</v>
      </c>
      <c r="BV72">
        <v>8.5463781714350535</v>
      </c>
      <c r="BX72" s="13">
        <v>3963.49228080374</v>
      </c>
      <c r="BY72" s="10">
        <v>4203.3146936908797</v>
      </c>
      <c r="BZ72">
        <v>4216.81339999998</v>
      </c>
      <c r="CA72">
        <v>0.32114431806311461</v>
      </c>
      <c r="CB72" s="16">
        <v>24197</v>
      </c>
      <c r="CC72" s="14">
        <v>45642</v>
      </c>
      <c r="CD72">
        <v>96662</v>
      </c>
      <c r="CE72">
        <v>2568371</v>
      </c>
      <c r="CF72">
        <v>6.0507854158986074</v>
      </c>
    </row>
    <row r="73" spans="1:84">
      <c r="A73" t="s">
        <v>32</v>
      </c>
      <c r="J73" s="30"/>
      <c r="M73" s="30"/>
      <c r="BN73" s="13">
        <v>3044.8688592906401</v>
      </c>
      <c r="BO73" s="10">
        <v>3224.8344636950401</v>
      </c>
      <c r="BP73">
        <v>3229.5728299999901</v>
      </c>
      <c r="BQ73">
        <v>0.14693362894418838</v>
      </c>
      <c r="BR73" s="16">
        <v>21387</v>
      </c>
      <c r="BS73" s="14">
        <v>37114</v>
      </c>
      <c r="BT73">
        <v>88067</v>
      </c>
      <c r="BU73">
        <v>2382196</v>
      </c>
      <c r="BV73">
        <v>5.9104550219061451</v>
      </c>
      <c r="BX73" s="13">
        <v>4159.2264650737498</v>
      </c>
      <c r="BY73" s="10">
        <v>4342.7955133422502</v>
      </c>
      <c r="BZ73">
        <v>4343.8492299999798</v>
      </c>
      <c r="CA73">
        <v>2.4263556837809494E-2</v>
      </c>
      <c r="CB73" s="16">
        <v>21382</v>
      </c>
      <c r="CC73" s="14">
        <v>37304</v>
      </c>
      <c r="CD73">
        <v>88036</v>
      </c>
      <c r="CE73">
        <v>2400645</v>
      </c>
      <c r="CF73">
        <v>4.4135381857656419</v>
      </c>
    </row>
    <row r="74" spans="1:84">
      <c r="A74" s="20">
        <v>5</v>
      </c>
      <c r="B74">
        <v>2204.7081878654135</v>
      </c>
      <c r="C74">
        <v>2419.0341258777034</v>
      </c>
      <c r="D74">
        <v>2425.5404484999995</v>
      </c>
      <c r="E74" s="20">
        <v>0.27455879843132153</v>
      </c>
      <c r="F74">
        <v>17456.354366666666</v>
      </c>
      <c r="G74">
        <v>37859.85</v>
      </c>
      <c r="H74">
        <v>76679</v>
      </c>
      <c r="I74">
        <v>1702264.5166666666</v>
      </c>
      <c r="J74" s="30">
        <v>11.765669560482534</v>
      </c>
      <c r="M74" s="30">
        <v>0.27455879843132153</v>
      </c>
      <c r="BN74" s="13">
        <v>2797.6285562531002</v>
      </c>
      <c r="BO74" s="10">
        <v>3017.8489879029798</v>
      </c>
      <c r="BP74">
        <v>3040.01071000002</v>
      </c>
      <c r="BQ74">
        <v>0.73435490595703246</v>
      </c>
      <c r="BR74" s="16">
        <v>21400</v>
      </c>
      <c r="BS74" s="14">
        <v>37694</v>
      </c>
      <c r="BT74">
        <v>88021</v>
      </c>
      <c r="BU74">
        <v>1773529</v>
      </c>
      <c r="BV74">
        <v>7.8716822916914913</v>
      </c>
      <c r="BX74" s="13">
        <v>3906.2521104547</v>
      </c>
      <c r="BY74" s="10">
        <v>4143.9569959770797</v>
      </c>
      <c r="BZ74">
        <v>4145.6006200000902</v>
      </c>
      <c r="CA74">
        <v>3.9663153469162583E-2</v>
      </c>
      <c r="CB74" s="16">
        <v>21402</v>
      </c>
      <c r="CC74" s="14">
        <v>37770</v>
      </c>
      <c r="CD74">
        <v>88005</v>
      </c>
      <c r="CE74">
        <v>1611722</v>
      </c>
      <c r="CF74">
        <v>6.0852417816603799</v>
      </c>
    </row>
    <row r="75" spans="1:84">
      <c r="A75" s="20">
        <v>10</v>
      </c>
      <c r="B75">
        <v>2272.2604308433597</v>
      </c>
      <c r="C75">
        <v>2543.1319782453643</v>
      </c>
      <c r="D75">
        <v>2549.6545764174366</v>
      </c>
      <c r="E75" s="20">
        <v>0.28636156418165559</v>
      </c>
      <c r="F75">
        <v>18863.376700000001</v>
      </c>
      <c r="G75">
        <v>38143.883333333331</v>
      </c>
      <c r="H75">
        <v>76749.2</v>
      </c>
      <c r="I75">
        <v>1706488.05</v>
      </c>
      <c r="J75" s="30">
        <v>14.168487853483976</v>
      </c>
      <c r="M75" s="30">
        <v>0.28636156418165559</v>
      </c>
      <c r="BN75" s="13">
        <v>2039.9180151062401</v>
      </c>
      <c r="BO75" s="10">
        <v>2131.5533967566598</v>
      </c>
      <c r="BP75" s="17">
        <v>2140.82924000003</v>
      </c>
      <c r="BQ75">
        <v>0.43516823258963178</v>
      </c>
      <c r="BR75" s="16">
        <v>11233</v>
      </c>
      <c r="BS75" s="16">
        <v>17868</v>
      </c>
      <c r="BT75">
        <v>33101</v>
      </c>
      <c r="BU75">
        <v>627711</v>
      </c>
      <c r="BV75">
        <v>4.4921110050419015</v>
      </c>
      <c r="BX75" s="13">
        <v>2524.5420771844701</v>
      </c>
      <c r="BY75" s="10">
        <v>2631.1977267070301</v>
      </c>
      <c r="BZ75">
        <v>2646.5739599999702</v>
      </c>
      <c r="CA75">
        <v>0.58438152088948181</v>
      </c>
      <c r="CB75" s="16">
        <v>11232</v>
      </c>
      <c r="CC75" s="14">
        <v>17855</v>
      </c>
      <c r="CD75">
        <v>33082</v>
      </c>
      <c r="CE75">
        <v>877742</v>
      </c>
      <c r="CF75">
        <v>4.2247523020693381</v>
      </c>
    </row>
    <row r="76" spans="1:84">
      <c r="A76" s="20">
        <v>20</v>
      </c>
      <c r="B76">
        <v>2323.374233544685</v>
      </c>
      <c r="C76">
        <v>2631.55826723668</v>
      </c>
      <c r="D76">
        <v>2641.6764172999965</v>
      </c>
      <c r="E76" s="20">
        <v>0.38093527512284225</v>
      </c>
      <c r="F76">
        <v>20225.45</v>
      </c>
      <c r="G76">
        <v>37041.800000000003</v>
      </c>
      <c r="H76">
        <v>76438.116666666669</v>
      </c>
      <c r="I76">
        <v>1521152.8833333333</v>
      </c>
      <c r="J76" s="30">
        <v>15.481606328315944</v>
      </c>
      <c r="M76" s="30">
        <v>0.38093527512284225</v>
      </c>
      <c r="BN76" s="13">
        <v>2771.1168060989098</v>
      </c>
      <c r="BO76" s="10">
        <v>2939.1659935449202</v>
      </c>
      <c r="BP76">
        <v>2946.6357899999998</v>
      </c>
      <c r="BQ76">
        <v>0.25414680462025657</v>
      </c>
      <c r="BR76" s="16">
        <v>19575</v>
      </c>
      <c r="BS76" s="14">
        <v>32945</v>
      </c>
      <c r="BT76">
        <v>72413</v>
      </c>
      <c r="BU76">
        <v>1249900</v>
      </c>
      <c r="BV76">
        <v>6.0643126654262067</v>
      </c>
      <c r="BX76" s="13">
        <v>3724.1688674898301</v>
      </c>
      <c r="BY76" s="10">
        <v>3890.1330535075799</v>
      </c>
      <c r="BZ76">
        <v>3906.72795</v>
      </c>
      <c r="CA76">
        <v>0.42658943188220988</v>
      </c>
      <c r="CB76" s="16">
        <v>19588</v>
      </c>
      <c r="CC76" s="14">
        <v>32945</v>
      </c>
      <c r="CD76">
        <v>72397</v>
      </c>
      <c r="CE76">
        <v>1249975</v>
      </c>
      <c r="CF76">
        <v>4.4564087162248711</v>
      </c>
    </row>
    <row r="77" spans="1:84">
      <c r="E77">
        <f>AVERAGE(E74:E76)</f>
        <v>0.31395187924527312</v>
      </c>
      <c r="J77">
        <f>AVERAGE(J74:J76)</f>
        <v>13.805254580760817</v>
      </c>
      <c r="M77" s="30"/>
      <c r="BN77" s="13">
        <v>2909.1104047120898</v>
      </c>
      <c r="BO77" s="10">
        <v>3051.7654632048102</v>
      </c>
      <c r="BP77">
        <v>3054.8150799999898</v>
      </c>
      <c r="BQ77">
        <v>9.9929592622661489E-2</v>
      </c>
      <c r="BR77" s="16">
        <v>21102</v>
      </c>
      <c r="BS77" s="14">
        <v>33195</v>
      </c>
      <c r="BT77">
        <v>73321</v>
      </c>
      <c r="BU77">
        <v>957301</v>
      </c>
      <c r="BV77">
        <v>4.903734772721311</v>
      </c>
      <c r="BX77" s="13">
        <v>3914.4081623144202</v>
      </c>
      <c r="BY77" s="10">
        <v>4061.64446000005</v>
      </c>
      <c r="BZ77">
        <v>4061.8090650465601</v>
      </c>
      <c r="CA77">
        <v>4.0526699993364383E-3</v>
      </c>
      <c r="CB77" s="16">
        <v>21055</v>
      </c>
      <c r="CC77" s="14">
        <v>33133</v>
      </c>
      <c r="CD77">
        <v>73230</v>
      </c>
      <c r="CE77">
        <v>958033</v>
      </c>
      <c r="CF77">
        <v>3.7613935895375645</v>
      </c>
    </row>
    <row r="78" spans="1:84">
      <c r="A78" t="s">
        <v>31</v>
      </c>
      <c r="J78" s="30"/>
      <c r="M78" s="30"/>
      <c r="BN78" s="13">
        <v>2549.3085358151302</v>
      </c>
      <c r="BO78" s="10">
        <v>2873.46723535313</v>
      </c>
      <c r="BP78">
        <v>2879.0031199999598</v>
      </c>
      <c r="BQ78">
        <v>0.19265522079807101</v>
      </c>
      <c r="BR78" s="16">
        <v>20201</v>
      </c>
      <c r="BS78" s="14">
        <v>33055</v>
      </c>
      <c r="BT78">
        <v>74727</v>
      </c>
      <c r="BU78">
        <v>1345579</v>
      </c>
      <c r="BV78">
        <v>12.715553844656608</v>
      </c>
      <c r="BX78" s="13">
        <v>3514.7109617075898</v>
      </c>
      <c r="BY78" s="10">
        <v>3834.4997612514198</v>
      </c>
      <c r="BZ78">
        <v>3848.31122</v>
      </c>
      <c r="CA78">
        <v>0.36018932347182431</v>
      </c>
      <c r="CB78" s="16">
        <v>20212</v>
      </c>
      <c r="CC78" s="14">
        <v>32992</v>
      </c>
      <c r="CD78">
        <v>74792</v>
      </c>
      <c r="CE78">
        <v>1345683</v>
      </c>
      <c r="CF78">
        <v>9.0985803108106396</v>
      </c>
    </row>
    <row r="79" spans="1:84">
      <c r="A79" s="24">
        <v>0</v>
      </c>
      <c r="B79">
        <v>1765.4467516408988</v>
      </c>
      <c r="C79">
        <v>2022.1613446758295</v>
      </c>
      <c r="D79">
        <v>2028.8531877555536</v>
      </c>
      <c r="E79" s="24">
        <v>0.34305579426559701</v>
      </c>
      <c r="F79">
        <v>18981.247322222222</v>
      </c>
      <c r="G79">
        <v>37932.511111111111</v>
      </c>
      <c r="H79">
        <v>76764.844444444447</v>
      </c>
      <c r="I79">
        <v>1589122.9</v>
      </c>
      <c r="J79" s="30">
        <v>17.285883179378143</v>
      </c>
      <c r="M79" s="30">
        <v>0.34305579426559701</v>
      </c>
      <c r="BN79" s="13">
        <v>2254.5098918508402</v>
      </c>
      <c r="BO79" s="10">
        <v>2294.77022756516</v>
      </c>
      <c r="BP79">
        <v>2298.65055999999</v>
      </c>
      <c r="BQ79">
        <v>0.16909459553810033</v>
      </c>
      <c r="BR79" s="16">
        <v>14307</v>
      </c>
      <c r="BS79" s="14">
        <v>23851</v>
      </c>
      <c r="BT79">
        <v>51332</v>
      </c>
      <c r="BU79">
        <v>640016</v>
      </c>
      <c r="BV79">
        <v>1.7857688653238988</v>
      </c>
      <c r="BX79" s="13">
        <v>2901.8790865012402</v>
      </c>
      <c r="BY79" s="10">
        <v>2946.0897112801699</v>
      </c>
      <c r="BZ79">
        <v>2957.05537000002</v>
      </c>
      <c r="CA79">
        <v>0.37221061795450883</v>
      </c>
      <c r="CB79" s="16">
        <v>14309</v>
      </c>
      <c r="CC79" s="14">
        <v>23820</v>
      </c>
      <c r="CD79">
        <v>50739</v>
      </c>
      <c r="CE79">
        <v>640112</v>
      </c>
      <c r="CF79">
        <v>1.5235171232525042</v>
      </c>
    </row>
    <row r="80" spans="1:84">
      <c r="A80" s="24">
        <v>1</v>
      </c>
      <c r="B80">
        <v>2768.1151498614054</v>
      </c>
      <c r="C80">
        <v>3040.3215695640038</v>
      </c>
      <c r="D80">
        <v>3049.0611070560681</v>
      </c>
      <c r="E80" s="24">
        <v>0.28484796422494923</v>
      </c>
      <c r="F80">
        <v>18715.540055555557</v>
      </c>
      <c r="G80">
        <v>37431.177777777775</v>
      </c>
      <c r="H80">
        <v>76479.366666666669</v>
      </c>
      <c r="I80">
        <v>1697480.7333333334</v>
      </c>
      <c r="J80" s="30">
        <v>10.324625982143489</v>
      </c>
      <c r="M80" s="30">
        <v>0.28484796422494923</v>
      </c>
      <c r="BN80" s="13">
        <v>3221.75875651662</v>
      </c>
      <c r="BO80" s="10">
        <v>3667.6665959376901</v>
      </c>
      <c r="BP80">
        <v>3669.1117599999402</v>
      </c>
      <c r="BQ80">
        <v>3.9402819870562364E-2</v>
      </c>
      <c r="BR80" s="16">
        <v>31475</v>
      </c>
      <c r="BS80" s="14">
        <v>69806</v>
      </c>
      <c r="BT80">
        <v>113170</v>
      </c>
      <c r="BU80">
        <v>2261854</v>
      </c>
      <c r="BV80">
        <v>13.840509892900474</v>
      </c>
      <c r="BX80" s="13">
        <v>4788.1458993746201</v>
      </c>
      <c r="BY80" s="10">
        <v>5240.53855075299</v>
      </c>
      <c r="BZ80">
        <v>5242.73465999989</v>
      </c>
      <c r="CA80">
        <v>4.190617482595374E-2</v>
      </c>
      <c r="CB80" s="16">
        <v>28944</v>
      </c>
      <c r="CC80" s="14">
        <v>61420</v>
      </c>
      <c r="CD80">
        <v>112425</v>
      </c>
      <c r="CE80">
        <v>2262564</v>
      </c>
      <c r="CF80">
        <v>9.4481801700624235</v>
      </c>
    </row>
    <row r="81" spans="5:84">
      <c r="E81">
        <f>AVERAGE(E79:E80)</f>
        <v>0.31395187924527312</v>
      </c>
      <c r="J81">
        <f>AVERAGE(J79:J80)</f>
        <v>13.805254580760817</v>
      </c>
      <c r="BN81" s="13">
        <v>2557.41890086486</v>
      </c>
      <c r="BO81" s="10">
        <v>2890.15772440618</v>
      </c>
      <c r="BP81">
        <v>2894.3797999999601</v>
      </c>
      <c r="BQ81">
        <v>0.14608460839788937</v>
      </c>
      <c r="BR81" s="16">
        <v>23524</v>
      </c>
      <c r="BS81" s="14">
        <v>57184</v>
      </c>
      <c r="BT81">
        <v>83916</v>
      </c>
      <c r="BU81">
        <v>2074661</v>
      </c>
      <c r="BV81">
        <v>13.010728255304418</v>
      </c>
      <c r="BX81" s="13">
        <v>3480.56585837987</v>
      </c>
      <c r="BY81" s="10">
        <v>3807.3015360159502</v>
      </c>
      <c r="BZ81">
        <v>3822.5857599999999</v>
      </c>
      <c r="CA81">
        <v>0.40144506127149315</v>
      </c>
      <c r="CB81" s="16">
        <v>23644</v>
      </c>
      <c r="CC81" s="14">
        <v>57589</v>
      </c>
      <c r="CD81">
        <v>78656</v>
      </c>
      <c r="CE81">
        <v>1807958</v>
      </c>
      <c r="CF81">
        <v>9.3874298298199363</v>
      </c>
    </row>
    <row r="82" spans="5:84">
      <c r="BN82" s="13">
        <v>2842.2968635915299</v>
      </c>
      <c r="BO82" s="10">
        <v>3119.2155620404401</v>
      </c>
      <c r="BP82">
        <v>3129.1912400000001</v>
      </c>
      <c r="BQ82">
        <v>0.31981367626399021</v>
      </c>
      <c r="BR82" s="16">
        <v>24179</v>
      </c>
      <c r="BS82" s="14">
        <v>45786</v>
      </c>
      <c r="BT82">
        <v>96613</v>
      </c>
      <c r="BU82">
        <v>1932940</v>
      </c>
      <c r="BV82">
        <v>9.7427788770450707</v>
      </c>
      <c r="BX82" s="13">
        <v>4076.0645781933499</v>
      </c>
      <c r="BY82" s="10">
        <v>4361.9089557075104</v>
      </c>
      <c r="BZ82">
        <v>4362.8310300000003</v>
      </c>
      <c r="CA82">
        <v>2.1139237472698736E-2</v>
      </c>
      <c r="CB82" s="16">
        <v>24196</v>
      </c>
      <c r="CC82" s="14">
        <v>45767</v>
      </c>
      <c r="CD82">
        <v>96647</v>
      </c>
      <c r="CE82">
        <v>1936809</v>
      </c>
      <c r="CF82">
        <v>7.012753896084158</v>
      </c>
    </row>
    <row r="83" spans="5:84">
      <c r="G83" s="35">
        <f>G69/1000</f>
        <v>38.784433333333332</v>
      </c>
      <c r="H83" s="35">
        <f t="shared" ref="H83:I83" si="37">H69/1000</f>
        <v>77.059066666666666</v>
      </c>
      <c r="I83" s="35">
        <f t="shared" si="37"/>
        <v>1717.2941499999999</v>
      </c>
      <c r="J83" s="35"/>
      <c r="BN83" s="13">
        <v>3102.1542183489501</v>
      </c>
      <c r="BO83" s="10">
        <v>3444.5270111114601</v>
      </c>
      <c r="BP83">
        <v>3458.64446</v>
      </c>
      <c r="BQ83">
        <v>0.40985159480530753</v>
      </c>
      <c r="BR83" s="16">
        <v>21679</v>
      </c>
      <c r="BS83" s="14">
        <v>37195</v>
      </c>
      <c r="BT83">
        <v>88100</v>
      </c>
      <c r="BU83">
        <v>1972919</v>
      </c>
      <c r="BV83">
        <v>11.036614193369472</v>
      </c>
      <c r="BX83" s="13">
        <v>4226.4031443066897</v>
      </c>
      <c r="BY83" s="10">
        <v>4581.4715109660201</v>
      </c>
      <c r="BZ83">
        <v>4625.4809499999601</v>
      </c>
      <c r="CA83">
        <v>0.96059615188266112</v>
      </c>
      <c r="CB83" s="16">
        <v>21399</v>
      </c>
      <c r="CC83" s="14">
        <v>37309</v>
      </c>
      <c r="CD83">
        <v>88279</v>
      </c>
      <c r="CE83">
        <v>2196442</v>
      </c>
      <c r="CF83">
        <v>8.40119492949073</v>
      </c>
    </row>
    <row r="84" spans="5:84">
      <c r="G84" s="35">
        <f t="shared" ref="G84:I84" si="38">G70/1000</f>
        <v>37.401449999999997</v>
      </c>
      <c r="H84" s="35">
        <f t="shared" si="38"/>
        <v>76.348133333333337</v>
      </c>
      <c r="I84" s="35">
        <f t="shared" si="38"/>
        <v>1537.7521333333334</v>
      </c>
      <c r="J84" s="35"/>
      <c r="BN84" s="13">
        <v>2866.2917266979198</v>
      </c>
      <c r="BO84" s="10">
        <v>3152.7204273072298</v>
      </c>
      <c r="BP84">
        <v>3162.4691499999899</v>
      </c>
      <c r="BQ84">
        <v>0.30921621239618108</v>
      </c>
      <c r="BR84" s="16">
        <v>21418</v>
      </c>
      <c r="BS84" s="14">
        <v>37923</v>
      </c>
      <c r="BT84">
        <v>88205</v>
      </c>
      <c r="BU84">
        <v>1879530</v>
      </c>
      <c r="BV84">
        <v>9.9930058738050036</v>
      </c>
      <c r="BX84" s="13">
        <v>3984.3036310676098</v>
      </c>
      <c r="BY84" s="10">
        <v>4292.8587950663896</v>
      </c>
      <c r="BZ84">
        <v>4308.7234399999097</v>
      </c>
      <c r="CA84">
        <v>0.36955897435417023</v>
      </c>
      <c r="CB84" s="16">
        <v>21539</v>
      </c>
      <c r="CC84" s="14">
        <v>38399</v>
      </c>
      <c r="CD84">
        <v>88888</v>
      </c>
      <c r="CE84">
        <v>1916263</v>
      </c>
      <c r="CF84">
        <v>7.7442683231473808</v>
      </c>
    </row>
    <row r="85" spans="5:84">
      <c r="G85" s="35">
        <f t="shared" ref="G85:I85" si="39">G71/1000</f>
        <v>36.859650000000002</v>
      </c>
      <c r="H85" s="35">
        <f t="shared" si="39"/>
        <v>76.459116666666674</v>
      </c>
      <c r="I85" s="35">
        <f t="shared" si="39"/>
        <v>1674.8591666666669</v>
      </c>
      <c r="J85" s="35"/>
      <c r="BN85" s="13">
        <v>2079.38447498199</v>
      </c>
      <c r="BO85" s="10">
        <v>2169.8634123413799</v>
      </c>
      <c r="BP85" s="17">
        <v>2182.8106700000199</v>
      </c>
      <c r="BQ85">
        <v>0.5966853759089511</v>
      </c>
      <c r="BR85" s="16">
        <v>11232</v>
      </c>
      <c r="BS85" s="14">
        <v>17836</v>
      </c>
      <c r="BT85">
        <v>33070</v>
      </c>
      <c r="BU85">
        <v>571733</v>
      </c>
      <c r="BV85">
        <v>4.3512365533157853</v>
      </c>
      <c r="BX85" s="13">
        <v>2569.1593189192299</v>
      </c>
      <c r="BY85" s="10">
        <v>2677.9721424028298</v>
      </c>
      <c r="BZ85">
        <v>2697.3808799999601</v>
      </c>
      <c r="CA85">
        <v>0.724755022272774</v>
      </c>
      <c r="CB85" s="16">
        <v>11309</v>
      </c>
      <c r="CC85" s="14">
        <v>18573</v>
      </c>
      <c r="CD85">
        <v>33699</v>
      </c>
      <c r="CE85">
        <v>956592</v>
      </c>
      <c r="CF85">
        <v>4.2353474415659935</v>
      </c>
    </row>
    <row r="86" spans="5:84">
      <c r="G86" s="35"/>
      <c r="H86" s="35"/>
      <c r="I86" s="35"/>
      <c r="J86" s="35"/>
      <c r="BN86" s="13">
        <v>2837.44713638453</v>
      </c>
      <c r="BO86" s="10">
        <v>3035.36276714932</v>
      </c>
      <c r="BP86">
        <v>3052.19670000001</v>
      </c>
      <c r="BQ86">
        <v>0.55459377155435219</v>
      </c>
      <c r="BR86" s="16">
        <v>19559</v>
      </c>
      <c r="BS86" s="14">
        <v>32865</v>
      </c>
      <c r="BT86">
        <v>72402</v>
      </c>
      <c r="BU86">
        <v>1602441</v>
      </c>
      <c r="BV86">
        <v>6.97513015227391</v>
      </c>
      <c r="BX86" s="13">
        <v>3800.82122600711</v>
      </c>
      <c r="BY86" s="10">
        <v>4006.8454847591101</v>
      </c>
      <c r="BZ86" s="17">
        <v>4020.16072999997</v>
      </c>
      <c r="CA86">
        <v>0.33231242111799081</v>
      </c>
      <c r="CB86" s="16">
        <v>19543</v>
      </c>
      <c r="CC86" s="14">
        <v>33339</v>
      </c>
      <c r="CD86">
        <v>72237</v>
      </c>
      <c r="CE86">
        <v>1588873</v>
      </c>
      <c r="CF86">
        <v>5.4205195798813079</v>
      </c>
    </row>
    <row r="87" spans="5:84">
      <c r="G87" s="35"/>
      <c r="H87" s="35"/>
      <c r="I87" s="35"/>
      <c r="J87" s="35"/>
      <c r="BN87" s="13">
        <v>2975.4217068440298</v>
      </c>
      <c r="BO87" s="10">
        <v>3139.4410252747098</v>
      </c>
      <c r="BP87">
        <v>3141.1462799999999</v>
      </c>
      <c r="BQ87">
        <v>5.4317144726136267E-2</v>
      </c>
      <c r="BR87" s="16">
        <v>21089</v>
      </c>
      <c r="BS87" s="14">
        <v>33114</v>
      </c>
      <c r="BT87">
        <v>73308</v>
      </c>
      <c r="BU87">
        <v>1912182</v>
      </c>
      <c r="BV87">
        <v>5.5124730068818364</v>
      </c>
      <c r="BX87" s="13">
        <v>3992.1030806100798</v>
      </c>
      <c r="BY87" s="10">
        <v>4169.1810655949703</v>
      </c>
      <c r="BZ87">
        <v>4190.1561499999898</v>
      </c>
      <c r="CA87">
        <v>0.5030984280848505</v>
      </c>
      <c r="CB87" s="16">
        <v>21070</v>
      </c>
      <c r="CC87" s="14">
        <v>33164</v>
      </c>
      <c r="CD87">
        <v>73274</v>
      </c>
      <c r="CE87">
        <v>1912249</v>
      </c>
      <c r="CF87">
        <v>4.4357067292417991</v>
      </c>
    </row>
    <row r="88" spans="5:84">
      <c r="G88" s="35">
        <f>G74/1000</f>
        <v>37.859850000000002</v>
      </c>
      <c r="H88" s="35">
        <f t="shared" ref="H88:I88" si="40">H74/1000</f>
        <v>76.679000000000002</v>
      </c>
      <c r="I88" s="35">
        <f t="shared" si="40"/>
        <v>1702.2645166666666</v>
      </c>
      <c r="J88" s="35"/>
      <c r="BN88" s="13">
        <v>2610.8158624077901</v>
      </c>
      <c r="BO88" s="10">
        <v>2973.41581750246</v>
      </c>
      <c r="BP88">
        <v>3000.3505099999902</v>
      </c>
      <c r="BQ88">
        <v>0.90585017874002638</v>
      </c>
      <c r="BR88" s="16">
        <v>20184</v>
      </c>
      <c r="BS88" s="14">
        <v>33083</v>
      </c>
      <c r="BT88">
        <v>74730</v>
      </c>
      <c r="BU88">
        <v>1759865</v>
      </c>
      <c r="BV88">
        <v>13.888377204827723</v>
      </c>
      <c r="BX88" s="13">
        <v>3585.2141505780701</v>
      </c>
      <c r="BY88" s="10">
        <v>3972.8349289498701</v>
      </c>
      <c r="BZ88">
        <v>3986.4395</v>
      </c>
      <c r="CA88">
        <v>0.34243987715155078</v>
      </c>
      <c r="CB88" s="16">
        <v>20197</v>
      </c>
      <c r="CC88" s="14">
        <v>32898</v>
      </c>
      <c r="CD88">
        <v>74756</v>
      </c>
      <c r="CE88">
        <v>1762427</v>
      </c>
      <c r="CF88">
        <v>10.811649237446559</v>
      </c>
    </row>
    <row r="89" spans="5:84">
      <c r="G89" s="35">
        <f t="shared" ref="G89:I89" si="41">G75/1000</f>
        <v>38.143883333333335</v>
      </c>
      <c r="H89" s="35">
        <f t="shared" si="41"/>
        <v>76.749200000000002</v>
      </c>
      <c r="I89" s="35">
        <f t="shared" si="41"/>
        <v>1706.4880500000002</v>
      </c>
      <c r="J89" s="35"/>
      <c r="BN89" s="13">
        <v>2329.6970545996801</v>
      </c>
      <c r="BO89" s="10">
        <v>2387.1279475479</v>
      </c>
      <c r="BP89">
        <v>2396.9376300000099</v>
      </c>
      <c r="BQ89">
        <v>0.410940790257454</v>
      </c>
      <c r="BR89" s="16">
        <v>14323</v>
      </c>
      <c r="BS89" s="14">
        <v>23807</v>
      </c>
      <c r="BT89">
        <v>50793</v>
      </c>
      <c r="BU89">
        <v>639833</v>
      </c>
      <c r="BV89">
        <v>2.4651657104871294</v>
      </c>
      <c r="BX89" s="13">
        <v>2989.5731442905098</v>
      </c>
      <c r="BY89" s="10">
        <v>3055.5790624492502</v>
      </c>
      <c r="BZ89">
        <v>3066.4259699999602</v>
      </c>
      <c r="CA89">
        <v>0.35498697068618928</v>
      </c>
      <c r="CB89" s="16">
        <v>14309</v>
      </c>
      <c r="CC89" s="14">
        <v>23851</v>
      </c>
      <c r="CD89">
        <v>50889</v>
      </c>
      <c r="CE89">
        <v>640251</v>
      </c>
      <c r="CF89">
        <v>2.2078709893684487</v>
      </c>
    </row>
    <row r="90" spans="5:84">
      <c r="G90" s="35">
        <f t="shared" ref="G90:I90" si="42">G76/1000</f>
        <v>37.041800000000002</v>
      </c>
      <c r="H90" s="35">
        <f t="shared" si="42"/>
        <v>76.438116666666673</v>
      </c>
      <c r="I90" s="35">
        <f t="shared" si="42"/>
        <v>1521.1528833333332</v>
      </c>
      <c r="J90" s="35"/>
      <c r="BN90" s="13">
        <v>3294.24391050537</v>
      </c>
      <c r="BO90" s="10">
        <v>3767.8588093393</v>
      </c>
      <c r="BP90">
        <v>3773.2308500000499</v>
      </c>
      <c r="BQ90">
        <v>0.1425754236712472</v>
      </c>
      <c r="BR90" s="16">
        <v>28944</v>
      </c>
      <c r="BS90" s="14">
        <v>62905</v>
      </c>
      <c r="BT90">
        <v>112407</v>
      </c>
      <c r="BU90">
        <v>1509258</v>
      </c>
      <c r="BV90">
        <v>14.377044071435281</v>
      </c>
      <c r="BX90" s="13">
        <v>4870.83234461559</v>
      </c>
      <c r="BY90" s="10">
        <v>5367.3807425056903</v>
      </c>
      <c r="BZ90">
        <v>5373.6713500000496</v>
      </c>
      <c r="CA90">
        <v>0.11720069427052991</v>
      </c>
      <c r="CB90" s="16">
        <v>28962</v>
      </c>
      <c r="CC90" s="14">
        <v>62934</v>
      </c>
      <c r="CD90">
        <v>112469</v>
      </c>
      <c r="CE90">
        <v>1509271</v>
      </c>
      <c r="CF90">
        <v>10.19432332625869</v>
      </c>
    </row>
    <row r="91" spans="5:84">
      <c r="G91" s="35"/>
      <c r="H91" s="35"/>
      <c r="I91" s="35"/>
      <c r="J91" s="35"/>
      <c r="BN91" s="13">
        <v>2620.01869959532</v>
      </c>
      <c r="BO91" s="10">
        <v>2974.95637048562</v>
      </c>
      <c r="BP91">
        <v>2981.9043299999998</v>
      </c>
      <c r="BQ91">
        <v>0.23354828270122363</v>
      </c>
      <c r="BR91" s="19">
        <v>18386</v>
      </c>
      <c r="BS91" s="14">
        <v>32942</v>
      </c>
      <c r="BT91">
        <v>68434</v>
      </c>
      <c r="BU91">
        <v>1637341</v>
      </c>
      <c r="BV91">
        <v>13.547142657612431</v>
      </c>
      <c r="BX91" s="13">
        <v>3557.2474034673301</v>
      </c>
      <c r="BY91" s="10">
        <v>3915.0874212520798</v>
      </c>
      <c r="BZ91">
        <v>3920.4970399999802</v>
      </c>
      <c r="CA91">
        <v>0.13817363869158056</v>
      </c>
      <c r="CB91" s="16">
        <v>18400</v>
      </c>
      <c r="CC91" s="14">
        <v>32992</v>
      </c>
      <c r="CD91">
        <v>68528</v>
      </c>
      <c r="CE91">
        <v>1638025</v>
      </c>
      <c r="CF91">
        <v>10.059463883112402</v>
      </c>
    </row>
    <row r="92" spans="5:84">
      <c r="G92" s="35"/>
      <c r="H92" s="35"/>
      <c r="I92" s="35"/>
      <c r="J92" s="35"/>
      <c r="BN92" s="13">
        <v>2915.8784220572402</v>
      </c>
      <c r="BO92" s="10">
        <v>3218.9728703853898</v>
      </c>
      <c r="BP92">
        <v>3223.1070599999898</v>
      </c>
      <c r="BQ92">
        <v>0.12843194960214294</v>
      </c>
      <c r="BR92" s="16">
        <v>24179</v>
      </c>
      <c r="BS92" s="14">
        <v>46362</v>
      </c>
      <c r="BT92">
        <v>96693</v>
      </c>
      <c r="BU92">
        <v>2666308</v>
      </c>
      <c r="BV92">
        <v>10.394618857747414</v>
      </c>
      <c r="BX92" s="13">
        <v>4160.08090040158</v>
      </c>
      <c r="BY92" s="10">
        <v>4479.7468311293296</v>
      </c>
      <c r="BZ92">
        <v>4504.8280699999405</v>
      </c>
      <c r="CA92">
        <v>0.55988072130156363</v>
      </c>
      <c r="CB92" s="16">
        <v>24182</v>
      </c>
      <c r="CC92" s="14">
        <v>44252</v>
      </c>
      <c r="CD92">
        <v>96772</v>
      </c>
      <c r="CE92">
        <v>1772707</v>
      </c>
      <c r="CF92">
        <v>7.6841277460948332</v>
      </c>
    </row>
    <row r="93" spans="5:84">
      <c r="G93" s="35">
        <f>G79/1000</f>
        <v>37.932511111111111</v>
      </c>
      <c r="H93" s="35">
        <f t="shared" ref="H93:I93" si="43">H79/1000</f>
        <v>76.764844444444449</v>
      </c>
      <c r="I93" s="35">
        <f t="shared" si="43"/>
        <v>1589.1228999999998</v>
      </c>
      <c r="J93" s="35"/>
      <c r="BM93" s="5" t="s">
        <v>30</v>
      </c>
      <c r="BN93" s="5">
        <f>AVERAGE(BN3:BN92)</f>
        <v>1765.4467516408988</v>
      </c>
      <c r="BO93" s="5">
        <f t="shared" ref="BO93:BV93" si="44">AVERAGE(BO3:BO92)</f>
        <v>2022.1613446758295</v>
      </c>
      <c r="BP93" s="5">
        <f t="shared" si="44"/>
        <v>2028.8531877555536</v>
      </c>
      <c r="BQ93" s="5">
        <f t="shared" si="44"/>
        <v>0.34305579426559701</v>
      </c>
      <c r="BR93" s="5">
        <f t="shared" si="44"/>
        <v>18981.247322222222</v>
      </c>
      <c r="BS93" s="5">
        <f t="shared" si="44"/>
        <v>37932.511111111111</v>
      </c>
      <c r="BT93" s="5">
        <f t="shared" si="44"/>
        <v>76764.844444444447</v>
      </c>
      <c r="BU93" s="5">
        <f t="shared" si="44"/>
        <v>1589122.9</v>
      </c>
      <c r="BV93" s="5">
        <f t="shared" si="44"/>
        <v>17.285883179378143</v>
      </c>
      <c r="BW93" s="5" t="s">
        <v>30</v>
      </c>
      <c r="BX93" s="5">
        <f>AVERAGE(BX3:BX92)</f>
        <v>2768.1151498614054</v>
      </c>
      <c r="BY93" s="5">
        <f t="shared" ref="BY93" si="45">AVERAGE(BY3:BY92)</f>
        <v>3040.3215695640038</v>
      </c>
      <c r="BZ93" s="5">
        <f t="shared" ref="BZ93" si="46">AVERAGE(BZ3:BZ92)</f>
        <v>3049.0611070560681</v>
      </c>
      <c r="CA93" s="5">
        <f t="shared" ref="CA93" si="47">AVERAGE(CA3:CA92)</f>
        <v>0.28484796422494923</v>
      </c>
      <c r="CB93" s="5">
        <f t="shared" ref="CB93" si="48">AVERAGE(CB3:CB92)</f>
        <v>18715.540055555557</v>
      </c>
      <c r="CC93" s="5">
        <f t="shared" ref="CC93" si="49">AVERAGE(CC3:CC92)</f>
        <v>37431.177777777775</v>
      </c>
      <c r="CD93" s="5">
        <f t="shared" ref="CD93" si="50">AVERAGE(CD3:CD92)</f>
        <v>76479.366666666669</v>
      </c>
      <c r="CE93" s="5">
        <f t="shared" ref="CE93:CF93" si="51">AVERAGE(CE3:CE92)</f>
        <v>1697480.7333333334</v>
      </c>
      <c r="CF93" s="5">
        <f t="shared" si="51"/>
        <v>10.324625982143489</v>
      </c>
    </row>
    <row r="94" spans="5:84">
      <c r="G94" s="35">
        <f t="shared" ref="G94:I94" si="52">G80/1000</f>
        <v>37.431177777777776</v>
      </c>
      <c r="H94" s="35">
        <f t="shared" si="52"/>
        <v>76.479366666666664</v>
      </c>
      <c r="I94" s="35">
        <f t="shared" si="52"/>
        <v>1697.4807333333333</v>
      </c>
      <c r="J94" s="35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E385-7DF9-4AB0-815F-5C2B7079ABC8}">
  <dimension ref="B3:DF47"/>
  <sheetViews>
    <sheetView topLeftCell="C1" zoomScale="85" zoomScaleNormal="85" workbookViewId="0">
      <selection activeCell="M39" sqref="M39"/>
    </sheetView>
  </sheetViews>
  <sheetFormatPr defaultRowHeight="14.35"/>
  <cols>
    <col min="2" max="2" width="15.234375" customWidth="1"/>
    <col min="10" max="11" width="11.87890625" customWidth="1"/>
    <col min="21" max="21" width="12" customWidth="1"/>
  </cols>
  <sheetData>
    <row r="3" spans="2:110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10</v>
      </c>
      <c r="H3" t="s">
        <v>11</v>
      </c>
      <c r="I3" t="s">
        <v>12</v>
      </c>
      <c r="J3" t="s">
        <v>13</v>
      </c>
      <c r="K3" t="s">
        <v>28</v>
      </c>
      <c r="N3" t="s">
        <v>21</v>
      </c>
      <c r="O3" t="s">
        <v>22</v>
      </c>
      <c r="P3" t="s">
        <v>23</v>
      </c>
      <c r="Q3" t="s">
        <v>24</v>
      </c>
      <c r="R3" t="s">
        <v>10</v>
      </c>
      <c r="S3" t="s">
        <v>11</v>
      </c>
      <c r="T3" t="s">
        <v>12</v>
      </c>
      <c r="U3" t="s">
        <v>13</v>
      </c>
      <c r="V3" t="s">
        <v>28</v>
      </c>
      <c r="Y3" t="s">
        <v>21</v>
      </c>
      <c r="Z3" t="s">
        <v>22</v>
      </c>
      <c r="AA3" t="s">
        <v>23</v>
      </c>
      <c r="AB3" t="s">
        <v>24</v>
      </c>
      <c r="AC3" t="s">
        <v>10</v>
      </c>
      <c r="AD3" t="s">
        <v>11</v>
      </c>
      <c r="AE3" t="s">
        <v>12</v>
      </c>
      <c r="AF3" t="s">
        <v>13</v>
      </c>
      <c r="AG3" t="s">
        <v>28</v>
      </c>
      <c r="AJ3" t="s">
        <v>21</v>
      </c>
      <c r="AK3" t="s">
        <v>22</v>
      </c>
      <c r="AL3" t="s">
        <v>23</v>
      </c>
      <c r="AM3" t="s">
        <v>24</v>
      </c>
      <c r="AN3" t="s">
        <v>10</v>
      </c>
      <c r="AO3" t="s">
        <v>11</v>
      </c>
      <c r="AP3" t="s">
        <v>12</v>
      </c>
      <c r="AQ3" t="s">
        <v>13</v>
      </c>
      <c r="AR3" t="s">
        <v>28</v>
      </c>
      <c r="AU3" t="s">
        <v>21</v>
      </c>
      <c r="AV3" t="s">
        <v>22</v>
      </c>
      <c r="AW3" t="s">
        <v>23</v>
      </c>
      <c r="AX3" t="s">
        <v>24</v>
      </c>
      <c r="AY3" t="s">
        <v>10</v>
      </c>
      <c r="AZ3" t="s">
        <v>11</v>
      </c>
      <c r="BA3" t="s">
        <v>12</v>
      </c>
      <c r="BB3" t="s">
        <v>13</v>
      </c>
      <c r="BC3" t="s">
        <v>28</v>
      </c>
      <c r="BF3" t="s">
        <v>21</v>
      </c>
      <c r="BG3" t="s">
        <v>22</v>
      </c>
      <c r="BH3" t="s">
        <v>23</v>
      </c>
      <c r="BI3" t="s">
        <v>24</v>
      </c>
      <c r="BJ3" t="s">
        <v>10</v>
      </c>
      <c r="BK3" t="s">
        <v>11</v>
      </c>
      <c r="BL3" t="s">
        <v>12</v>
      </c>
      <c r="BM3" t="s">
        <v>13</v>
      </c>
      <c r="BN3" t="s">
        <v>28</v>
      </c>
      <c r="BQ3" t="s">
        <v>21</v>
      </c>
      <c r="BR3" t="s">
        <v>22</v>
      </c>
      <c r="BS3" t="s">
        <v>23</v>
      </c>
      <c r="BT3" t="s">
        <v>24</v>
      </c>
      <c r="BU3" t="s">
        <v>10</v>
      </c>
      <c r="BV3" t="s">
        <v>11</v>
      </c>
      <c r="BW3" t="s">
        <v>12</v>
      </c>
      <c r="BX3" t="s">
        <v>13</v>
      </c>
      <c r="BY3" t="s">
        <v>28</v>
      </c>
      <c r="CB3" t="s">
        <v>21</v>
      </c>
      <c r="CC3" t="s">
        <v>22</v>
      </c>
      <c r="CD3" t="s">
        <v>23</v>
      </c>
      <c r="CE3" t="s">
        <v>24</v>
      </c>
      <c r="CF3" t="s">
        <v>10</v>
      </c>
      <c r="CG3" t="s">
        <v>11</v>
      </c>
      <c r="CH3" t="s">
        <v>12</v>
      </c>
      <c r="CI3" t="s">
        <v>13</v>
      </c>
      <c r="CJ3" t="s">
        <v>28</v>
      </c>
      <c r="CM3" t="s">
        <v>21</v>
      </c>
      <c r="CN3" t="s">
        <v>22</v>
      </c>
      <c r="CO3" t="s">
        <v>23</v>
      </c>
      <c r="CP3" t="s">
        <v>24</v>
      </c>
      <c r="CQ3" t="s">
        <v>10</v>
      </c>
      <c r="CR3" t="s">
        <v>11</v>
      </c>
      <c r="CS3" t="s">
        <v>12</v>
      </c>
      <c r="CT3" t="s">
        <v>13</v>
      </c>
      <c r="CU3" t="s">
        <v>28</v>
      </c>
      <c r="CX3" t="s">
        <v>21</v>
      </c>
      <c r="CY3" t="s">
        <v>22</v>
      </c>
      <c r="CZ3" t="s">
        <v>23</v>
      </c>
      <c r="DA3" t="s">
        <v>24</v>
      </c>
      <c r="DB3" t="s">
        <v>10</v>
      </c>
      <c r="DC3" t="s">
        <v>11</v>
      </c>
      <c r="DD3" t="s">
        <v>12</v>
      </c>
      <c r="DE3" t="s">
        <v>13</v>
      </c>
      <c r="DF3" t="s">
        <v>28</v>
      </c>
    </row>
    <row r="4" spans="2:110">
      <c r="B4" s="20">
        <v>1</v>
      </c>
      <c r="C4" s="13">
        <v>1097.1065950684199</v>
      </c>
      <c r="D4" s="10">
        <v>1378.15954691055</v>
      </c>
      <c r="E4">
        <v>1384.68390999996</v>
      </c>
      <c r="F4">
        <f t="shared" ref="F4:F21" si="0">100*(E4-D4)/D4</f>
        <v>0.4734113045209985</v>
      </c>
      <c r="G4" s="16">
        <v>20743</v>
      </c>
      <c r="H4" s="14">
        <v>40179</v>
      </c>
      <c r="I4">
        <v>88453</v>
      </c>
      <c r="J4">
        <v>250762</v>
      </c>
      <c r="K4">
        <f>100*(D4-C4)/C4</f>
        <v>25.617652204943912</v>
      </c>
      <c r="M4" s="20">
        <v>2</v>
      </c>
      <c r="N4" s="13">
        <v>1040.3119206532299</v>
      </c>
      <c r="O4" s="10">
        <v>1339.0429425586999</v>
      </c>
      <c r="P4">
        <v>1344.8154999999799</v>
      </c>
      <c r="Q4">
        <f t="shared" ref="Q4:Q21" si="1">100*(P4-O4)/O4</f>
        <v>0.43109576682055972</v>
      </c>
      <c r="R4" s="16">
        <v>127</v>
      </c>
      <c r="S4" s="14">
        <v>39879</v>
      </c>
      <c r="T4">
        <v>88157</v>
      </c>
      <c r="U4">
        <v>2119152</v>
      </c>
      <c r="V4">
        <f>100*(O4-N4)/N4</f>
        <v>28.715524255253332</v>
      </c>
      <c r="X4" s="20">
        <v>3</v>
      </c>
      <c r="Y4" s="13">
        <v>771.92993646373395</v>
      </c>
      <c r="Z4" s="10">
        <v>819.244262639461</v>
      </c>
      <c r="AA4">
        <v>821.47347000000195</v>
      </c>
      <c r="AB4">
        <f t="shared" ref="AB4:AB21" si="2">100*(AA4-Z4)/Z4</f>
        <v>0.27210533685751304</v>
      </c>
      <c r="AC4" s="16">
        <v>10123</v>
      </c>
      <c r="AD4" s="14">
        <v>19734</v>
      </c>
      <c r="AE4">
        <v>33356</v>
      </c>
      <c r="AF4">
        <v>795382</v>
      </c>
      <c r="AG4">
        <f>100*(Z4-Y4)/Y4</f>
        <v>6.1293550024082943</v>
      </c>
      <c r="AI4" s="20">
        <v>4</v>
      </c>
      <c r="AJ4" s="13">
        <v>1079.8977016638501</v>
      </c>
      <c r="AK4" s="10">
        <v>1240.3934771746799</v>
      </c>
      <c r="AL4">
        <v>1245.8682899999999</v>
      </c>
      <c r="AM4">
        <f t="shared" ref="AM4:AM21" si="3">100*(AL4-AK4)/AK4</f>
        <v>0.44137710541579939</v>
      </c>
      <c r="AN4" s="16">
        <v>11294</v>
      </c>
      <c r="AO4" s="16">
        <v>34711</v>
      </c>
      <c r="AP4">
        <v>72478</v>
      </c>
      <c r="AQ4">
        <v>1916992</v>
      </c>
      <c r="AR4">
        <f>100*(AK4-AJ4)/AJ4</f>
        <v>14.862127705573068</v>
      </c>
      <c r="AT4" s="20">
        <v>5</v>
      </c>
      <c r="AU4" s="13">
        <v>1152.2528682581501</v>
      </c>
      <c r="AV4" s="10">
        <v>1252.64567153649</v>
      </c>
      <c r="AW4">
        <v>1258.6070200000099</v>
      </c>
      <c r="AX4">
        <f t="shared" ref="AX4:AX21" si="4">100*(AW4-AV4)/AV4</f>
        <v>0.47590061571104625</v>
      </c>
      <c r="AY4" s="16">
        <v>19105</v>
      </c>
      <c r="AZ4" s="14">
        <v>35379</v>
      </c>
      <c r="BA4">
        <v>73542</v>
      </c>
      <c r="BB4">
        <v>2019041</v>
      </c>
      <c r="BC4">
        <f>100*(AV4-AU4)/AU4</f>
        <v>8.7127405835927973</v>
      </c>
      <c r="BE4" s="20">
        <v>6</v>
      </c>
      <c r="BF4" s="13">
        <v>974.69341775185603</v>
      </c>
      <c r="BG4" s="10">
        <v>1245.3429286442899</v>
      </c>
      <c r="BH4">
        <v>1248.1047699999899</v>
      </c>
      <c r="BI4">
        <f t="shared" ref="BI4:BI21" si="5">100*(BH4-BG4)/BG4</f>
        <v>0.22177356069356557</v>
      </c>
      <c r="BJ4" s="16">
        <v>14006</v>
      </c>
      <c r="BK4" s="14">
        <v>55488</v>
      </c>
      <c r="BL4">
        <v>85191</v>
      </c>
      <c r="BM4">
        <v>1363158</v>
      </c>
      <c r="BN4">
        <f>100*(BG4-BF4)/BF4</f>
        <v>27.767655548212357</v>
      </c>
      <c r="BP4" s="20">
        <v>7</v>
      </c>
      <c r="BQ4" s="13">
        <v>905.83289661331901</v>
      </c>
      <c r="BR4" s="10">
        <v>1047.9609107250701</v>
      </c>
      <c r="BS4">
        <v>1048.5408299999999</v>
      </c>
      <c r="BT4">
        <f t="shared" ref="BT4:BT21" si="6">100*(BS4-BR4)/BR4</f>
        <v>5.5337872719753337E-2</v>
      </c>
      <c r="BU4" s="16">
        <v>13759</v>
      </c>
      <c r="BV4" s="14">
        <v>24947</v>
      </c>
      <c r="BW4">
        <v>51046</v>
      </c>
      <c r="BX4">
        <v>991877</v>
      </c>
      <c r="BY4">
        <f>100*(BR4-BQ4)/BQ4</f>
        <v>15.690312710338954</v>
      </c>
      <c r="CA4" s="20">
        <v>8</v>
      </c>
      <c r="CB4" s="13">
        <v>1059.8095310301501</v>
      </c>
      <c r="CC4" s="10">
        <v>1670.4757262107701</v>
      </c>
      <c r="CD4">
        <v>1676.3359600000199</v>
      </c>
      <c r="CE4">
        <f t="shared" ref="CE4:CE21" si="7">100*(CD4-CC4)/CC4</f>
        <v>0.35081226846336261</v>
      </c>
      <c r="CF4" s="16">
        <v>27621</v>
      </c>
      <c r="CG4" s="14">
        <v>57782</v>
      </c>
      <c r="CH4">
        <v>112635</v>
      </c>
      <c r="CI4">
        <v>2279922</v>
      </c>
      <c r="CJ4">
        <f>100*(CC4-CB4)/CB4</f>
        <v>57.620372085825991</v>
      </c>
      <c r="CL4" s="20">
        <v>9</v>
      </c>
      <c r="CM4" s="13">
        <v>884.68654820114205</v>
      </c>
      <c r="CN4" s="10">
        <v>1137.93192772456</v>
      </c>
      <c r="CO4">
        <v>1139.7844400000099</v>
      </c>
      <c r="CP4">
        <f t="shared" ref="CP4:CP21" si="8">100*(CO4-CN4)/CN4</f>
        <v>0.16279640550681165</v>
      </c>
      <c r="CQ4" s="16">
        <v>16949</v>
      </c>
      <c r="CR4" s="14">
        <v>35069</v>
      </c>
      <c r="CS4">
        <v>68653</v>
      </c>
      <c r="CT4">
        <v>1842475</v>
      </c>
      <c r="CU4">
        <f>100*(CN4-CM4)/CM4</f>
        <v>28.625435758953138</v>
      </c>
      <c r="CW4" s="20">
        <v>10</v>
      </c>
      <c r="CX4" s="13">
        <v>1032.97002826776</v>
      </c>
      <c r="CY4" s="10">
        <v>1469.9337058569499</v>
      </c>
      <c r="CZ4">
        <v>1473.0803600000099</v>
      </c>
      <c r="DA4">
        <f t="shared" ref="DA4:DA21" si="9">100*(CZ4-CY4)/CY4</f>
        <v>0.21406775900995828</v>
      </c>
      <c r="DB4" s="16">
        <v>21867</v>
      </c>
      <c r="DC4" s="14">
        <v>45786</v>
      </c>
      <c r="DD4">
        <v>96271</v>
      </c>
      <c r="DE4">
        <v>1894437</v>
      </c>
      <c r="DF4">
        <f>100*(CY4-CX4)/CX4</f>
        <v>42.301680168006094</v>
      </c>
    </row>
    <row r="5" spans="2:110">
      <c r="C5" s="13">
        <v>2208.8528512237199</v>
      </c>
      <c r="D5" s="10">
        <v>2487.7824657377701</v>
      </c>
      <c r="E5">
        <v>2490.1358400000299</v>
      </c>
      <c r="F5">
        <f t="shared" si="0"/>
        <v>9.4597268638677623E-2</v>
      </c>
      <c r="G5" s="16">
        <v>21401</v>
      </c>
      <c r="H5" s="14">
        <v>39986</v>
      </c>
      <c r="I5">
        <v>88071</v>
      </c>
      <c r="J5">
        <v>2044312</v>
      </c>
      <c r="K5">
        <f t="shared" ref="K5:K21" si="10">100*(D5-C5)/C5</f>
        <v>12.627804263173132</v>
      </c>
      <c r="N5" s="13">
        <v>2143.7015566782102</v>
      </c>
      <c r="O5" s="10">
        <v>2458.07302509586</v>
      </c>
      <c r="P5">
        <v>2475.1241099999602</v>
      </c>
      <c r="Q5">
        <f t="shared" si="1"/>
        <v>0.69367690585332586</v>
      </c>
      <c r="R5" s="16">
        <v>21418</v>
      </c>
      <c r="S5" s="14">
        <v>40737</v>
      </c>
      <c r="T5">
        <v>88145</v>
      </c>
      <c r="U5">
        <v>1608632</v>
      </c>
      <c r="V5">
        <f t="shared" ref="V5:V21" si="11">100*(O5-N5)/N5</f>
        <v>14.664889682908409</v>
      </c>
      <c r="Y5" s="13">
        <v>1251.1335689631601</v>
      </c>
      <c r="Z5" s="10">
        <v>1301.8809767375001</v>
      </c>
      <c r="AA5">
        <v>1302.30078000001</v>
      </c>
      <c r="AB5">
        <f t="shared" si="2"/>
        <v>3.2245901892044009E-2</v>
      </c>
      <c r="AC5" s="16">
        <v>6452</v>
      </c>
      <c r="AD5" s="14">
        <v>17902</v>
      </c>
      <c r="AE5">
        <v>33162</v>
      </c>
      <c r="AF5">
        <v>737097</v>
      </c>
      <c r="AG5">
        <f t="shared" ref="AG5:AG21" si="12">100*(Z5-Y5)/Y5</f>
        <v>4.0561143137095588</v>
      </c>
      <c r="AJ5" s="13">
        <v>2031.3403074421699</v>
      </c>
      <c r="AK5" s="10">
        <v>2209.5597039923</v>
      </c>
      <c r="AL5">
        <v>2211.62788000001</v>
      </c>
      <c r="AM5">
        <f t="shared" si="3"/>
        <v>9.3601272867764762E-2</v>
      </c>
      <c r="AN5" s="16">
        <v>17419</v>
      </c>
      <c r="AO5" s="14">
        <v>33015</v>
      </c>
      <c r="AP5">
        <v>72417</v>
      </c>
      <c r="AQ5">
        <v>1699029</v>
      </c>
      <c r="AR5">
        <f t="shared" ref="AR5:AR21" si="13">100*(AK5-AJ5)/AJ5</f>
        <v>8.7734879230817331</v>
      </c>
      <c r="AU5" s="13">
        <v>2155.6176099532599</v>
      </c>
      <c r="AV5" s="13">
        <v>2265.30325001439</v>
      </c>
      <c r="AW5">
        <v>2265.33934</v>
      </c>
      <c r="AX5">
        <f t="shared" si="4"/>
        <v>1.5931635470793559E-3</v>
      </c>
      <c r="AY5" s="16">
        <v>14055</v>
      </c>
      <c r="AZ5" s="14">
        <v>54580</v>
      </c>
      <c r="BA5">
        <v>82483</v>
      </c>
      <c r="BB5">
        <v>1986737</v>
      </c>
      <c r="BC5">
        <f t="shared" ref="BC5:BC21" si="14">100*(AV5-AU5)/AU5</f>
        <v>5.0883625905945502</v>
      </c>
      <c r="BF5" s="13">
        <v>2155.6176099532599</v>
      </c>
      <c r="BG5" s="10">
        <v>2265.30325001439</v>
      </c>
      <c r="BH5">
        <v>2265.33934</v>
      </c>
      <c r="BI5">
        <f t="shared" si="5"/>
        <v>1.5931635470793559E-3</v>
      </c>
      <c r="BJ5" s="16">
        <v>17591</v>
      </c>
      <c r="BK5" s="14">
        <v>38686</v>
      </c>
      <c r="BL5">
        <v>77992</v>
      </c>
      <c r="BM5">
        <v>1290823</v>
      </c>
      <c r="BN5">
        <f t="shared" ref="BN5:BN21" si="15">100*(BG5-BF5)/BF5</f>
        <v>5.0883625905945502</v>
      </c>
      <c r="BQ5" s="13">
        <v>1558.8607724230401</v>
      </c>
      <c r="BR5" s="10">
        <v>1701.4076038287601</v>
      </c>
      <c r="BS5">
        <v>1705.26484</v>
      </c>
      <c r="BT5">
        <f t="shared" si="6"/>
        <v>0.22670853019345988</v>
      </c>
      <c r="BU5" s="16">
        <v>8464</v>
      </c>
      <c r="BV5" s="14">
        <v>26294</v>
      </c>
      <c r="BW5">
        <v>50733</v>
      </c>
      <c r="BX5">
        <v>804933</v>
      </c>
      <c r="BY5">
        <f t="shared" ref="BY5:BY21" si="16">100*(BR5-BQ5)/BQ5</f>
        <v>9.1442952396672386</v>
      </c>
      <c r="CB5" s="13">
        <v>2623.97750971394</v>
      </c>
      <c r="CC5" s="10">
        <v>3232.72012444646</v>
      </c>
      <c r="CD5">
        <v>3234.1031600000301</v>
      </c>
      <c r="CE5">
        <f t="shared" si="7"/>
        <v>4.2782409250691648E-2</v>
      </c>
      <c r="CF5" s="16">
        <v>17349</v>
      </c>
      <c r="CG5" s="14">
        <v>63878</v>
      </c>
      <c r="CH5">
        <v>114623</v>
      </c>
      <c r="CI5">
        <v>2351873</v>
      </c>
      <c r="CJ5">
        <f t="shared" ref="CJ5:CJ21" si="17">100*(CC5-CB5)/CB5</f>
        <v>23.199231414101707</v>
      </c>
      <c r="CM5" s="13">
        <v>1810.8559843921</v>
      </c>
      <c r="CN5" s="10">
        <v>2120.9411474052999</v>
      </c>
      <c r="CO5">
        <v>2121.1435200000401</v>
      </c>
      <c r="CP5">
        <f t="shared" si="8"/>
        <v>9.5416412184624461E-3</v>
      </c>
      <c r="CQ5" s="16">
        <v>10779</v>
      </c>
      <c r="CR5" s="14">
        <v>35351</v>
      </c>
      <c r="CS5">
        <v>68571</v>
      </c>
      <c r="CT5">
        <v>1776029</v>
      </c>
      <c r="CU5">
        <f t="shared" ref="CU5:CU21" si="18">100*(CN5-CM5)/CM5</f>
        <v>17.123678839501682</v>
      </c>
      <c r="CX5" s="13">
        <v>2256.2364611892499</v>
      </c>
      <c r="CY5" s="10">
        <v>2704.4940167125501</v>
      </c>
      <c r="CZ5">
        <v>2704.9857299999699</v>
      </c>
      <c r="DA5">
        <f t="shared" si="9"/>
        <v>1.8181341292722582E-2</v>
      </c>
      <c r="DB5" s="16">
        <v>13785</v>
      </c>
      <c r="DC5" s="14">
        <v>47440</v>
      </c>
      <c r="DD5">
        <v>96084</v>
      </c>
      <c r="DE5">
        <v>1896835</v>
      </c>
      <c r="DF5">
        <f t="shared" ref="DF5:DF21" si="19">100*(CY5-CX5)/CX5</f>
        <v>19.867490098401568</v>
      </c>
    </row>
    <row r="6" spans="2:110">
      <c r="C6" s="13">
        <v>1131.6131456411399</v>
      </c>
      <c r="D6" s="10">
        <v>1460.19905067131</v>
      </c>
      <c r="E6">
        <v>1469.77375999998</v>
      </c>
      <c r="F6">
        <f t="shared" si="0"/>
        <v>0.65571261152841676</v>
      </c>
      <c r="G6" s="16">
        <v>21414</v>
      </c>
      <c r="H6" s="14">
        <v>36851</v>
      </c>
      <c r="I6">
        <v>88069</v>
      </c>
      <c r="J6">
        <v>2144995</v>
      </c>
      <c r="K6">
        <f t="shared" si="10"/>
        <v>29.036946618714175</v>
      </c>
      <c r="N6" s="13">
        <v>1078.5605215431101</v>
      </c>
      <c r="O6" s="10">
        <v>1404.25712456265</v>
      </c>
      <c r="P6">
        <v>1415.45666999999</v>
      </c>
      <c r="Q6">
        <f t="shared" si="1"/>
        <v>0.79754236182551486</v>
      </c>
      <c r="R6" s="16">
        <v>21402</v>
      </c>
      <c r="S6" s="14">
        <v>38098</v>
      </c>
      <c r="T6">
        <v>88129</v>
      </c>
      <c r="U6">
        <v>2016019</v>
      </c>
      <c r="V6">
        <f t="shared" si="11"/>
        <v>30.197341411454751</v>
      </c>
      <c r="Y6" s="13">
        <v>804.83257687324101</v>
      </c>
      <c r="Z6" s="10">
        <v>872.49881394024999</v>
      </c>
      <c r="AA6">
        <v>874.60896999999704</v>
      </c>
      <c r="AB6">
        <f t="shared" si="2"/>
        <v>0.24185202616121398</v>
      </c>
      <c r="AC6" s="16">
        <v>11244</v>
      </c>
      <c r="AD6" s="14">
        <v>17885</v>
      </c>
      <c r="AE6">
        <v>33133</v>
      </c>
      <c r="AF6">
        <v>795484</v>
      </c>
      <c r="AG6">
        <f t="shared" si="12"/>
        <v>8.4074923172085061</v>
      </c>
      <c r="AJ6" s="13">
        <v>1120.9421235094101</v>
      </c>
      <c r="AK6" s="10">
        <v>1310.94119578238</v>
      </c>
      <c r="AL6">
        <v>1313.3382200000001</v>
      </c>
      <c r="AM6">
        <f t="shared" si="3"/>
        <v>0.18284757739950078</v>
      </c>
      <c r="AN6" s="16">
        <v>19572</v>
      </c>
      <c r="AO6" s="14">
        <v>33012</v>
      </c>
      <c r="AP6">
        <v>72432</v>
      </c>
      <c r="AQ6">
        <v>1124131</v>
      </c>
      <c r="AR6">
        <f t="shared" si="13"/>
        <v>16.949944897969115</v>
      </c>
      <c r="AU6" s="13">
        <v>1120.9421235094101</v>
      </c>
      <c r="AV6" s="10">
        <v>1310.94119578238</v>
      </c>
      <c r="AW6">
        <v>1313.3382200000001</v>
      </c>
      <c r="AX6">
        <f t="shared" si="4"/>
        <v>0.18284757739950078</v>
      </c>
      <c r="AY6" s="16">
        <v>19572</v>
      </c>
      <c r="AZ6" s="14">
        <v>33012</v>
      </c>
      <c r="BA6">
        <v>72432</v>
      </c>
      <c r="BB6">
        <v>1124131</v>
      </c>
      <c r="BC6">
        <f t="shared" si="14"/>
        <v>16.949944897969115</v>
      </c>
      <c r="BF6" s="13">
        <v>1015.68322486175</v>
      </c>
      <c r="BG6" s="10">
        <v>1336.2720269512799</v>
      </c>
      <c r="BH6">
        <v>1336.49657999998</v>
      </c>
      <c r="BI6">
        <f t="shared" si="5"/>
        <v>1.6804441324149058E-2</v>
      </c>
      <c r="BJ6" s="16">
        <v>20559</v>
      </c>
      <c r="BK6" s="14">
        <v>36968</v>
      </c>
      <c r="BL6">
        <v>76795</v>
      </c>
      <c r="BM6">
        <v>1675799</v>
      </c>
      <c r="BN6">
        <f t="shared" si="15"/>
        <v>31.563857139923424</v>
      </c>
      <c r="BQ6" s="13">
        <v>940.27260012375496</v>
      </c>
      <c r="BR6" s="10">
        <v>1131.83969486095</v>
      </c>
      <c r="BS6">
        <v>1140.3375699999999</v>
      </c>
      <c r="BT6">
        <f t="shared" si="6"/>
        <v>0.75080200647088358</v>
      </c>
      <c r="BU6" s="16">
        <v>14582</v>
      </c>
      <c r="BV6" s="14">
        <v>26507</v>
      </c>
      <c r="BW6">
        <v>50911</v>
      </c>
      <c r="BX6">
        <v>1283670</v>
      </c>
      <c r="BY6">
        <f t="shared" si="16"/>
        <v>20.373569825599692</v>
      </c>
      <c r="CB6" s="13">
        <v>1104.94939697718</v>
      </c>
      <c r="CC6" s="10">
        <v>1787.2509531716601</v>
      </c>
      <c r="CD6">
        <v>1789.34157</v>
      </c>
      <c r="CE6">
        <f t="shared" si="7"/>
        <v>0.11697388241030032</v>
      </c>
      <c r="CF6" s="16">
        <v>18370</v>
      </c>
      <c r="CG6" s="14">
        <v>68372</v>
      </c>
      <c r="CH6">
        <v>116837</v>
      </c>
      <c r="CI6">
        <v>2235056</v>
      </c>
      <c r="CJ6">
        <f t="shared" si="17"/>
        <v>61.749574963438015</v>
      </c>
      <c r="CM6" s="13">
        <v>920.91683558141006</v>
      </c>
      <c r="CN6" s="10">
        <v>1221.5330115085701</v>
      </c>
      <c r="CO6">
        <v>1225.5989399999901</v>
      </c>
      <c r="CP6">
        <f t="shared" si="8"/>
        <v>0.33285457315628636</v>
      </c>
      <c r="CQ6" s="16">
        <v>10638</v>
      </c>
      <c r="CR6" s="14">
        <v>36362</v>
      </c>
      <c r="CS6">
        <v>68481</v>
      </c>
      <c r="CT6">
        <v>1802154</v>
      </c>
      <c r="CU6">
        <f t="shared" si="18"/>
        <v>32.6431404348656</v>
      </c>
      <c r="CX6" s="13">
        <v>1079.2073778803699</v>
      </c>
      <c r="CY6" s="10">
        <v>1596.90799720321</v>
      </c>
      <c r="CZ6">
        <v>1602.72001</v>
      </c>
      <c r="DA6">
        <f t="shared" si="9"/>
        <v>0.36395414181462044</v>
      </c>
      <c r="DB6" s="16">
        <v>24181</v>
      </c>
      <c r="DC6" s="14">
        <v>48299</v>
      </c>
      <c r="DD6">
        <v>96157</v>
      </c>
      <c r="DE6">
        <v>2223838</v>
      </c>
      <c r="DF6">
        <f t="shared" si="19"/>
        <v>47.970448491524976</v>
      </c>
    </row>
    <row r="7" spans="2:110">
      <c r="C7" s="13">
        <v>2247.8526318663899</v>
      </c>
      <c r="D7" s="10">
        <v>2628.5379885324301</v>
      </c>
      <c r="E7">
        <v>2631.7743999999698</v>
      </c>
      <c r="F7">
        <f t="shared" si="0"/>
        <v>0.12312591568618224</v>
      </c>
      <c r="G7" s="16">
        <v>21371</v>
      </c>
      <c r="H7" s="14">
        <v>37458</v>
      </c>
      <c r="I7">
        <v>88086</v>
      </c>
      <c r="J7">
        <v>1928869</v>
      </c>
      <c r="K7">
        <f t="shared" si="10"/>
        <v>16.935512198144302</v>
      </c>
      <c r="N7" s="13">
        <v>2188.7502082081201</v>
      </c>
      <c r="O7" s="10">
        <v>2546.16226028348</v>
      </c>
      <c r="P7">
        <v>2551.4039200000202</v>
      </c>
      <c r="Q7">
        <f t="shared" si="1"/>
        <v>0.20586510916066331</v>
      </c>
      <c r="R7" s="16">
        <v>21415</v>
      </c>
      <c r="S7" s="16">
        <v>38038</v>
      </c>
      <c r="T7">
        <v>88236</v>
      </c>
      <c r="U7">
        <v>6064739</v>
      </c>
      <c r="V7">
        <f t="shared" si="11"/>
        <v>16.329503966922069</v>
      </c>
      <c r="Y7" s="13">
        <v>1290.4396138511199</v>
      </c>
      <c r="Z7" s="10">
        <v>1367.13959032956</v>
      </c>
      <c r="AA7">
        <v>1372.6548499999999</v>
      </c>
      <c r="AB7">
        <f t="shared" si="2"/>
        <v>0.40341598688620001</v>
      </c>
      <c r="AC7" s="16">
        <v>11229</v>
      </c>
      <c r="AD7" s="14">
        <v>17855</v>
      </c>
      <c r="AE7">
        <v>33165</v>
      </c>
      <c r="AF7">
        <v>795094</v>
      </c>
      <c r="AG7">
        <f t="shared" si="12"/>
        <v>5.9437090782993449</v>
      </c>
      <c r="AJ7" s="13">
        <v>2078.91881493657</v>
      </c>
      <c r="AK7" s="10">
        <v>2298.4058267492801</v>
      </c>
      <c r="AL7">
        <v>2301.0945500000198</v>
      </c>
      <c r="AM7">
        <f t="shared" si="3"/>
        <v>0.11698209339046417</v>
      </c>
      <c r="AN7" s="16">
        <v>19559</v>
      </c>
      <c r="AO7" s="14">
        <v>33008</v>
      </c>
      <c r="AP7">
        <v>72417</v>
      </c>
      <c r="AQ7">
        <v>1371304</v>
      </c>
      <c r="AR7">
        <f t="shared" si="13"/>
        <v>10.557748106166756</v>
      </c>
      <c r="AU7" s="13">
        <v>2195.0165740313</v>
      </c>
      <c r="AV7" s="10">
        <v>2365.2317777201802</v>
      </c>
      <c r="AW7">
        <v>2365.6119900000699</v>
      </c>
      <c r="AX7">
        <f t="shared" si="4"/>
        <v>1.6075053763070501E-2</v>
      </c>
      <c r="AY7" s="16">
        <v>23041</v>
      </c>
      <c r="AZ7" s="14">
        <v>40460</v>
      </c>
      <c r="BA7">
        <v>75851</v>
      </c>
      <c r="BB7">
        <v>1996235</v>
      </c>
      <c r="BC7">
        <f t="shared" si="14"/>
        <v>7.7546204298707471</v>
      </c>
      <c r="BF7" s="13">
        <v>1985.20118582436</v>
      </c>
      <c r="BG7" s="10">
        <v>2319.3798476596198</v>
      </c>
      <c r="BH7">
        <v>2325.88150000002</v>
      </c>
      <c r="BI7">
        <f t="shared" si="5"/>
        <v>0.28031856648925624</v>
      </c>
      <c r="BJ7" s="16">
        <v>20621</v>
      </c>
      <c r="BK7" s="14">
        <v>40945</v>
      </c>
      <c r="BL7">
        <v>78629</v>
      </c>
      <c r="BM7">
        <v>1689039</v>
      </c>
      <c r="BN7">
        <f t="shared" si="15"/>
        <v>16.833490943966531</v>
      </c>
      <c r="BQ7" s="13">
        <v>1597.7732200586099</v>
      </c>
      <c r="BR7" s="10">
        <v>1809.3746486825401</v>
      </c>
      <c r="BS7">
        <v>1818.4885199999801</v>
      </c>
      <c r="BT7">
        <f t="shared" si="6"/>
        <v>0.50370283037159425</v>
      </c>
      <c r="BU7" s="16">
        <v>16402</v>
      </c>
      <c r="BV7" s="14">
        <v>29891</v>
      </c>
      <c r="BW7">
        <v>53965</v>
      </c>
      <c r="BX7">
        <v>1256926</v>
      </c>
      <c r="BY7">
        <f t="shared" si="16"/>
        <v>13.243520793030196</v>
      </c>
      <c r="CB7" s="13">
        <v>2675.4986378820299</v>
      </c>
      <c r="CC7" s="10">
        <v>3380.7151256290599</v>
      </c>
      <c r="CD7">
        <v>3386.2645699999998</v>
      </c>
      <c r="CE7">
        <f t="shared" si="7"/>
        <v>0.16415001455963574</v>
      </c>
      <c r="CF7" s="16">
        <v>29057</v>
      </c>
      <c r="CG7" s="14">
        <v>71750</v>
      </c>
      <c r="CH7">
        <v>115852</v>
      </c>
      <c r="CI7">
        <v>2355220</v>
      </c>
      <c r="CJ7">
        <f t="shared" si="17"/>
        <v>26.358319819788484</v>
      </c>
      <c r="CM7" s="13">
        <v>1851.25515621712</v>
      </c>
      <c r="CN7" s="10">
        <v>2247.08121448975</v>
      </c>
      <c r="CO7">
        <v>2250.5670399999699</v>
      </c>
      <c r="CP7">
        <f t="shared" si="8"/>
        <v>0.15512681463146161</v>
      </c>
      <c r="CQ7" s="16">
        <v>16900</v>
      </c>
      <c r="CR7" s="14">
        <v>32959</v>
      </c>
      <c r="CS7">
        <v>68544</v>
      </c>
      <c r="CT7">
        <v>1412159</v>
      </c>
      <c r="CU7">
        <f t="shared" si="18"/>
        <v>21.381496599391863</v>
      </c>
      <c r="CX7" s="13">
        <v>2310.9555685410501</v>
      </c>
      <c r="CY7" s="10">
        <v>2878.0637964678999</v>
      </c>
      <c r="CZ7">
        <v>2881.6982599999501</v>
      </c>
      <c r="DA7">
        <f t="shared" si="9"/>
        <v>0.12628154860606519</v>
      </c>
      <c r="DB7" s="16">
        <v>24182</v>
      </c>
      <c r="DC7" s="14">
        <v>45724</v>
      </c>
      <c r="DD7">
        <v>96066</v>
      </c>
      <c r="DE7">
        <v>3024517</v>
      </c>
      <c r="DF7">
        <f t="shared" si="19"/>
        <v>24.539988377399919</v>
      </c>
    </row>
    <row r="8" spans="2:110">
      <c r="C8" s="13">
        <v>1164.1501579501801</v>
      </c>
      <c r="D8" s="10">
        <v>1521.3434627629399</v>
      </c>
      <c r="E8">
        <v>1525.4465500000099</v>
      </c>
      <c r="F8">
        <f t="shared" si="0"/>
        <v>0.26970157216295476</v>
      </c>
      <c r="G8" s="16">
        <v>21370</v>
      </c>
      <c r="H8" s="14">
        <v>37177</v>
      </c>
      <c r="I8">
        <v>88118</v>
      </c>
      <c r="J8">
        <v>2146654</v>
      </c>
      <c r="K8">
        <f t="shared" si="10"/>
        <v>30.682751909057934</v>
      </c>
      <c r="N8" s="13">
        <v>1112.26322363143</v>
      </c>
      <c r="O8" s="10">
        <v>1448.65914422217</v>
      </c>
      <c r="P8">
        <v>1459.30682999998</v>
      </c>
      <c r="Q8">
        <f t="shared" si="1"/>
        <v>0.73500283488198215</v>
      </c>
      <c r="R8" s="16">
        <v>21416</v>
      </c>
      <c r="S8" s="14">
        <v>37929</v>
      </c>
      <c r="T8">
        <v>88083</v>
      </c>
      <c r="U8">
        <v>1869263</v>
      </c>
      <c r="V8">
        <f t="shared" si="11"/>
        <v>30.244272528623245</v>
      </c>
      <c r="Y8" s="13">
        <v>828.23073215345698</v>
      </c>
      <c r="Z8" s="10">
        <v>913.86063718562798</v>
      </c>
      <c r="AA8">
        <v>918.27485000000001</v>
      </c>
      <c r="AB8">
        <f t="shared" si="2"/>
        <v>0.48302910036329733</v>
      </c>
      <c r="AC8" s="16">
        <v>11248</v>
      </c>
      <c r="AD8" s="14">
        <v>17871</v>
      </c>
      <c r="AE8">
        <v>33423</v>
      </c>
      <c r="AF8">
        <v>572183</v>
      </c>
      <c r="AG8">
        <f t="shared" si="12"/>
        <v>10.338894912716814</v>
      </c>
      <c r="AJ8" s="13">
        <v>1157.65565697536</v>
      </c>
      <c r="AK8" s="10">
        <v>1368.36371117249</v>
      </c>
      <c r="AL8">
        <v>1375.54664000001</v>
      </c>
      <c r="AM8">
        <f t="shared" si="3"/>
        <v>0.52492833366395986</v>
      </c>
      <c r="AN8" s="16">
        <v>19580</v>
      </c>
      <c r="AO8" s="14">
        <v>32867</v>
      </c>
      <c r="AP8">
        <v>72372</v>
      </c>
      <c r="AQ8">
        <v>1478581</v>
      </c>
      <c r="AR8">
        <f t="shared" si="13"/>
        <v>18.201271935011565</v>
      </c>
      <c r="AU8" s="13">
        <v>1213.8266873934999</v>
      </c>
      <c r="AV8" s="10">
        <v>1407.0078585098399</v>
      </c>
      <c r="AW8">
        <v>1415.3851199999999</v>
      </c>
      <c r="AX8">
        <f t="shared" si="4"/>
        <v>0.59539550113332895</v>
      </c>
      <c r="AY8" s="16">
        <v>25215</v>
      </c>
      <c r="AZ8" s="14">
        <v>41463</v>
      </c>
      <c r="BA8">
        <v>80464</v>
      </c>
      <c r="BB8">
        <v>989857</v>
      </c>
      <c r="BC8">
        <f t="shared" si="14"/>
        <v>15.915053864169513</v>
      </c>
      <c r="BF8" s="13">
        <v>1050.2227553968601</v>
      </c>
      <c r="BG8" s="10">
        <v>1400.37553570711</v>
      </c>
      <c r="BH8">
        <v>1405.8244480000301</v>
      </c>
      <c r="BI8">
        <f t="shared" si="5"/>
        <v>0.38910364784177143</v>
      </c>
      <c r="BJ8" s="16">
        <v>18381</v>
      </c>
      <c r="BK8" s="14">
        <v>36629</v>
      </c>
      <c r="BL8">
        <v>75361</v>
      </c>
      <c r="BM8">
        <v>2072687</v>
      </c>
      <c r="BN8">
        <f t="shared" si="15"/>
        <v>33.34081065287274</v>
      </c>
      <c r="BQ8" s="13">
        <v>969.90347811657705</v>
      </c>
      <c r="BR8" s="10">
        <v>1171.45010861435</v>
      </c>
      <c r="BS8">
        <v>1176.7748900000099</v>
      </c>
      <c r="BT8">
        <f t="shared" si="6"/>
        <v>0.45454615151799405</v>
      </c>
      <c r="BU8" s="16">
        <v>19823</v>
      </c>
      <c r="BV8" s="14">
        <v>42738</v>
      </c>
      <c r="BW8">
        <v>62099</v>
      </c>
      <c r="BX8">
        <v>921415</v>
      </c>
      <c r="BY8">
        <f t="shared" si="16"/>
        <v>20.780070908617585</v>
      </c>
      <c r="CB8" s="13">
        <v>1143.2049856465601</v>
      </c>
      <c r="CC8" s="10">
        <v>1873.2420307900099</v>
      </c>
      <c r="CD8">
        <v>1891.93694999999</v>
      </c>
      <c r="CE8">
        <f t="shared" si="7"/>
        <v>0.9979980644623796</v>
      </c>
      <c r="CF8" s="16">
        <v>32023</v>
      </c>
      <c r="CG8" s="14">
        <v>69657</v>
      </c>
      <c r="CH8">
        <v>115758</v>
      </c>
      <c r="CI8">
        <v>2243175</v>
      </c>
      <c r="CJ8">
        <f t="shared" si="17"/>
        <v>63.858805228229848</v>
      </c>
      <c r="CM8" s="13">
        <v>950.90668614773404</v>
      </c>
      <c r="CN8" s="10">
        <v>1278.00643090873</v>
      </c>
      <c r="CO8">
        <v>1278.7734399999999</v>
      </c>
      <c r="CP8">
        <f t="shared" si="8"/>
        <v>6.0016058817841743E-2</v>
      </c>
      <c r="CQ8" s="16">
        <v>18387</v>
      </c>
      <c r="CR8" s="14">
        <v>32912</v>
      </c>
      <c r="CS8">
        <v>68513</v>
      </c>
      <c r="CT8">
        <v>1094941</v>
      </c>
      <c r="CU8">
        <f t="shared" si="18"/>
        <v>34.398721717493245</v>
      </c>
      <c r="CX8" s="13">
        <v>1115.5325452955601</v>
      </c>
      <c r="CY8" s="10">
        <v>1649.9281070954601</v>
      </c>
      <c r="CZ8">
        <v>1662.41038000001</v>
      </c>
      <c r="DA8">
        <f t="shared" si="9"/>
        <v>0.75653435145873205</v>
      </c>
      <c r="DB8" s="16">
        <v>24198</v>
      </c>
      <c r="DC8" s="14">
        <v>45549</v>
      </c>
      <c r="DD8">
        <v>96075</v>
      </c>
      <c r="DE8">
        <v>1813361</v>
      </c>
      <c r="DF8">
        <f t="shared" si="19"/>
        <v>47.904972746295982</v>
      </c>
    </row>
    <row r="9" spans="2:110">
      <c r="C9" s="13">
        <v>2284.30316350059</v>
      </c>
      <c r="D9" s="10">
        <v>2705.72508213948</v>
      </c>
      <c r="E9">
        <v>2711.2079999999801</v>
      </c>
      <c r="F9">
        <f t="shared" si="0"/>
        <v>0.20264135098916136</v>
      </c>
      <c r="G9" s="16">
        <v>21370</v>
      </c>
      <c r="H9" s="14">
        <v>41081</v>
      </c>
      <c r="I9">
        <v>88132</v>
      </c>
      <c r="J9">
        <v>2065438</v>
      </c>
      <c r="K9">
        <f t="shared" si="10"/>
        <v>18.448598477317706</v>
      </c>
      <c r="N9" s="13">
        <v>2226.4796481425001</v>
      </c>
      <c r="O9" s="10">
        <v>2606.5591416799698</v>
      </c>
      <c r="P9">
        <v>2613.8480800000002</v>
      </c>
      <c r="Q9">
        <f t="shared" si="1"/>
        <v>0.27963832485046058</v>
      </c>
      <c r="R9" s="16">
        <v>21433</v>
      </c>
      <c r="S9" s="14">
        <v>37755</v>
      </c>
      <c r="T9">
        <v>88008</v>
      </c>
      <c r="U9">
        <v>4986797</v>
      </c>
      <c r="V9">
        <f t="shared" si="11"/>
        <v>17.070872121133519</v>
      </c>
      <c r="Y9" s="13">
        <v>1318.8312499098399</v>
      </c>
      <c r="Z9" s="10">
        <v>1417.5979007871999</v>
      </c>
      <c r="AA9">
        <v>1421.94489000001</v>
      </c>
      <c r="AB9">
        <f t="shared" si="2"/>
        <v>0.30664472699883027</v>
      </c>
      <c r="AC9" s="16">
        <v>11232</v>
      </c>
      <c r="AD9" s="14">
        <v>17930</v>
      </c>
      <c r="AE9">
        <v>33117</v>
      </c>
      <c r="AF9">
        <v>570027</v>
      </c>
      <c r="AG9">
        <f t="shared" si="12"/>
        <v>7.4889528803713175</v>
      </c>
      <c r="AJ9" s="13">
        <v>2120.6346476111698</v>
      </c>
      <c r="AK9" s="10">
        <v>2360.36036816656</v>
      </c>
      <c r="AL9">
        <v>2362.2211299999899</v>
      </c>
      <c r="AM9">
        <f t="shared" si="3"/>
        <v>7.8833802605968326E-2</v>
      </c>
      <c r="AN9" s="16">
        <v>19575</v>
      </c>
      <c r="AO9" s="14">
        <v>32895</v>
      </c>
      <c r="AP9">
        <v>72371</v>
      </c>
      <c r="AQ9">
        <v>1171005</v>
      </c>
      <c r="AR9">
        <f t="shared" si="13"/>
        <v>11.304432888778548</v>
      </c>
      <c r="AU9" s="13">
        <v>2228.7447741830001</v>
      </c>
      <c r="AV9" s="10">
        <v>2452.1549132149498</v>
      </c>
      <c r="AW9">
        <v>2456.65258000002</v>
      </c>
      <c r="AX9">
        <f t="shared" si="4"/>
        <v>0.18341691060510373</v>
      </c>
      <c r="AY9" s="16">
        <v>18999</v>
      </c>
      <c r="AZ9" s="14">
        <v>36549</v>
      </c>
      <c r="BA9">
        <v>73946</v>
      </c>
      <c r="BB9">
        <v>961376</v>
      </c>
      <c r="BC9">
        <f t="shared" si="14"/>
        <v>10.024034228587078</v>
      </c>
      <c r="BF9" s="13">
        <v>2023.3301510005299</v>
      </c>
      <c r="BG9" s="10">
        <v>2409.3570664047802</v>
      </c>
      <c r="BH9">
        <v>2412.6532900000402</v>
      </c>
      <c r="BI9">
        <f t="shared" si="5"/>
        <v>0.13680926091119447</v>
      </c>
      <c r="BJ9" s="16">
        <v>11639</v>
      </c>
      <c r="BK9" s="14">
        <v>35987</v>
      </c>
      <c r="BL9">
        <v>75211</v>
      </c>
      <c r="BM9">
        <v>1208487</v>
      </c>
      <c r="BN9">
        <f t="shared" si="15"/>
        <v>19.078790241590642</v>
      </c>
      <c r="BQ9" s="13">
        <v>1630.3175030431</v>
      </c>
      <c r="BR9" s="10">
        <v>1874.254428919</v>
      </c>
      <c r="BS9">
        <v>1886.13681</v>
      </c>
      <c r="BT9">
        <f t="shared" si="6"/>
        <v>0.63397908510496426</v>
      </c>
      <c r="BU9" s="16">
        <v>14710</v>
      </c>
      <c r="BV9" s="14">
        <v>25494</v>
      </c>
      <c r="BW9">
        <v>50783</v>
      </c>
      <c r="BX9">
        <v>664334</v>
      </c>
      <c r="BY9">
        <f t="shared" si="16"/>
        <v>14.962541064582505</v>
      </c>
      <c r="CB9" s="13">
        <v>2717.52763405941</v>
      </c>
      <c r="CC9" s="10">
        <v>3490.1393736073901</v>
      </c>
      <c r="CD9">
        <v>3523.6637699999801</v>
      </c>
      <c r="CE9">
        <f t="shared" si="7"/>
        <v>0.96054606432348177</v>
      </c>
      <c r="CF9" s="16">
        <v>32846</v>
      </c>
      <c r="CG9" s="14">
        <v>70684</v>
      </c>
      <c r="CH9">
        <v>117914</v>
      </c>
      <c r="CI9">
        <v>2314043</v>
      </c>
      <c r="CJ9">
        <f t="shared" si="17"/>
        <v>28.4306856668045</v>
      </c>
      <c r="CM9" s="13">
        <v>1884.9576246491199</v>
      </c>
      <c r="CN9" s="10">
        <v>2319.2266121502298</v>
      </c>
      <c r="CO9">
        <v>2328.6594599999898</v>
      </c>
      <c r="CP9">
        <f t="shared" si="8"/>
        <v>0.40672385356144819</v>
      </c>
      <c r="CQ9" s="16">
        <v>18386</v>
      </c>
      <c r="CR9" s="14">
        <v>32958</v>
      </c>
      <c r="CS9">
        <v>68481</v>
      </c>
      <c r="CT9">
        <v>1597068</v>
      </c>
      <c r="CU9">
        <f t="shared" si="18"/>
        <v>23.038660488823876</v>
      </c>
      <c r="CX9" s="13">
        <v>2351.6239576407002</v>
      </c>
      <c r="CY9" s="10">
        <v>2955.6296185025099</v>
      </c>
      <c r="CZ9">
        <v>2969.0533800000298</v>
      </c>
      <c r="DA9">
        <f t="shared" si="9"/>
        <v>0.45417603794081723</v>
      </c>
      <c r="DB9" s="16">
        <v>24182</v>
      </c>
      <c r="DC9" s="14">
        <v>45315</v>
      </c>
      <c r="DD9">
        <v>96253</v>
      </c>
      <c r="DE9">
        <v>1872025</v>
      </c>
      <c r="DF9">
        <f t="shared" si="19"/>
        <v>25.684619298902998</v>
      </c>
    </row>
    <row r="10" spans="2:110">
      <c r="C10" s="13">
        <v>1728.05703521688</v>
      </c>
      <c r="D10" s="10">
        <v>1976.2070584640501</v>
      </c>
      <c r="E10">
        <v>1981.90409999997</v>
      </c>
      <c r="F10">
        <f t="shared" si="0"/>
        <v>0.28828161054883289</v>
      </c>
      <c r="G10" s="16">
        <v>21370</v>
      </c>
      <c r="H10" s="14">
        <v>37382</v>
      </c>
      <c r="I10">
        <v>88132</v>
      </c>
      <c r="J10">
        <v>2179470</v>
      </c>
      <c r="K10">
        <f t="shared" si="10"/>
        <v>14.360059777542354</v>
      </c>
      <c r="N10" s="13">
        <v>1614.28509545661</v>
      </c>
      <c r="O10" s="10">
        <v>1835.01595296751</v>
      </c>
      <c r="P10">
        <v>1850.78556999999</v>
      </c>
      <c r="Q10">
        <f t="shared" si="1"/>
        <v>0.85937220365730727</v>
      </c>
      <c r="R10" s="16">
        <v>21416</v>
      </c>
      <c r="S10" s="14">
        <v>37864</v>
      </c>
      <c r="T10">
        <v>88098</v>
      </c>
      <c r="U10">
        <v>1960080</v>
      </c>
      <c r="V10">
        <f t="shared" si="11"/>
        <v>13.673598184864924</v>
      </c>
      <c r="Y10" s="13">
        <v>1087.6881270633801</v>
      </c>
      <c r="Z10" s="10">
        <v>1178.5240592423099</v>
      </c>
      <c r="AA10">
        <v>1184.78333</v>
      </c>
      <c r="AB10">
        <f t="shared" si="2"/>
        <v>0.53111098654313615</v>
      </c>
      <c r="AC10" s="16">
        <v>11232</v>
      </c>
      <c r="AD10" s="14">
        <v>17854</v>
      </c>
      <c r="AE10">
        <v>33117</v>
      </c>
      <c r="AF10">
        <v>709417</v>
      </c>
      <c r="AG10">
        <f t="shared" si="12"/>
        <v>8.351284703656308</v>
      </c>
      <c r="AJ10" s="13">
        <v>1621.3340749937199</v>
      </c>
      <c r="AK10" s="10">
        <v>1739.8960811224999</v>
      </c>
      <c r="AL10">
        <v>1750.7915599999901</v>
      </c>
      <c r="AM10">
        <f t="shared" si="3"/>
        <v>0.62621434669023002</v>
      </c>
      <c r="AN10" s="16">
        <v>19607</v>
      </c>
      <c r="AO10" s="14">
        <v>32896</v>
      </c>
      <c r="AP10">
        <v>72354</v>
      </c>
      <c r="AQ10">
        <v>1708281</v>
      </c>
      <c r="AR10">
        <f t="shared" si="13"/>
        <v>7.3126203881972476</v>
      </c>
      <c r="AU10" s="13">
        <v>1654.9698190434499</v>
      </c>
      <c r="AV10" s="10">
        <v>1753.4543120565199</v>
      </c>
      <c r="AW10">
        <v>1755.8398199999999</v>
      </c>
      <c r="AX10">
        <f t="shared" si="4"/>
        <v>0.1360461990413746</v>
      </c>
      <c r="AY10" s="16">
        <v>17732</v>
      </c>
      <c r="AZ10" s="14">
        <v>35954</v>
      </c>
      <c r="BA10">
        <v>74193</v>
      </c>
      <c r="BB10">
        <v>1962746</v>
      </c>
      <c r="BC10">
        <f t="shared" si="14"/>
        <v>5.9508331741054201</v>
      </c>
      <c r="BF10" s="13">
        <v>1542.22717057056</v>
      </c>
      <c r="BG10" s="10">
        <v>1648.1122176149699</v>
      </c>
      <c r="BH10">
        <v>1655.9175299999899</v>
      </c>
      <c r="BI10">
        <f t="shared" si="5"/>
        <v>0.47359107599574002</v>
      </c>
      <c r="BJ10" s="16">
        <v>12959</v>
      </c>
      <c r="BK10" s="14">
        <v>42084</v>
      </c>
      <c r="BL10">
        <v>76505</v>
      </c>
      <c r="BM10">
        <v>1247235</v>
      </c>
      <c r="BN10">
        <f t="shared" si="15"/>
        <v>6.8657230961140998</v>
      </c>
      <c r="BQ10" s="13">
        <v>1355.6358615291099</v>
      </c>
      <c r="BR10" s="10">
        <v>1449.2132441696899</v>
      </c>
      <c r="BS10">
        <v>1449.3990799999899</v>
      </c>
      <c r="BT10">
        <f t="shared" si="6"/>
        <v>1.2823221913519407E-2</v>
      </c>
      <c r="BU10" s="16">
        <v>14310</v>
      </c>
      <c r="BV10" s="14">
        <v>23934</v>
      </c>
      <c r="BW10">
        <v>50777</v>
      </c>
      <c r="BX10">
        <v>991100</v>
      </c>
      <c r="BY10">
        <f t="shared" si="16"/>
        <v>6.9028406002057228</v>
      </c>
      <c r="CB10" s="13">
        <v>1664.50663070512</v>
      </c>
      <c r="CC10" s="10">
        <v>2173.8256387827601</v>
      </c>
      <c r="CD10">
        <v>2182.30197000004</v>
      </c>
      <c r="CE10">
        <f t="shared" si="7"/>
        <v>0.38992691345872132</v>
      </c>
      <c r="CF10" s="16">
        <v>32930</v>
      </c>
      <c r="CG10" s="14">
        <v>76074</v>
      </c>
      <c r="CH10">
        <v>121976</v>
      </c>
      <c r="CI10">
        <v>2479805</v>
      </c>
      <c r="CJ10">
        <f t="shared" si="17"/>
        <v>30.598797186039558</v>
      </c>
      <c r="CM10" s="13">
        <v>1382.5504561703799</v>
      </c>
      <c r="CN10" s="10">
        <v>1628.3559628600999</v>
      </c>
      <c r="CO10">
        <v>1629.30746000002</v>
      </c>
      <c r="CP10">
        <f t="shared" si="8"/>
        <v>5.8432993867560207E-2</v>
      </c>
      <c r="CQ10" s="16">
        <v>18386</v>
      </c>
      <c r="CR10" s="14">
        <v>33005</v>
      </c>
      <c r="CS10">
        <v>68419</v>
      </c>
      <c r="CT10">
        <v>1715664</v>
      </c>
      <c r="CU10">
        <f t="shared" si="18"/>
        <v>17.779134612605265</v>
      </c>
      <c r="CX10" s="13">
        <v>1543.49531934027</v>
      </c>
      <c r="CY10" s="10">
        <v>1870.41600826641</v>
      </c>
      <c r="CZ10">
        <v>1873.6507200000001</v>
      </c>
      <c r="DA10">
        <f t="shared" si="9"/>
        <v>0.17294076394203653</v>
      </c>
      <c r="DB10" s="16">
        <v>24197</v>
      </c>
      <c r="DC10" s="14">
        <v>45455</v>
      </c>
      <c r="DD10">
        <v>96066</v>
      </c>
      <c r="DE10">
        <v>1894613</v>
      </c>
      <c r="DF10">
        <f t="shared" si="19"/>
        <v>21.180542942357246</v>
      </c>
    </row>
    <row r="11" spans="2:110">
      <c r="C11" s="13">
        <v>2836.16408156128</v>
      </c>
      <c r="D11" s="10">
        <v>3084.72671918371</v>
      </c>
      <c r="E11">
        <v>3101.5381600000101</v>
      </c>
      <c r="F11">
        <f t="shared" si="0"/>
        <v>0.54498963268774703</v>
      </c>
      <c r="G11" s="16">
        <v>21399</v>
      </c>
      <c r="H11" s="14">
        <v>37210</v>
      </c>
      <c r="I11">
        <v>88655</v>
      </c>
      <c r="J11">
        <v>1902032</v>
      </c>
      <c r="K11">
        <f t="shared" si="10"/>
        <v>8.7640429282074095</v>
      </c>
      <c r="N11" s="13">
        <v>2713.90634943329</v>
      </c>
      <c r="O11" s="10">
        <v>2952.47933956311</v>
      </c>
      <c r="P11">
        <v>2975.5860400000201</v>
      </c>
      <c r="Q11">
        <f t="shared" si="1"/>
        <v>0.78262022454420799</v>
      </c>
      <c r="R11" s="16">
        <v>21418</v>
      </c>
      <c r="S11" s="14">
        <v>37582</v>
      </c>
      <c r="T11">
        <v>88070</v>
      </c>
      <c r="U11">
        <v>1543239</v>
      </c>
      <c r="V11">
        <f t="shared" si="11"/>
        <v>8.790759864637117</v>
      </c>
      <c r="Y11" s="13">
        <v>1566.3416940581001</v>
      </c>
      <c r="Z11" s="10">
        <v>1667.7003216641399</v>
      </c>
      <c r="AA11">
        <v>1672.5342499999999</v>
      </c>
      <c r="AB11">
        <f t="shared" si="2"/>
        <v>0.28985593353105721</v>
      </c>
      <c r="AC11" s="16">
        <v>11223</v>
      </c>
      <c r="AD11" s="14">
        <v>17887</v>
      </c>
      <c r="AE11">
        <v>33067</v>
      </c>
      <c r="AF11">
        <v>709306</v>
      </c>
      <c r="AG11">
        <f t="shared" si="12"/>
        <v>6.4710419182827508</v>
      </c>
      <c r="AJ11" s="13">
        <v>2572.7309428549001</v>
      </c>
      <c r="AK11" s="10">
        <v>2704.7160487803999</v>
      </c>
      <c r="AL11">
        <v>2711.7409200000002</v>
      </c>
      <c r="AM11">
        <f t="shared" si="3"/>
        <v>0.25972675478329521</v>
      </c>
      <c r="AN11" s="16">
        <v>19575</v>
      </c>
      <c r="AO11" s="14">
        <v>32991</v>
      </c>
      <c r="AP11">
        <v>72503</v>
      </c>
      <c r="AQ11">
        <v>1292954</v>
      </c>
      <c r="AR11">
        <f t="shared" si="13"/>
        <v>5.1301558094154576</v>
      </c>
      <c r="AU11" s="13">
        <v>2657.8129837896299</v>
      </c>
      <c r="AV11" s="10">
        <v>2765.30634645697</v>
      </c>
      <c r="AW11">
        <v>2765.3654199999701</v>
      </c>
      <c r="AX11">
        <f t="shared" si="4"/>
        <v>2.1362386513073066E-3</v>
      </c>
      <c r="AY11" s="16">
        <v>23515</v>
      </c>
      <c r="AZ11" s="14">
        <v>40755</v>
      </c>
      <c r="BA11">
        <v>75379</v>
      </c>
      <c r="BB11">
        <v>1979160</v>
      </c>
      <c r="BC11">
        <f t="shared" si="14"/>
        <v>4.044429134892372</v>
      </c>
      <c r="BF11" s="13">
        <v>2493.4694458089002</v>
      </c>
      <c r="BG11" s="10">
        <v>2603.72349430137</v>
      </c>
      <c r="BH11">
        <v>2608.8546999999999</v>
      </c>
      <c r="BI11">
        <f t="shared" si="5"/>
        <v>0.1970718361554232</v>
      </c>
      <c r="BJ11" s="16">
        <v>21880</v>
      </c>
      <c r="BK11" s="14">
        <v>37910</v>
      </c>
      <c r="BL11">
        <v>76128</v>
      </c>
      <c r="BM11">
        <v>1252827</v>
      </c>
      <c r="BN11">
        <f t="shared" si="15"/>
        <v>4.4217124327626385</v>
      </c>
      <c r="BQ11" s="13">
        <v>1997.7628132519901</v>
      </c>
      <c r="BR11" s="10">
        <v>2101.6447242470099</v>
      </c>
      <c r="BS11">
        <v>2105.7932099999898</v>
      </c>
      <c r="BT11">
        <f t="shared" si="6"/>
        <v>0.19739234253621377</v>
      </c>
      <c r="BU11" s="16">
        <v>14295</v>
      </c>
      <c r="BV11" s="14">
        <v>23820</v>
      </c>
      <c r="BW11">
        <v>50725</v>
      </c>
      <c r="BX11">
        <v>804244</v>
      </c>
      <c r="BY11">
        <f t="shared" si="16"/>
        <v>5.19991213701286</v>
      </c>
      <c r="CB11" s="13">
        <v>3225.5284097641502</v>
      </c>
      <c r="CC11" s="10">
        <v>3733.6658595897102</v>
      </c>
      <c r="CD11">
        <v>3736.3685699999901</v>
      </c>
      <c r="CE11">
        <f t="shared" si="7"/>
        <v>7.2387581318723165E-2</v>
      </c>
      <c r="CF11" s="16">
        <v>31026</v>
      </c>
      <c r="CG11" s="14">
        <v>68202</v>
      </c>
      <c r="CH11">
        <v>113101</v>
      </c>
      <c r="CI11">
        <v>2351262</v>
      </c>
      <c r="CJ11">
        <f t="shared" si="17"/>
        <v>15.75361879583367</v>
      </c>
      <c r="CM11" s="13">
        <v>2298.52996199381</v>
      </c>
      <c r="CN11" s="10">
        <v>2523.5071873770798</v>
      </c>
      <c r="CO11">
        <v>2531.3249699999801</v>
      </c>
      <c r="CP11">
        <f t="shared" si="8"/>
        <v>0.30979831014573134</v>
      </c>
      <c r="CQ11" s="16">
        <v>18384</v>
      </c>
      <c r="CR11" s="14">
        <v>32804</v>
      </c>
      <c r="CS11">
        <v>68466</v>
      </c>
      <c r="CT11">
        <v>1776085</v>
      </c>
      <c r="CU11">
        <f t="shared" si="18"/>
        <v>9.7878743850751544</v>
      </c>
      <c r="CX11" s="13">
        <v>2765.89495402998</v>
      </c>
      <c r="CY11" s="10">
        <v>3104.53353591211</v>
      </c>
      <c r="CZ11">
        <v>3105.64931999999</v>
      </c>
      <c r="DA11">
        <f t="shared" si="9"/>
        <v>3.5940474630826787E-2</v>
      </c>
      <c r="DB11" s="16">
        <v>24196</v>
      </c>
      <c r="DC11" s="14">
        <v>46362</v>
      </c>
      <c r="DD11">
        <v>96022</v>
      </c>
      <c r="DE11">
        <v>1896743</v>
      </c>
      <c r="DF11">
        <f t="shared" si="19"/>
        <v>12.243363812090001</v>
      </c>
    </row>
    <row r="12" spans="2:110">
      <c r="C12" s="13">
        <v>1781.3777022967599</v>
      </c>
      <c r="D12" s="10">
        <v>2105.2664486106901</v>
      </c>
      <c r="E12">
        <v>2117.11329999998</v>
      </c>
      <c r="F12">
        <f t="shared" si="0"/>
        <v>0.56272456140209159</v>
      </c>
      <c r="G12" s="16">
        <v>21370</v>
      </c>
      <c r="H12" s="14">
        <v>37333</v>
      </c>
      <c r="I12">
        <v>88055</v>
      </c>
      <c r="J12">
        <v>2248477</v>
      </c>
      <c r="K12">
        <f t="shared" si="10"/>
        <v>18.181924355308535</v>
      </c>
      <c r="N12" s="13">
        <v>1676.7537828520999</v>
      </c>
      <c r="O12" s="10">
        <v>1947.23035610638</v>
      </c>
      <c r="P12">
        <v>1949.8751999999999</v>
      </c>
      <c r="Q12">
        <f t="shared" si="1"/>
        <v>0.1358259378673877</v>
      </c>
      <c r="R12" s="16">
        <v>21418</v>
      </c>
      <c r="S12" s="14">
        <v>38067</v>
      </c>
      <c r="T12">
        <v>88086</v>
      </c>
      <c r="U12">
        <v>1652049</v>
      </c>
      <c r="V12">
        <f t="shared" si="11"/>
        <v>16.130965441700621</v>
      </c>
      <c r="Y12" s="13">
        <v>1138.7255331428501</v>
      </c>
      <c r="Z12" s="10">
        <v>1231.4892801774899</v>
      </c>
      <c r="AA12">
        <v>1240.18274000001</v>
      </c>
      <c r="AB12">
        <f t="shared" si="2"/>
        <v>0.70593061283221814</v>
      </c>
      <c r="AC12" s="16">
        <v>11263</v>
      </c>
      <c r="AD12" s="14">
        <v>17836</v>
      </c>
      <c r="AE12">
        <v>33023</v>
      </c>
      <c r="AF12">
        <v>625748</v>
      </c>
      <c r="AG12">
        <f t="shared" si="12"/>
        <v>8.1462779515108075</v>
      </c>
      <c r="AJ12" s="13">
        <v>1672.0574214180299</v>
      </c>
      <c r="AK12" s="10">
        <v>1860.9203732434701</v>
      </c>
      <c r="AL12">
        <v>1864.7998600000001</v>
      </c>
      <c r="AM12">
        <f t="shared" si="3"/>
        <v>0.20847140008297649</v>
      </c>
      <c r="AN12" s="16">
        <v>19576</v>
      </c>
      <c r="AO12" s="14">
        <v>32881</v>
      </c>
      <c r="AP12">
        <v>72386</v>
      </c>
      <c r="AQ12">
        <v>1712825</v>
      </c>
      <c r="AR12">
        <f t="shared" si="13"/>
        <v>11.295243178028555</v>
      </c>
      <c r="AU12" s="13">
        <v>1707.4287310299801</v>
      </c>
      <c r="AV12" s="10">
        <v>1836.47758955982</v>
      </c>
      <c r="AW12">
        <v>1839.81754</v>
      </c>
      <c r="AX12">
        <f t="shared" si="4"/>
        <v>0.18186720378006691</v>
      </c>
      <c r="AY12" s="16">
        <v>22764</v>
      </c>
      <c r="AZ12" s="14">
        <v>39816</v>
      </c>
      <c r="BA12">
        <v>75942</v>
      </c>
      <c r="BB12">
        <v>1331800</v>
      </c>
      <c r="BC12">
        <f t="shared" si="14"/>
        <v>7.5580817040599495</v>
      </c>
      <c r="BF12" s="13">
        <v>1600.1533222472899</v>
      </c>
      <c r="BG12" s="10">
        <v>1742.8676057622599</v>
      </c>
      <c r="BH12">
        <v>1746.3674099999801</v>
      </c>
      <c r="BI12">
        <f t="shared" si="5"/>
        <v>0.20080723436186962</v>
      </c>
      <c r="BJ12" s="16">
        <v>21867</v>
      </c>
      <c r="BK12" s="14">
        <v>38876</v>
      </c>
      <c r="BL12">
        <v>76564</v>
      </c>
      <c r="BM12">
        <v>1675272</v>
      </c>
      <c r="BN12">
        <f t="shared" si="15"/>
        <v>8.9187880642924267</v>
      </c>
      <c r="BQ12" s="13">
        <v>1416.7397615166601</v>
      </c>
      <c r="BR12" s="10">
        <v>1541.3707817397601</v>
      </c>
      <c r="BS12">
        <v>1549.88552</v>
      </c>
      <c r="BT12">
        <f t="shared" si="6"/>
        <v>0.55241336874371461</v>
      </c>
      <c r="BU12" s="16">
        <v>14328</v>
      </c>
      <c r="BV12" s="14">
        <v>23879</v>
      </c>
      <c r="BW12">
        <v>50754</v>
      </c>
      <c r="BX12">
        <v>1126532</v>
      </c>
      <c r="BY12">
        <f t="shared" si="16"/>
        <v>8.7970298856918472</v>
      </c>
      <c r="CB12" s="13">
        <v>1719.47414783248</v>
      </c>
      <c r="CC12" s="10">
        <v>2295.1496544739098</v>
      </c>
      <c r="CD12">
        <v>2301.0386999999801</v>
      </c>
      <c r="CE12">
        <f t="shared" si="7"/>
        <v>0.25658655916361817</v>
      </c>
      <c r="CF12" s="16">
        <v>32154</v>
      </c>
      <c r="CG12" s="14">
        <v>70484</v>
      </c>
      <c r="CH12">
        <v>113397</v>
      </c>
      <c r="CI12">
        <v>2227327</v>
      </c>
      <c r="CJ12">
        <f t="shared" si="17"/>
        <v>33.479741894759506</v>
      </c>
      <c r="CM12" s="13">
        <v>1443.7672763061701</v>
      </c>
      <c r="CN12" s="10">
        <v>1719.64638303638</v>
      </c>
      <c r="CO12">
        <v>1719.9732100000101</v>
      </c>
      <c r="CP12">
        <f t="shared" si="8"/>
        <v>1.9005475012426942E-2</v>
      </c>
      <c r="CQ12" s="16">
        <v>18387</v>
      </c>
      <c r="CR12" s="14">
        <v>33114</v>
      </c>
      <c r="CS12">
        <v>68872</v>
      </c>
      <c r="CT12">
        <v>1412512</v>
      </c>
      <c r="CU12">
        <f t="shared" si="18"/>
        <v>19.108280902171252</v>
      </c>
      <c r="CX12" s="13">
        <v>1605.1162706950799</v>
      </c>
      <c r="CY12" s="10">
        <v>2025.43507389414</v>
      </c>
      <c r="CZ12">
        <v>2044.8512699999801</v>
      </c>
      <c r="DA12">
        <f t="shared" si="9"/>
        <v>0.95861853860909618</v>
      </c>
      <c r="DB12" s="16">
        <v>24182</v>
      </c>
      <c r="DC12" s="14">
        <v>47924</v>
      </c>
      <c r="DD12">
        <v>96035</v>
      </c>
      <c r="DE12">
        <v>2386105</v>
      </c>
      <c r="DF12">
        <f t="shared" si="19"/>
        <v>26.186190425759317</v>
      </c>
    </row>
    <row r="13" spans="2:110">
      <c r="C13" s="13">
        <v>2897.89903241298</v>
      </c>
      <c r="D13" s="10">
        <v>3232.8610419844699</v>
      </c>
      <c r="E13">
        <v>3242.2458699999802</v>
      </c>
      <c r="F13">
        <f t="shared" si="0"/>
        <v>0.29029481606637358</v>
      </c>
      <c r="G13" s="16">
        <v>24147</v>
      </c>
      <c r="H13" s="14">
        <v>37364</v>
      </c>
      <c r="I13">
        <v>88055</v>
      </c>
      <c r="J13">
        <v>2162716</v>
      </c>
      <c r="K13">
        <f t="shared" si="10"/>
        <v>11.558788136679098</v>
      </c>
      <c r="N13" s="13">
        <v>2786.29923118837</v>
      </c>
      <c r="O13" s="10">
        <v>3084.5100537735302</v>
      </c>
      <c r="P13">
        <v>3094.13410999997</v>
      </c>
      <c r="Q13">
        <f t="shared" si="1"/>
        <v>0.31201247714092711</v>
      </c>
      <c r="R13" s="16">
        <v>21400</v>
      </c>
      <c r="S13" s="14">
        <v>40553</v>
      </c>
      <c r="T13">
        <v>88461</v>
      </c>
      <c r="U13">
        <v>1691126</v>
      </c>
      <c r="V13">
        <f t="shared" si="11"/>
        <v>10.702756518292974</v>
      </c>
      <c r="Y13" s="13">
        <v>1623.4615235881499</v>
      </c>
      <c r="Z13" s="10">
        <v>1731.19260403925</v>
      </c>
      <c r="AA13">
        <v>1734.9114599999</v>
      </c>
      <c r="AB13">
        <f t="shared" si="2"/>
        <v>0.2148146862442161</v>
      </c>
      <c r="AC13" s="16">
        <v>11245</v>
      </c>
      <c r="AD13" s="14">
        <v>17855</v>
      </c>
      <c r="AE13">
        <v>33118</v>
      </c>
      <c r="AF13">
        <v>627344</v>
      </c>
      <c r="AG13">
        <f t="shared" si="12"/>
        <v>6.6358875086238243</v>
      </c>
      <c r="AJ13" s="13">
        <v>2630.0701052733598</v>
      </c>
      <c r="AK13" s="10">
        <v>2840.8549948248201</v>
      </c>
      <c r="AL13">
        <v>2843.0680900000102</v>
      </c>
      <c r="AM13">
        <f t="shared" si="3"/>
        <v>7.79024335709394E-2</v>
      </c>
      <c r="AN13" s="16">
        <v>19574</v>
      </c>
      <c r="AO13" s="14">
        <v>32927</v>
      </c>
      <c r="AP13">
        <v>72353</v>
      </c>
      <c r="AQ13">
        <v>1873515</v>
      </c>
      <c r="AR13">
        <f t="shared" si="13"/>
        <v>8.0144209513210711</v>
      </c>
      <c r="AU13" s="13">
        <v>2717.9864192188802</v>
      </c>
      <c r="AV13" s="10">
        <v>2865.8659692372798</v>
      </c>
      <c r="AW13">
        <v>2887.9099100000199</v>
      </c>
      <c r="AX13">
        <f t="shared" si="4"/>
        <v>0.76918952244674532</v>
      </c>
      <c r="AY13" s="16">
        <v>22804</v>
      </c>
      <c r="AZ13" s="14">
        <v>37337</v>
      </c>
      <c r="BA13">
        <v>77613</v>
      </c>
      <c r="BB13">
        <v>1981099</v>
      </c>
      <c r="BC13">
        <f t="shared" si="14"/>
        <v>5.4407758983909353</v>
      </c>
      <c r="BF13" s="13">
        <v>2565.7843441793202</v>
      </c>
      <c r="BG13" s="10">
        <v>2720.6901063027699</v>
      </c>
      <c r="BH13">
        <v>2721.5722500000002</v>
      </c>
      <c r="BI13">
        <f t="shared" si="5"/>
        <v>3.2423527221519866E-2</v>
      </c>
      <c r="BJ13" s="16">
        <v>20259</v>
      </c>
      <c r="BK13" s="14">
        <v>33259</v>
      </c>
      <c r="BL13">
        <v>74740</v>
      </c>
      <c r="BM13">
        <v>1478601</v>
      </c>
      <c r="BN13">
        <f t="shared" si="15"/>
        <v>6.0373648500453809</v>
      </c>
      <c r="BQ13" s="13">
        <v>2070.61993247287</v>
      </c>
      <c r="BR13" s="10">
        <v>2210.56366858413</v>
      </c>
      <c r="BS13">
        <v>2219.4448300000199</v>
      </c>
      <c r="BT13">
        <f t="shared" si="6"/>
        <v>0.40176003713922848</v>
      </c>
      <c r="BU13" s="16">
        <v>14309</v>
      </c>
      <c r="BV13" s="14">
        <v>23897</v>
      </c>
      <c r="BW13">
        <v>50767</v>
      </c>
      <c r="BX13">
        <v>1127597</v>
      </c>
      <c r="BY13">
        <f t="shared" si="16"/>
        <v>6.7585428845036786</v>
      </c>
      <c r="CB13" s="13">
        <v>3289.3585957468199</v>
      </c>
      <c r="CC13" s="10">
        <v>3883.3526676700499</v>
      </c>
      <c r="CD13">
        <v>3890.31648000002</v>
      </c>
      <c r="CE13">
        <f t="shared" si="7"/>
        <v>0.17932474657647496</v>
      </c>
      <c r="CF13" s="16">
        <v>31112</v>
      </c>
      <c r="CG13" s="14">
        <v>68715</v>
      </c>
      <c r="CH13">
        <v>112464</v>
      </c>
      <c r="CI13">
        <v>2344401</v>
      </c>
      <c r="CJ13">
        <f t="shared" si="17"/>
        <v>18.058051581584063</v>
      </c>
      <c r="CM13" s="13">
        <v>2372.3228943604299</v>
      </c>
      <c r="CN13" s="10">
        <v>2666.7989550890202</v>
      </c>
      <c r="CO13">
        <v>2671.8225400000001</v>
      </c>
      <c r="CP13">
        <f t="shared" si="8"/>
        <v>0.18837508922048618</v>
      </c>
      <c r="CQ13" s="16">
        <v>18387</v>
      </c>
      <c r="CR13" s="14">
        <v>32946</v>
      </c>
      <c r="CS13">
        <v>68494</v>
      </c>
      <c r="CT13">
        <v>1842612</v>
      </c>
      <c r="CU13">
        <f t="shared" si="18"/>
        <v>12.412983975690205</v>
      </c>
      <c r="CX13" s="13">
        <v>2839.7343877190801</v>
      </c>
      <c r="CY13" s="10">
        <v>3278.5962450080501</v>
      </c>
      <c r="CZ13">
        <v>3288.6056000000199</v>
      </c>
      <c r="DA13">
        <f t="shared" si="9"/>
        <v>0.30529391983565762</v>
      </c>
      <c r="DB13" s="16">
        <v>24195</v>
      </c>
      <c r="DC13" s="14">
        <v>45674</v>
      </c>
      <c r="DD13">
        <v>96084</v>
      </c>
      <c r="DE13">
        <v>1769261</v>
      </c>
      <c r="DF13">
        <f t="shared" si="19"/>
        <v>15.454327671873243</v>
      </c>
    </row>
    <row r="14" spans="2:110">
      <c r="C14" s="13">
        <v>1828.9389518661901</v>
      </c>
      <c r="D14" s="10">
        <v>2167.1419349715102</v>
      </c>
      <c r="E14">
        <v>2167.8825700000298</v>
      </c>
      <c r="F14">
        <f t="shared" si="0"/>
        <v>3.4175658574449944E-2</v>
      </c>
      <c r="G14" s="16">
        <v>21370</v>
      </c>
      <c r="H14" s="14">
        <v>43409</v>
      </c>
      <c r="I14">
        <v>88083</v>
      </c>
      <c r="J14">
        <v>1900617</v>
      </c>
      <c r="K14">
        <f t="shared" si="10"/>
        <v>18.491758992842747</v>
      </c>
      <c r="N14" s="13">
        <v>1727.6397412290801</v>
      </c>
      <c r="O14" s="10">
        <v>2033.5897214852901</v>
      </c>
      <c r="P14">
        <v>2041.4720599999901</v>
      </c>
      <c r="Q14">
        <f t="shared" si="1"/>
        <v>0.38760711816260091</v>
      </c>
      <c r="R14" s="16">
        <v>21400</v>
      </c>
      <c r="S14" s="14">
        <v>38538</v>
      </c>
      <c r="T14">
        <v>88177</v>
      </c>
      <c r="U14">
        <v>1551234</v>
      </c>
      <c r="V14">
        <f t="shared" si="11"/>
        <v>17.709130726441298</v>
      </c>
      <c r="Y14" s="13">
        <v>1177.20214680206</v>
      </c>
      <c r="Z14" s="10">
        <v>1269.2849219012101</v>
      </c>
      <c r="AA14">
        <v>1270.3430000000001</v>
      </c>
      <c r="AB14">
        <f t="shared" si="2"/>
        <v>8.3360172372107577E-2</v>
      </c>
      <c r="AC14" s="16">
        <v>11232</v>
      </c>
      <c r="AD14" s="14">
        <v>17868</v>
      </c>
      <c r="AE14">
        <v>33117</v>
      </c>
      <c r="AF14">
        <v>570163</v>
      </c>
      <c r="AG14">
        <f t="shared" si="12"/>
        <v>7.822171863116151</v>
      </c>
      <c r="AJ14" s="13">
        <v>1717.17464075875</v>
      </c>
      <c r="AK14" s="10">
        <v>1937.9718991887801</v>
      </c>
      <c r="AL14">
        <v>1942.9980800000501</v>
      </c>
      <c r="AM14">
        <f t="shared" si="3"/>
        <v>0.25935261565835621</v>
      </c>
      <c r="AN14" s="16">
        <v>19621</v>
      </c>
      <c r="AO14" s="14">
        <v>32896</v>
      </c>
      <c r="AP14">
        <v>72355</v>
      </c>
      <c r="AQ14">
        <v>1247504</v>
      </c>
      <c r="AR14">
        <f t="shared" si="13"/>
        <v>12.858171393240974</v>
      </c>
      <c r="AU14" s="13">
        <v>1754.42842041176</v>
      </c>
      <c r="AV14" s="10">
        <v>1910.0152522536</v>
      </c>
      <c r="AW14">
        <v>1917.1452400000201</v>
      </c>
      <c r="AX14">
        <f t="shared" si="4"/>
        <v>0.37329480683504934</v>
      </c>
      <c r="AY14" s="16">
        <v>21085</v>
      </c>
      <c r="AZ14" s="14">
        <v>33055</v>
      </c>
      <c r="BA14">
        <v>73387</v>
      </c>
      <c r="BB14">
        <v>956464</v>
      </c>
      <c r="BC14">
        <f t="shared" si="14"/>
        <v>8.8682348069420875</v>
      </c>
      <c r="BF14" s="13">
        <v>1645.6269454328899</v>
      </c>
      <c r="BG14" s="10">
        <v>1816.3537080372901</v>
      </c>
      <c r="BH14">
        <v>1816.35653</v>
      </c>
      <c r="BI14">
        <f t="shared" si="5"/>
        <v>1.5536416158767739E-4</v>
      </c>
      <c r="BJ14" s="16">
        <v>20212</v>
      </c>
      <c r="BK14" s="14">
        <v>33273</v>
      </c>
      <c r="BL14">
        <v>74776</v>
      </c>
      <c r="BM14">
        <v>1202457</v>
      </c>
      <c r="BN14">
        <f t="shared" si="15"/>
        <v>10.374572625844413</v>
      </c>
      <c r="BQ14" s="13">
        <v>1462.48012103512</v>
      </c>
      <c r="BR14" s="10">
        <v>1623.0136418059999</v>
      </c>
      <c r="BS14">
        <v>1623.7225699999899</v>
      </c>
      <c r="BT14">
        <f t="shared" si="6"/>
        <v>4.3679743393971023E-2</v>
      </c>
      <c r="BU14" s="16">
        <v>14292</v>
      </c>
      <c r="BV14" s="14">
        <v>23794</v>
      </c>
      <c r="BW14">
        <v>50767</v>
      </c>
      <c r="BX14">
        <v>608657</v>
      </c>
      <c r="BY14">
        <f t="shared" si="16"/>
        <v>10.976800194539184</v>
      </c>
      <c r="CB14" s="13">
        <v>1766.3598929459799</v>
      </c>
      <c r="CC14" s="10">
        <v>2383.6931461281802</v>
      </c>
      <c r="CD14">
        <v>2403.8306000000298</v>
      </c>
      <c r="CE14">
        <f t="shared" si="7"/>
        <v>0.84480059459661516</v>
      </c>
      <c r="CF14" s="16">
        <v>33045</v>
      </c>
      <c r="CG14" s="14">
        <v>72422</v>
      </c>
      <c r="CH14">
        <v>121129</v>
      </c>
      <c r="CI14">
        <v>2219067</v>
      </c>
      <c r="CJ14">
        <f t="shared" si="17"/>
        <v>34.949460506182355</v>
      </c>
      <c r="CM14" s="13">
        <v>1490.4393369464599</v>
      </c>
      <c r="CN14" s="10">
        <v>1777.90752286674</v>
      </c>
      <c r="CO14">
        <v>1777.96522999996</v>
      </c>
      <c r="CP14">
        <f t="shared" si="8"/>
        <v>3.245789360683044E-3</v>
      </c>
      <c r="CQ14" s="16">
        <v>18462</v>
      </c>
      <c r="CR14" s="14">
        <v>32898</v>
      </c>
      <c r="CS14">
        <v>68434</v>
      </c>
      <c r="CT14">
        <v>1094017</v>
      </c>
      <c r="CU14">
        <f t="shared" si="18"/>
        <v>19.287479791645264</v>
      </c>
      <c r="CX14" s="13">
        <v>1652.96319078788</v>
      </c>
      <c r="CY14" s="10">
        <v>2132.8776209365101</v>
      </c>
      <c r="CZ14">
        <v>2143.6351100000502</v>
      </c>
      <c r="DA14">
        <f t="shared" si="9"/>
        <v>0.50436503988525494</v>
      </c>
      <c r="DB14" s="16">
        <v>24182</v>
      </c>
      <c r="DC14" s="14">
        <v>45752</v>
      </c>
      <c r="DD14">
        <v>96065</v>
      </c>
      <c r="DE14">
        <v>1656385</v>
      </c>
      <c r="DF14">
        <f t="shared" si="19"/>
        <v>29.033582406628206</v>
      </c>
    </row>
    <row r="15" spans="2:110">
      <c r="C15" s="13">
        <v>2951.9897824995501</v>
      </c>
      <c r="D15" s="10">
        <v>3310.9240706894898</v>
      </c>
      <c r="E15">
        <v>3312.4213099999802</v>
      </c>
      <c r="F15">
        <f t="shared" si="0"/>
        <v>4.5221191381129754E-2</v>
      </c>
      <c r="G15" s="16">
        <v>21370</v>
      </c>
      <c r="H15" s="14">
        <v>37660</v>
      </c>
      <c r="I15">
        <v>88070</v>
      </c>
      <c r="J15">
        <v>1900643</v>
      </c>
      <c r="K15">
        <f t="shared" si="10"/>
        <v>12.159062687744733</v>
      </c>
      <c r="N15" s="13">
        <v>2843.3861099351402</v>
      </c>
      <c r="O15" s="10">
        <v>3185.79038210007</v>
      </c>
      <c r="P15">
        <v>3207.7577699999902</v>
      </c>
      <c r="Q15">
        <f t="shared" si="1"/>
        <v>0.6895427904907937</v>
      </c>
      <c r="R15" s="16">
        <v>21388</v>
      </c>
      <c r="S15" s="14">
        <v>37708</v>
      </c>
      <c r="T15">
        <v>88133</v>
      </c>
      <c r="U15">
        <v>1551063</v>
      </c>
      <c r="V15">
        <f t="shared" si="11"/>
        <v>12.042130717616127</v>
      </c>
      <c r="Y15" s="13">
        <v>1667.2352731009601</v>
      </c>
      <c r="Z15" s="10">
        <v>1777.56258597275</v>
      </c>
      <c r="AA15">
        <v>1778.67228</v>
      </c>
      <c r="AB15">
        <f t="shared" si="2"/>
        <v>6.2427845635757262E-2</v>
      </c>
      <c r="AC15" s="16">
        <v>11232</v>
      </c>
      <c r="AD15" s="14">
        <v>17840</v>
      </c>
      <c r="AE15">
        <v>33140</v>
      </c>
      <c r="AF15">
        <v>651924</v>
      </c>
      <c r="AG15">
        <f t="shared" si="12"/>
        <v>6.6173811610036033</v>
      </c>
      <c r="AJ15" s="13">
        <v>2680.51738126494</v>
      </c>
      <c r="AK15" s="10">
        <v>2926.5129201029199</v>
      </c>
      <c r="AL15">
        <v>2929.33330999998</v>
      </c>
      <c r="AM15">
        <f t="shared" si="3"/>
        <v>9.6373738099228348E-2</v>
      </c>
      <c r="AN15" s="16">
        <v>19559</v>
      </c>
      <c r="AO15" s="14">
        <v>32943</v>
      </c>
      <c r="AP15">
        <v>72331</v>
      </c>
      <c r="AQ15">
        <v>1247446</v>
      </c>
      <c r="AR15">
        <f t="shared" si="13"/>
        <v>9.1771663395032448</v>
      </c>
      <c r="AU15" s="13">
        <v>2771.0518350849402</v>
      </c>
      <c r="AV15" s="10">
        <v>2953.58358497478</v>
      </c>
      <c r="AW15">
        <v>2979.22403999996</v>
      </c>
      <c r="AX15">
        <f t="shared" si="4"/>
        <v>0.86811340486912125</v>
      </c>
      <c r="AY15" s="16">
        <v>21056</v>
      </c>
      <c r="AZ15" s="14">
        <v>33133</v>
      </c>
      <c r="BA15">
        <v>73290</v>
      </c>
      <c r="BB15">
        <v>956440</v>
      </c>
      <c r="BC15">
        <f t="shared" si="14"/>
        <v>6.5870925826345923</v>
      </c>
      <c r="BF15" s="13">
        <v>2618.83646170372</v>
      </c>
      <c r="BG15" s="10">
        <v>2813.5080423238501</v>
      </c>
      <c r="BH15">
        <v>2828.4110399999799</v>
      </c>
      <c r="BI15">
        <f t="shared" si="5"/>
        <v>0.52969451133399159</v>
      </c>
      <c r="BJ15" s="16">
        <v>20199</v>
      </c>
      <c r="BK15" s="14">
        <v>33099</v>
      </c>
      <c r="BL15">
        <v>74808</v>
      </c>
      <c r="BM15">
        <v>1203758</v>
      </c>
      <c r="BN15">
        <f t="shared" si="15"/>
        <v>7.4335142139224599</v>
      </c>
      <c r="BQ15" s="13">
        <v>2123.0700884451098</v>
      </c>
      <c r="BR15" s="10">
        <v>2305.0942837165298</v>
      </c>
      <c r="BS15">
        <v>2312.4591100000098</v>
      </c>
      <c r="BT15">
        <f t="shared" si="6"/>
        <v>0.3195021711478781</v>
      </c>
      <c r="BU15" s="16">
        <v>14311</v>
      </c>
      <c r="BV15" s="14">
        <v>23772</v>
      </c>
      <c r="BW15">
        <v>50738</v>
      </c>
      <c r="BX15">
        <v>609417</v>
      </c>
      <c r="BY15">
        <f t="shared" si="16"/>
        <v>8.5736310007895487</v>
      </c>
      <c r="CB15" s="13">
        <v>3342.0555927149699</v>
      </c>
      <c r="CC15" s="10">
        <v>3995.4396268293499</v>
      </c>
      <c r="CD15">
        <v>4005.7737899999402</v>
      </c>
      <c r="CE15">
        <f t="shared" si="7"/>
        <v>0.25864896321286995</v>
      </c>
      <c r="CF15" s="16">
        <v>29012</v>
      </c>
      <c r="CG15" s="14">
        <v>64159</v>
      </c>
      <c r="CH15">
        <v>112543</v>
      </c>
      <c r="CI15">
        <v>2215257</v>
      </c>
      <c r="CJ15">
        <f t="shared" si="17"/>
        <v>19.550364019635996</v>
      </c>
      <c r="CM15" s="13">
        <v>2426.8025694152302</v>
      </c>
      <c r="CN15" s="10">
        <v>2763.5731796150199</v>
      </c>
      <c r="CO15">
        <v>2769.1529100000098</v>
      </c>
      <c r="CP15">
        <f t="shared" si="8"/>
        <v>0.2019027549604179</v>
      </c>
      <c r="CQ15" s="16">
        <v>18372</v>
      </c>
      <c r="CR15" s="14">
        <v>32930</v>
      </c>
      <c r="CS15">
        <v>68463</v>
      </c>
      <c r="CT15">
        <v>1524502</v>
      </c>
      <c r="CU15">
        <f t="shared" si="18"/>
        <v>13.877132587713509</v>
      </c>
      <c r="CX15" s="13">
        <v>2894.5167111665401</v>
      </c>
      <c r="CY15" s="10">
        <v>3403.2120122398001</v>
      </c>
      <c r="CZ15">
        <v>3409.7452799999701</v>
      </c>
      <c r="DA15">
        <f t="shared" si="9"/>
        <v>0.19197357486612171</v>
      </c>
      <c r="DB15" s="16">
        <v>24211</v>
      </c>
      <c r="DC15" s="14">
        <v>48176</v>
      </c>
      <c r="DD15">
        <v>96066</v>
      </c>
      <c r="DE15">
        <v>1744931</v>
      </c>
      <c r="DF15">
        <f t="shared" si="19"/>
        <v>17.574446853625073</v>
      </c>
    </row>
    <row r="16" spans="2:110">
      <c r="C16" s="13">
        <v>2868.70363348929</v>
      </c>
      <c r="D16" s="10">
        <v>2998.3018457350399</v>
      </c>
      <c r="E16">
        <v>3012.9074900000001</v>
      </c>
      <c r="F16">
        <f t="shared" si="0"/>
        <v>0.48713054977223336</v>
      </c>
      <c r="G16" s="16">
        <v>21382</v>
      </c>
      <c r="H16" s="14">
        <v>37288</v>
      </c>
      <c r="I16">
        <v>88037</v>
      </c>
      <c r="J16">
        <v>2262502</v>
      </c>
      <c r="K16">
        <f t="shared" si="10"/>
        <v>4.5176577577696904</v>
      </c>
      <c r="N16" s="13">
        <v>2715.3393128202802</v>
      </c>
      <c r="O16" s="10">
        <v>2844.9705481729402</v>
      </c>
      <c r="P16">
        <v>2846.21985000001</v>
      </c>
      <c r="Q16">
        <f t="shared" si="1"/>
        <v>4.391264534784263E-2</v>
      </c>
      <c r="R16" s="16">
        <v>21399</v>
      </c>
      <c r="S16" s="14">
        <v>38038</v>
      </c>
      <c r="T16">
        <v>88020</v>
      </c>
      <c r="U16">
        <v>1884807</v>
      </c>
      <c r="V16">
        <f t="shared" si="11"/>
        <v>4.7740344914028032</v>
      </c>
      <c r="Y16" s="13">
        <v>1974.61558685403</v>
      </c>
      <c r="Z16" s="10">
        <v>2077.32017576513</v>
      </c>
      <c r="AA16">
        <v>2087.3434299999699</v>
      </c>
      <c r="AB16">
        <f t="shared" si="2"/>
        <v>0.48250887618458127</v>
      </c>
      <c r="AC16" s="16">
        <v>11232</v>
      </c>
      <c r="AD16" s="14">
        <v>17902</v>
      </c>
      <c r="AE16">
        <v>33053</v>
      </c>
      <c r="AF16">
        <v>709544</v>
      </c>
      <c r="AG16">
        <f t="shared" si="12"/>
        <v>5.2012447179518935</v>
      </c>
      <c r="AJ16" s="13">
        <v>2690.3212133864599</v>
      </c>
      <c r="AK16" s="10">
        <v>2795.9758589693502</v>
      </c>
      <c r="AL16">
        <v>2810.1685299999499</v>
      </c>
      <c r="AM16">
        <f t="shared" si="3"/>
        <v>0.50761064281261103</v>
      </c>
      <c r="AN16" s="16">
        <v>19557</v>
      </c>
      <c r="AO16" s="14">
        <v>33007</v>
      </c>
      <c r="AP16">
        <v>72336</v>
      </c>
      <c r="AQ16">
        <v>1327293</v>
      </c>
      <c r="AR16">
        <f t="shared" si="13"/>
        <v>3.927213042709377</v>
      </c>
      <c r="AU16" s="13">
        <v>2825.8131363771699</v>
      </c>
      <c r="AV16" s="10">
        <v>2919.9749028637998</v>
      </c>
      <c r="AW16">
        <v>2921.4904300000198</v>
      </c>
      <c r="AX16">
        <f t="shared" si="4"/>
        <v>5.190206034763082E-2</v>
      </c>
      <c r="AY16" s="16">
        <v>21058</v>
      </c>
      <c r="AZ16" s="14">
        <v>33162</v>
      </c>
      <c r="BA16">
        <v>73215</v>
      </c>
      <c r="BB16">
        <v>958353</v>
      </c>
      <c r="BC16">
        <f t="shared" si="14"/>
        <v>3.3322007486790097</v>
      </c>
      <c r="BF16" s="13">
        <v>2472.19128781668</v>
      </c>
      <c r="BG16" s="10">
        <v>2725.94572897321</v>
      </c>
      <c r="BH16">
        <v>2734.92796000001</v>
      </c>
      <c r="BI16">
        <f t="shared" si="5"/>
        <v>0.32950879877507322</v>
      </c>
      <c r="BJ16" s="16">
        <v>20231</v>
      </c>
      <c r="BK16" s="14">
        <v>32912</v>
      </c>
      <c r="BL16">
        <v>74777</v>
      </c>
      <c r="BM16">
        <v>1743957</v>
      </c>
      <c r="BN16">
        <f t="shared" si="15"/>
        <v>10.26435302183407</v>
      </c>
      <c r="BQ16" s="13">
        <v>2147.5000073348401</v>
      </c>
      <c r="BR16" s="10">
        <v>2179.7544211770401</v>
      </c>
      <c r="BS16">
        <v>2180.25432000001</v>
      </c>
      <c r="BT16">
        <f t="shared" si="6"/>
        <v>2.2933722171326731E-2</v>
      </c>
      <c r="BU16" s="16">
        <v>14309</v>
      </c>
      <c r="BV16" s="14">
        <v>23804</v>
      </c>
      <c r="BW16">
        <v>50739</v>
      </c>
      <c r="BX16">
        <v>1035173</v>
      </c>
      <c r="BY16">
        <f t="shared" si="16"/>
        <v>1.5019517453799385</v>
      </c>
      <c r="CB16" s="13">
        <v>3122.2682418507202</v>
      </c>
      <c r="CC16" s="10">
        <v>3532.3840158837702</v>
      </c>
      <c r="CD16">
        <v>3535.9637800000201</v>
      </c>
      <c r="CE16">
        <f t="shared" si="7"/>
        <v>0.10134130661199467</v>
      </c>
      <c r="CF16" s="16">
        <v>32802</v>
      </c>
      <c r="CG16" s="14">
        <v>71415</v>
      </c>
      <c r="CH16">
        <v>116043</v>
      </c>
      <c r="CI16">
        <v>3539139</v>
      </c>
      <c r="CJ16">
        <f t="shared" si="17"/>
        <v>13.135187058430137</v>
      </c>
      <c r="CM16" s="13">
        <v>2440.8002894680099</v>
      </c>
      <c r="CN16" s="10">
        <v>2762.6811130593001</v>
      </c>
      <c r="CO16">
        <v>2778.97658000003</v>
      </c>
      <c r="CP16">
        <f t="shared" si="8"/>
        <v>0.58984248539220352</v>
      </c>
      <c r="CQ16" s="16">
        <v>18355</v>
      </c>
      <c r="CR16" s="14">
        <v>33131</v>
      </c>
      <c r="CS16">
        <v>68466</v>
      </c>
      <c r="CT16">
        <v>1804559</v>
      </c>
      <c r="CU16">
        <f t="shared" si="18"/>
        <v>13.187511693611215</v>
      </c>
      <c r="CX16" s="13">
        <v>2747.4466885254001</v>
      </c>
      <c r="CY16" s="10">
        <v>2982.2538725853501</v>
      </c>
      <c r="CZ16">
        <v>2983.00512999998</v>
      </c>
      <c r="DA16">
        <f t="shared" si="9"/>
        <v>2.5190927624770477E-2</v>
      </c>
      <c r="DB16" s="16">
        <v>24183</v>
      </c>
      <c r="DC16" s="14">
        <v>45659</v>
      </c>
      <c r="DD16">
        <v>96050</v>
      </c>
      <c r="DE16">
        <v>2568367</v>
      </c>
      <c r="DF16">
        <f t="shared" si="19"/>
        <v>8.5463781714350535</v>
      </c>
    </row>
    <row r="17" spans="2:110">
      <c r="C17" s="13">
        <v>3969.30830104493</v>
      </c>
      <c r="D17" s="10">
        <v>4090.0190724459399</v>
      </c>
      <c r="E17">
        <v>4100.8767100000696</v>
      </c>
      <c r="F17">
        <f t="shared" si="0"/>
        <v>0.26546667293745818</v>
      </c>
      <c r="G17" s="16">
        <v>21368</v>
      </c>
      <c r="H17" s="14">
        <v>37397</v>
      </c>
      <c r="I17">
        <v>88146</v>
      </c>
      <c r="J17">
        <v>2164780</v>
      </c>
      <c r="K17">
        <f t="shared" si="10"/>
        <v>3.041103442865158</v>
      </c>
      <c r="N17" s="13">
        <v>3810.9996139796499</v>
      </c>
      <c r="O17" s="10">
        <v>3951.3084287059201</v>
      </c>
      <c r="P17">
        <v>3957.9861900000101</v>
      </c>
      <c r="Q17">
        <f t="shared" si="1"/>
        <v>0.16900126665832169</v>
      </c>
      <c r="R17" s="16">
        <v>21402</v>
      </c>
      <c r="S17" s="14">
        <v>37832</v>
      </c>
      <c r="T17">
        <v>88040</v>
      </c>
      <c r="U17">
        <v>1723175</v>
      </c>
      <c r="V17">
        <f t="shared" si="11"/>
        <v>3.6816801085884179</v>
      </c>
      <c r="Y17" s="13">
        <v>2377.47513169682</v>
      </c>
      <c r="Z17" s="10">
        <v>2534.3523779341299</v>
      </c>
      <c r="AA17">
        <v>2539.16054999995</v>
      </c>
      <c r="AB17">
        <f t="shared" si="2"/>
        <v>0.18971995006233161</v>
      </c>
      <c r="AC17" s="16">
        <v>11216</v>
      </c>
      <c r="AD17" s="14">
        <v>17871</v>
      </c>
      <c r="AE17">
        <v>33052</v>
      </c>
      <c r="AF17">
        <v>713405</v>
      </c>
      <c r="AG17">
        <f t="shared" si="12"/>
        <v>6.598481058573495</v>
      </c>
      <c r="AJ17" s="13">
        <v>3626.7407250799602</v>
      </c>
      <c r="AK17" s="10">
        <v>3725.4715919075702</v>
      </c>
      <c r="AL17">
        <v>3726.7456900000202</v>
      </c>
      <c r="AM17">
        <f t="shared" si="3"/>
        <v>3.4199645897651884E-2</v>
      </c>
      <c r="AN17" s="16">
        <v>19574</v>
      </c>
      <c r="AO17" s="14">
        <v>33112</v>
      </c>
      <c r="AP17">
        <v>72355</v>
      </c>
      <c r="AQ17">
        <v>1038779</v>
      </c>
      <c r="AR17">
        <f t="shared" si="13"/>
        <v>2.7223028694843712</v>
      </c>
      <c r="AU17" s="13">
        <v>3812.2490168653699</v>
      </c>
      <c r="AV17" s="10">
        <v>3896.54292771467</v>
      </c>
      <c r="AW17">
        <v>3918.8623900000098</v>
      </c>
      <c r="AX17">
        <f t="shared" si="4"/>
        <v>0.57280165262878813</v>
      </c>
      <c r="AY17" s="16">
        <v>21133</v>
      </c>
      <c r="AZ17" s="14">
        <v>33086</v>
      </c>
      <c r="BA17">
        <v>73323</v>
      </c>
      <c r="BB17">
        <v>1912683</v>
      </c>
      <c r="BC17">
        <f t="shared" si="14"/>
        <v>2.2111333880967452</v>
      </c>
      <c r="BF17" s="13">
        <v>3423.2424287930198</v>
      </c>
      <c r="BG17" s="10">
        <v>3657.5372501143902</v>
      </c>
      <c r="BH17">
        <v>3658.5337899999899</v>
      </c>
      <c r="BI17">
        <f t="shared" si="5"/>
        <v>2.7246199216934625E-2</v>
      </c>
      <c r="BJ17" s="16">
        <v>20212</v>
      </c>
      <c r="BK17" s="14">
        <v>33133</v>
      </c>
      <c r="BL17">
        <v>74824</v>
      </c>
      <c r="BM17">
        <v>1442018</v>
      </c>
      <c r="BN17">
        <f t="shared" si="15"/>
        <v>6.8442368951350883</v>
      </c>
      <c r="BQ17" s="13">
        <v>2774.9276547453401</v>
      </c>
      <c r="BR17" s="10">
        <v>2809.90154844571</v>
      </c>
      <c r="BS17">
        <v>2831.9395600000098</v>
      </c>
      <c r="BT17">
        <f t="shared" si="6"/>
        <v>0.7842983526056313</v>
      </c>
      <c r="BU17" s="16">
        <v>14309</v>
      </c>
      <c r="BV17" s="14">
        <v>23822</v>
      </c>
      <c r="BW17">
        <v>50697</v>
      </c>
      <c r="BX17">
        <v>1014044</v>
      </c>
      <c r="BY17">
        <f t="shared" si="16"/>
        <v>1.2603533515751968</v>
      </c>
      <c r="CB17" s="13">
        <v>4674.3003714711203</v>
      </c>
      <c r="CC17" s="10">
        <v>4957.3152243674003</v>
      </c>
      <c r="CD17">
        <v>4958.65672</v>
      </c>
      <c r="CE17">
        <f t="shared" si="7"/>
        <v>2.7060930602225412E-2</v>
      </c>
      <c r="CF17" s="16">
        <v>29347</v>
      </c>
      <c r="CG17" s="14">
        <v>65510</v>
      </c>
      <c r="CH17">
        <v>120626</v>
      </c>
      <c r="CI17">
        <v>4170791</v>
      </c>
      <c r="CJ17">
        <f t="shared" si="17"/>
        <v>6.0546997497982371</v>
      </c>
      <c r="CM17" s="13">
        <v>3326.1794469827701</v>
      </c>
      <c r="CN17" s="10">
        <v>3653.1011775613802</v>
      </c>
      <c r="CO17">
        <v>3685.4986199999798</v>
      </c>
      <c r="CP17">
        <f t="shared" si="8"/>
        <v>0.88684766350289057</v>
      </c>
      <c r="CQ17" s="16">
        <v>18371</v>
      </c>
      <c r="CR17" s="14">
        <v>33020</v>
      </c>
      <c r="CS17">
        <v>68463</v>
      </c>
      <c r="CT17">
        <v>3528370</v>
      </c>
      <c r="CU17">
        <f t="shared" si="18"/>
        <v>9.8287460369934632</v>
      </c>
      <c r="CX17" s="13">
        <v>3963.49228080374</v>
      </c>
      <c r="CY17" s="10">
        <v>4203.3146936908797</v>
      </c>
      <c r="CZ17">
        <v>4216.81339999998</v>
      </c>
      <c r="DA17">
        <f t="shared" si="9"/>
        <v>0.32114431806311461</v>
      </c>
      <c r="DB17" s="16">
        <v>24197</v>
      </c>
      <c r="DC17" s="14">
        <v>45642</v>
      </c>
      <c r="DD17">
        <v>96662</v>
      </c>
      <c r="DE17">
        <v>2568371</v>
      </c>
      <c r="DF17">
        <f t="shared" si="19"/>
        <v>6.0507854158986074</v>
      </c>
    </row>
    <row r="18" spans="2:110">
      <c r="C18" s="13">
        <v>3044.8688592906401</v>
      </c>
      <c r="D18" s="10">
        <v>3224.8344636950401</v>
      </c>
      <c r="E18">
        <v>3229.5728299999901</v>
      </c>
      <c r="F18">
        <f t="shared" si="0"/>
        <v>0.14693362894418838</v>
      </c>
      <c r="G18" s="16">
        <v>21387</v>
      </c>
      <c r="H18" s="14">
        <v>37114</v>
      </c>
      <c r="I18">
        <v>88067</v>
      </c>
      <c r="J18">
        <v>2382196</v>
      </c>
      <c r="K18">
        <f t="shared" si="10"/>
        <v>5.9104550219061451</v>
      </c>
      <c r="N18" s="13">
        <v>2797.6285562531002</v>
      </c>
      <c r="O18" s="10">
        <v>3017.8489879029798</v>
      </c>
      <c r="P18">
        <v>3040.01071000002</v>
      </c>
      <c r="Q18">
        <f t="shared" si="1"/>
        <v>0.73435490595703246</v>
      </c>
      <c r="R18" s="16">
        <v>21400</v>
      </c>
      <c r="S18" s="14">
        <v>37694</v>
      </c>
      <c r="T18">
        <v>88021</v>
      </c>
      <c r="U18">
        <v>1773529</v>
      </c>
      <c r="V18">
        <f t="shared" si="11"/>
        <v>7.8716822916914913</v>
      </c>
      <c r="Y18" s="13">
        <v>2039.9180151062401</v>
      </c>
      <c r="Z18" s="10">
        <v>2131.5533967566598</v>
      </c>
      <c r="AA18">
        <v>2140.82924000003</v>
      </c>
      <c r="AB18">
        <f t="shared" si="2"/>
        <v>0.43516823258963178</v>
      </c>
      <c r="AC18" s="16">
        <v>11233</v>
      </c>
      <c r="AD18" s="16">
        <v>17868</v>
      </c>
      <c r="AE18">
        <v>33101</v>
      </c>
      <c r="AF18">
        <v>627711</v>
      </c>
      <c r="AG18">
        <f t="shared" si="12"/>
        <v>4.4921110050419015</v>
      </c>
      <c r="AJ18" s="13">
        <v>2771.1168060989098</v>
      </c>
      <c r="AK18" s="10">
        <v>2939.1659935449202</v>
      </c>
      <c r="AL18">
        <v>2946.6357899999998</v>
      </c>
      <c r="AM18">
        <f t="shared" si="3"/>
        <v>0.25414680462025657</v>
      </c>
      <c r="AN18" s="16">
        <v>19575</v>
      </c>
      <c r="AO18" s="14">
        <v>32945</v>
      </c>
      <c r="AP18">
        <v>72413</v>
      </c>
      <c r="AQ18">
        <v>1249900</v>
      </c>
      <c r="AR18">
        <f t="shared" si="13"/>
        <v>6.0643126654262067</v>
      </c>
      <c r="AU18" s="13">
        <v>2909.1104047120898</v>
      </c>
      <c r="AV18" s="10">
        <v>3051.7654632048102</v>
      </c>
      <c r="AW18">
        <v>3054.8150799999898</v>
      </c>
      <c r="AX18">
        <f t="shared" si="4"/>
        <v>9.9929592622661489E-2</v>
      </c>
      <c r="AY18" s="16">
        <v>21102</v>
      </c>
      <c r="AZ18" s="14">
        <v>33195</v>
      </c>
      <c r="BA18">
        <v>73321</v>
      </c>
      <c r="BB18">
        <v>957301</v>
      </c>
      <c r="BC18">
        <f t="shared" si="14"/>
        <v>4.903734772721311</v>
      </c>
      <c r="BF18" s="13">
        <v>2549.3085358151302</v>
      </c>
      <c r="BG18" s="10">
        <v>2873.46723535313</v>
      </c>
      <c r="BH18">
        <v>2879.0031199999598</v>
      </c>
      <c r="BI18">
        <f t="shared" si="5"/>
        <v>0.19265522079807101</v>
      </c>
      <c r="BJ18" s="16">
        <v>20201</v>
      </c>
      <c r="BK18" s="14">
        <v>33055</v>
      </c>
      <c r="BL18">
        <v>74727</v>
      </c>
      <c r="BM18">
        <v>1345579</v>
      </c>
      <c r="BN18">
        <f t="shared" si="15"/>
        <v>12.715553844656608</v>
      </c>
      <c r="BQ18" s="13">
        <v>2254.5098918508402</v>
      </c>
      <c r="BR18" s="10">
        <v>2294.77022756516</v>
      </c>
      <c r="BS18">
        <v>2298.65055999999</v>
      </c>
      <c r="BT18">
        <f t="shared" si="6"/>
        <v>0.16909459553810033</v>
      </c>
      <c r="BU18" s="16">
        <v>14307</v>
      </c>
      <c r="BV18" s="14">
        <v>23851</v>
      </c>
      <c r="BW18">
        <v>51332</v>
      </c>
      <c r="BX18">
        <v>640016</v>
      </c>
      <c r="BY18">
        <f t="shared" si="16"/>
        <v>1.7857688653238988</v>
      </c>
      <c r="CB18" s="13">
        <v>3221.75875651662</v>
      </c>
      <c r="CC18" s="10">
        <v>3667.6665959376901</v>
      </c>
      <c r="CD18">
        <v>3669.1117599999402</v>
      </c>
      <c r="CE18">
        <f t="shared" si="7"/>
        <v>3.9402819870562364E-2</v>
      </c>
      <c r="CF18" s="16">
        <v>31475</v>
      </c>
      <c r="CG18" s="14">
        <v>69806</v>
      </c>
      <c r="CH18">
        <v>113170</v>
      </c>
      <c r="CI18">
        <v>2261854</v>
      </c>
      <c r="CJ18">
        <f t="shared" si="17"/>
        <v>13.840509892900474</v>
      </c>
      <c r="CM18" s="13">
        <v>2557.41890086486</v>
      </c>
      <c r="CN18" s="10">
        <v>2890.15772440618</v>
      </c>
      <c r="CO18">
        <v>2894.3797999999601</v>
      </c>
      <c r="CP18">
        <f t="shared" si="8"/>
        <v>0.14608460839788937</v>
      </c>
      <c r="CQ18" s="16">
        <v>23524</v>
      </c>
      <c r="CR18" s="14">
        <v>57184</v>
      </c>
      <c r="CS18">
        <v>83916</v>
      </c>
      <c r="CT18">
        <v>2074661</v>
      </c>
      <c r="CU18">
        <f t="shared" si="18"/>
        <v>13.010728255304418</v>
      </c>
      <c r="CX18" s="13">
        <v>2842.2968635915299</v>
      </c>
      <c r="CY18" s="10">
        <v>3119.2155620404401</v>
      </c>
      <c r="CZ18">
        <v>3129.1912400000001</v>
      </c>
      <c r="DA18">
        <f t="shared" si="9"/>
        <v>0.31981367626399021</v>
      </c>
      <c r="DB18" s="16">
        <v>24179</v>
      </c>
      <c r="DC18" s="14">
        <v>45786</v>
      </c>
      <c r="DD18">
        <v>96613</v>
      </c>
      <c r="DE18">
        <v>1932940</v>
      </c>
      <c r="DF18">
        <f t="shared" si="19"/>
        <v>9.7427788770450707</v>
      </c>
    </row>
    <row r="19" spans="2:110">
      <c r="C19" s="13">
        <v>4159.2264650737498</v>
      </c>
      <c r="D19" s="10">
        <v>4342.7955133422502</v>
      </c>
      <c r="E19">
        <v>4343.8492299999798</v>
      </c>
      <c r="F19">
        <f t="shared" si="0"/>
        <v>2.4263556837809494E-2</v>
      </c>
      <c r="G19" s="16">
        <v>21382</v>
      </c>
      <c r="H19" s="14">
        <v>37304</v>
      </c>
      <c r="I19">
        <v>88036</v>
      </c>
      <c r="J19">
        <v>2400645</v>
      </c>
      <c r="K19">
        <f t="shared" si="10"/>
        <v>4.4135381857656419</v>
      </c>
      <c r="N19" s="13">
        <v>3906.2521104547</v>
      </c>
      <c r="O19" s="10">
        <v>4143.9569959770797</v>
      </c>
      <c r="P19">
        <v>4145.6006200000902</v>
      </c>
      <c r="Q19">
        <f t="shared" si="1"/>
        <v>3.9663153469162583E-2</v>
      </c>
      <c r="R19" s="16">
        <v>21402</v>
      </c>
      <c r="S19" s="14">
        <v>37770</v>
      </c>
      <c r="T19">
        <v>88005</v>
      </c>
      <c r="U19">
        <v>1611722</v>
      </c>
      <c r="V19">
        <f t="shared" si="11"/>
        <v>6.0852417816603799</v>
      </c>
      <c r="Y19" s="13">
        <v>2524.5420771844701</v>
      </c>
      <c r="Z19" s="10">
        <v>2631.1977267070301</v>
      </c>
      <c r="AA19">
        <v>2646.5739599999702</v>
      </c>
      <c r="AB19">
        <f t="shared" si="2"/>
        <v>0.58438152088948181</v>
      </c>
      <c r="AC19" s="16">
        <v>11232</v>
      </c>
      <c r="AD19" s="14">
        <v>17855</v>
      </c>
      <c r="AE19">
        <v>33082</v>
      </c>
      <c r="AF19">
        <v>877742</v>
      </c>
      <c r="AG19">
        <f t="shared" si="12"/>
        <v>4.2247523020693381</v>
      </c>
      <c r="AJ19" s="13">
        <v>3724.1688674898301</v>
      </c>
      <c r="AK19" s="10">
        <v>3890.1330535075799</v>
      </c>
      <c r="AL19">
        <v>3906.72795</v>
      </c>
      <c r="AM19">
        <f t="shared" si="3"/>
        <v>0.42658943188220988</v>
      </c>
      <c r="AN19" s="16">
        <v>19588</v>
      </c>
      <c r="AO19" s="14">
        <v>32945</v>
      </c>
      <c r="AP19">
        <v>72397</v>
      </c>
      <c r="AQ19">
        <v>1249975</v>
      </c>
      <c r="AR19">
        <f t="shared" si="13"/>
        <v>4.4564087162248711</v>
      </c>
      <c r="AU19" s="13">
        <v>3914.4081623144202</v>
      </c>
      <c r="AV19" s="10">
        <v>4061.64446000005</v>
      </c>
      <c r="AW19">
        <v>4061.8090650465601</v>
      </c>
      <c r="AX19">
        <f t="shared" si="4"/>
        <v>4.0526699993364383E-3</v>
      </c>
      <c r="AY19" s="16">
        <v>21055</v>
      </c>
      <c r="AZ19" s="14">
        <v>33133</v>
      </c>
      <c r="BA19">
        <v>73230</v>
      </c>
      <c r="BB19">
        <v>958033</v>
      </c>
      <c r="BC19">
        <f t="shared" si="14"/>
        <v>3.7613935895375645</v>
      </c>
      <c r="BF19" s="13">
        <v>3514.7109617075898</v>
      </c>
      <c r="BG19" s="10">
        <v>3834.4997612514198</v>
      </c>
      <c r="BH19">
        <v>3848.31122</v>
      </c>
      <c r="BI19">
        <f t="shared" si="5"/>
        <v>0.36018932347182431</v>
      </c>
      <c r="BJ19" s="16">
        <v>20212</v>
      </c>
      <c r="BK19" s="14">
        <v>32992</v>
      </c>
      <c r="BL19">
        <v>74792</v>
      </c>
      <c r="BM19">
        <v>1345683</v>
      </c>
      <c r="BN19">
        <f t="shared" si="15"/>
        <v>9.0985803108106396</v>
      </c>
      <c r="BQ19" s="13">
        <v>2901.8790865012402</v>
      </c>
      <c r="BR19" s="10">
        <v>2946.0897112801699</v>
      </c>
      <c r="BS19">
        <v>2957.05537000002</v>
      </c>
      <c r="BT19">
        <f t="shared" si="6"/>
        <v>0.37221061795450883</v>
      </c>
      <c r="BU19" s="16">
        <v>14309</v>
      </c>
      <c r="BV19" s="14">
        <v>23820</v>
      </c>
      <c r="BW19">
        <v>50739</v>
      </c>
      <c r="BX19">
        <v>640112</v>
      </c>
      <c r="BY19">
        <f t="shared" si="16"/>
        <v>1.5235171232525042</v>
      </c>
      <c r="CB19" s="13">
        <v>4788.1458993746201</v>
      </c>
      <c r="CC19" s="10">
        <v>5240.53855075299</v>
      </c>
      <c r="CD19">
        <v>5242.73465999989</v>
      </c>
      <c r="CE19">
        <f t="shared" si="7"/>
        <v>4.190617482595374E-2</v>
      </c>
      <c r="CF19" s="16">
        <v>28944</v>
      </c>
      <c r="CG19" s="14">
        <v>61420</v>
      </c>
      <c r="CH19">
        <v>112425</v>
      </c>
      <c r="CI19">
        <v>2262564</v>
      </c>
      <c r="CJ19">
        <f t="shared" si="17"/>
        <v>9.4481801700624235</v>
      </c>
      <c r="CM19" s="13">
        <v>3480.56585837987</v>
      </c>
      <c r="CN19" s="10">
        <v>3807.3015360159502</v>
      </c>
      <c r="CO19">
        <v>3822.5857599999999</v>
      </c>
      <c r="CP19">
        <f t="shared" si="8"/>
        <v>0.40144506127149315</v>
      </c>
      <c r="CQ19" s="16">
        <v>23644</v>
      </c>
      <c r="CR19" s="14">
        <v>57589</v>
      </c>
      <c r="CS19">
        <v>78656</v>
      </c>
      <c r="CT19">
        <v>1807958</v>
      </c>
      <c r="CU19">
        <f t="shared" si="18"/>
        <v>9.3874298298199363</v>
      </c>
      <c r="CX19" s="13">
        <v>4076.0645781933499</v>
      </c>
      <c r="CY19" s="10">
        <v>4361.9089557075104</v>
      </c>
      <c r="CZ19">
        <v>4362.8310300000003</v>
      </c>
      <c r="DA19">
        <f t="shared" si="9"/>
        <v>2.1139237472698736E-2</v>
      </c>
      <c r="DB19" s="16">
        <v>24196</v>
      </c>
      <c r="DC19" s="14">
        <v>45767</v>
      </c>
      <c r="DD19">
        <v>96647</v>
      </c>
      <c r="DE19">
        <v>1936809</v>
      </c>
      <c r="DF19">
        <f t="shared" si="19"/>
        <v>7.012753896084158</v>
      </c>
    </row>
    <row r="20" spans="2:110">
      <c r="C20" s="13">
        <v>3102.1542183489501</v>
      </c>
      <c r="D20" s="10">
        <v>3444.5270111114601</v>
      </c>
      <c r="E20">
        <v>3458.64446</v>
      </c>
      <c r="F20">
        <f t="shared" si="0"/>
        <v>0.40985159480530753</v>
      </c>
      <c r="G20" s="16">
        <v>21679</v>
      </c>
      <c r="H20" s="14">
        <v>37195</v>
      </c>
      <c r="I20">
        <v>88100</v>
      </c>
      <c r="J20">
        <v>1972919</v>
      </c>
      <c r="K20">
        <f t="shared" si="10"/>
        <v>11.036614193369472</v>
      </c>
      <c r="N20" s="13">
        <v>2866.2917266979198</v>
      </c>
      <c r="O20" s="10">
        <v>3152.7204273072298</v>
      </c>
      <c r="P20">
        <v>3162.4691499999899</v>
      </c>
      <c r="Q20">
        <f t="shared" si="1"/>
        <v>0.30921621239618108</v>
      </c>
      <c r="R20" s="16">
        <v>21418</v>
      </c>
      <c r="S20" s="14">
        <v>37923</v>
      </c>
      <c r="T20">
        <v>88205</v>
      </c>
      <c r="U20">
        <v>1879530</v>
      </c>
      <c r="V20">
        <f t="shared" si="11"/>
        <v>9.9930058738050036</v>
      </c>
      <c r="Y20" s="13">
        <v>2079.38447498199</v>
      </c>
      <c r="Z20" s="10">
        <v>2169.8634123413799</v>
      </c>
      <c r="AA20">
        <v>2182.8106700000199</v>
      </c>
      <c r="AB20">
        <f t="shared" si="2"/>
        <v>0.5966853759089511</v>
      </c>
      <c r="AC20" s="16">
        <v>11232</v>
      </c>
      <c r="AD20" s="14">
        <v>17836</v>
      </c>
      <c r="AE20">
        <v>33070</v>
      </c>
      <c r="AF20">
        <v>571733</v>
      </c>
      <c r="AG20">
        <f t="shared" si="12"/>
        <v>4.3512365533157853</v>
      </c>
      <c r="AJ20" s="13">
        <v>2837.44713638453</v>
      </c>
      <c r="AK20" s="10">
        <v>3035.36276714932</v>
      </c>
      <c r="AL20">
        <v>3052.19670000001</v>
      </c>
      <c r="AM20">
        <f t="shared" si="3"/>
        <v>0.55459377155435219</v>
      </c>
      <c r="AN20" s="16">
        <v>19559</v>
      </c>
      <c r="AO20" s="14">
        <v>32865</v>
      </c>
      <c r="AP20">
        <v>72402</v>
      </c>
      <c r="AQ20">
        <v>1602441</v>
      </c>
      <c r="AR20">
        <f t="shared" si="13"/>
        <v>6.97513015227391</v>
      </c>
      <c r="AU20" s="13">
        <v>2975.4217068440298</v>
      </c>
      <c r="AV20" s="10">
        <v>3139.4410252747098</v>
      </c>
      <c r="AW20">
        <v>3141.1462799999999</v>
      </c>
      <c r="AX20">
        <f t="shared" si="4"/>
        <v>5.4317144726136267E-2</v>
      </c>
      <c r="AY20" s="16">
        <v>21089</v>
      </c>
      <c r="AZ20" s="14">
        <v>33114</v>
      </c>
      <c r="BA20">
        <v>73308</v>
      </c>
      <c r="BB20">
        <v>1912182</v>
      </c>
      <c r="BC20">
        <f t="shared" si="14"/>
        <v>5.5124730068818364</v>
      </c>
      <c r="BF20" s="13">
        <v>2610.8158624077901</v>
      </c>
      <c r="BG20" s="10">
        <v>2973.41581750246</v>
      </c>
      <c r="BH20">
        <v>3000.3505099999902</v>
      </c>
      <c r="BI20">
        <f t="shared" si="5"/>
        <v>0.90585017874002638</v>
      </c>
      <c r="BJ20" s="16">
        <v>20184</v>
      </c>
      <c r="BK20" s="14">
        <v>33083</v>
      </c>
      <c r="BL20">
        <v>74730</v>
      </c>
      <c r="BM20">
        <v>1759865</v>
      </c>
      <c r="BN20">
        <f t="shared" si="15"/>
        <v>13.888377204827723</v>
      </c>
      <c r="BQ20" s="13">
        <v>2329.6970545996801</v>
      </c>
      <c r="BR20" s="10">
        <v>2387.1279475479</v>
      </c>
      <c r="BS20">
        <v>2396.9376300000099</v>
      </c>
      <c r="BT20">
        <f t="shared" si="6"/>
        <v>0.410940790257454</v>
      </c>
      <c r="BU20" s="16">
        <v>14323</v>
      </c>
      <c r="BV20" s="14">
        <v>23807</v>
      </c>
      <c r="BW20">
        <v>50793</v>
      </c>
      <c r="BX20">
        <v>639833</v>
      </c>
      <c r="BY20">
        <f t="shared" si="16"/>
        <v>2.4651657104871294</v>
      </c>
      <c r="CB20" s="13">
        <v>3294.24391050537</v>
      </c>
      <c r="CC20" s="10">
        <v>3767.8588093393</v>
      </c>
      <c r="CD20">
        <v>3773.2308500000499</v>
      </c>
      <c r="CE20">
        <f t="shared" si="7"/>
        <v>0.1425754236712472</v>
      </c>
      <c r="CF20" s="16">
        <v>28944</v>
      </c>
      <c r="CG20" s="14">
        <v>62905</v>
      </c>
      <c r="CH20">
        <v>112407</v>
      </c>
      <c r="CI20">
        <v>1509258</v>
      </c>
      <c r="CJ20">
        <f t="shared" si="17"/>
        <v>14.377044071435281</v>
      </c>
      <c r="CM20" s="13">
        <v>2620.01869959532</v>
      </c>
      <c r="CN20" s="10">
        <v>2974.95637048562</v>
      </c>
      <c r="CO20">
        <v>2981.9043299999998</v>
      </c>
      <c r="CP20">
        <f t="shared" si="8"/>
        <v>0.23354828270122363</v>
      </c>
      <c r="CQ20" s="19">
        <v>18386</v>
      </c>
      <c r="CR20" s="14">
        <v>32942</v>
      </c>
      <c r="CS20">
        <v>68434</v>
      </c>
      <c r="CT20">
        <v>1637341</v>
      </c>
      <c r="CU20">
        <f t="shared" si="18"/>
        <v>13.547142657612431</v>
      </c>
      <c r="CX20" s="13">
        <v>2915.8784220572402</v>
      </c>
      <c r="CY20" s="10">
        <v>3218.9728703853898</v>
      </c>
      <c r="CZ20">
        <v>3223.1070599999898</v>
      </c>
      <c r="DA20">
        <f t="shared" si="9"/>
        <v>0.12843194960214294</v>
      </c>
      <c r="DB20" s="16">
        <v>24179</v>
      </c>
      <c r="DC20" s="14">
        <v>46362</v>
      </c>
      <c r="DD20">
        <v>96693</v>
      </c>
      <c r="DE20">
        <v>2666308</v>
      </c>
      <c r="DF20">
        <f t="shared" si="19"/>
        <v>10.394618857747414</v>
      </c>
    </row>
    <row r="21" spans="2:110">
      <c r="C21" s="13">
        <v>4226.4031443066897</v>
      </c>
      <c r="D21" s="10">
        <v>4581.4715109660201</v>
      </c>
      <c r="E21">
        <v>4625.4809499999601</v>
      </c>
      <c r="F21">
        <f t="shared" si="0"/>
        <v>0.96059615188266112</v>
      </c>
      <c r="G21" s="16">
        <v>21399</v>
      </c>
      <c r="H21" s="14">
        <v>37309</v>
      </c>
      <c r="I21">
        <v>88279</v>
      </c>
      <c r="J21">
        <v>2196442</v>
      </c>
      <c r="K21">
        <f t="shared" si="10"/>
        <v>8.40119492949073</v>
      </c>
      <c r="N21" s="13">
        <v>3984.3036310676098</v>
      </c>
      <c r="O21" s="10">
        <v>4292.8587950663896</v>
      </c>
      <c r="P21">
        <v>4308.7234399999097</v>
      </c>
      <c r="Q21">
        <f t="shared" si="1"/>
        <v>0.36955897435417023</v>
      </c>
      <c r="R21" s="16">
        <v>21539</v>
      </c>
      <c r="S21" s="14">
        <v>38399</v>
      </c>
      <c r="T21">
        <v>88888</v>
      </c>
      <c r="U21">
        <v>1916263</v>
      </c>
      <c r="V21">
        <f t="shared" si="11"/>
        <v>7.7442683231473808</v>
      </c>
      <c r="Y21" s="13">
        <v>2569.1593189192299</v>
      </c>
      <c r="Z21" s="10">
        <v>2677.9721424028298</v>
      </c>
      <c r="AA21">
        <v>2697.3808799999601</v>
      </c>
      <c r="AB21">
        <f t="shared" si="2"/>
        <v>0.724755022272774</v>
      </c>
      <c r="AC21" s="16">
        <v>11309</v>
      </c>
      <c r="AD21" s="14">
        <v>18573</v>
      </c>
      <c r="AE21">
        <v>33699</v>
      </c>
      <c r="AF21">
        <v>956592</v>
      </c>
      <c r="AG21">
        <f t="shared" si="12"/>
        <v>4.2353474415659935</v>
      </c>
      <c r="AJ21" s="13">
        <v>3800.82122600711</v>
      </c>
      <c r="AK21" s="10">
        <v>4006.8454847591101</v>
      </c>
      <c r="AL21">
        <v>4020.16072999997</v>
      </c>
      <c r="AM21">
        <f t="shared" si="3"/>
        <v>0.33231242111799081</v>
      </c>
      <c r="AN21" s="16">
        <v>19543</v>
      </c>
      <c r="AO21" s="14">
        <v>33339</v>
      </c>
      <c r="AP21">
        <v>72237</v>
      </c>
      <c r="AQ21">
        <v>1588873</v>
      </c>
      <c r="AR21">
        <f t="shared" si="13"/>
        <v>5.4205195798813079</v>
      </c>
      <c r="AU21" s="13">
        <v>3992.1030806100798</v>
      </c>
      <c r="AV21" s="10">
        <v>4169.1810655949703</v>
      </c>
      <c r="AW21">
        <v>4190.1561499999898</v>
      </c>
      <c r="AX21">
        <f t="shared" si="4"/>
        <v>0.5030984280848505</v>
      </c>
      <c r="AY21" s="16">
        <v>21070</v>
      </c>
      <c r="AZ21" s="14">
        <v>33164</v>
      </c>
      <c r="BA21">
        <v>73274</v>
      </c>
      <c r="BB21">
        <v>1912249</v>
      </c>
      <c r="BC21">
        <f t="shared" si="14"/>
        <v>4.4357067292417991</v>
      </c>
      <c r="BF21" s="13">
        <v>3585.2141505780701</v>
      </c>
      <c r="BG21" s="10">
        <v>3972.8349289498701</v>
      </c>
      <c r="BH21">
        <v>3986.4395</v>
      </c>
      <c r="BI21">
        <f t="shared" si="5"/>
        <v>0.34243987715155078</v>
      </c>
      <c r="BJ21" s="16">
        <v>20197</v>
      </c>
      <c r="BK21" s="14">
        <v>32898</v>
      </c>
      <c r="BL21">
        <v>74756</v>
      </c>
      <c r="BM21">
        <v>1762427</v>
      </c>
      <c r="BN21">
        <f t="shared" si="15"/>
        <v>10.811649237446559</v>
      </c>
      <c r="BQ21" s="13">
        <v>2989.5731442905098</v>
      </c>
      <c r="BR21" s="10">
        <v>3055.5790624492502</v>
      </c>
      <c r="BS21">
        <v>3066.4259699999602</v>
      </c>
      <c r="BT21">
        <f t="shared" si="6"/>
        <v>0.35498697068618928</v>
      </c>
      <c r="BU21" s="16">
        <v>14309</v>
      </c>
      <c r="BV21" s="14">
        <v>23851</v>
      </c>
      <c r="BW21">
        <v>50889</v>
      </c>
      <c r="BX21">
        <v>640251</v>
      </c>
      <c r="BY21">
        <f t="shared" si="16"/>
        <v>2.2078709893684487</v>
      </c>
      <c r="CB21" s="13">
        <v>4870.83234461559</v>
      </c>
      <c r="CC21" s="10">
        <v>5367.3807425056903</v>
      </c>
      <c r="CD21">
        <v>5373.6713500000496</v>
      </c>
      <c r="CE21">
        <f t="shared" si="7"/>
        <v>0.11720069427052991</v>
      </c>
      <c r="CF21" s="16">
        <v>28962</v>
      </c>
      <c r="CG21" s="14">
        <v>62934</v>
      </c>
      <c r="CH21">
        <v>112469</v>
      </c>
      <c r="CI21">
        <v>1509271</v>
      </c>
      <c r="CJ21">
        <f t="shared" si="17"/>
        <v>10.19432332625869</v>
      </c>
      <c r="CM21" s="13">
        <v>3557.2474034673301</v>
      </c>
      <c r="CN21" s="10">
        <v>3915.0874212520798</v>
      </c>
      <c r="CO21">
        <v>3920.4970399999802</v>
      </c>
      <c r="CP21">
        <f t="shared" si="8"/>
        <v>0.13817363869158056</v>
      </c>
      <c r="CQ21" s="16">
        <v>18400</v>
      </c>
      <c r="CR21" s="14">
        <v>32992</v>
      </c>
      <c r="CS21">
        <v>68528</v>
      </c>
      <c r="CT21">
        <v>1638025</v>
      </c>
      <c r="CU21">
        <f t="shared" si="18"/>
        <v>10.059463883112402</v>
      </c>
      <c r="CX21" s="13">
        <v>4160.08090040158</v>
      </c>
      <c r="CY21" s="10">
        <v>4479.7468311293296</v>
      </c>
      <c r="CZ21">
        <v>4504.8280699999405</v>
      </c>
      <c r="DA21">
        <f t="shared" si="9"/>
        <v>0.55988072130156363</v>
      </c>
      <c r="DB21" s="16">
        <v>24182</v>
      </c>
      <c r="DC21" s="14">
        <v>44252</v>
      </c>
      <c r="DD21">
        <v>96772</v>
      </c>
      <c r="DE21">
        <v>1772707</v>
      </c>
      <c r="DF21">
        <f t="shared" si="19"/>
        <v>7.6841277460948332</v>
      </c>
    </row>
    <row r="22" spans="2:110">
      <c r="B22" s="21" t="s">
        <v>25</v>
      </c>
      <c r="C22" s="21">
        <f>AVERAGE(C4:C21)</f>
        <v>2529.3872084810187</v>
      </c>
      <c r="D22" s="21">
        <f t="shared" ref="D22:K22" si="20">AVERAGE(D4:D21)</f>
        <v>2818.9346826641195</v>
      </c>
      <c r="E22" s="21">
        <f t="shared" si="20"/>
        <v>2828.1921911111044</v>
      </c>
      <c r="F22" s="5">
        <f t="shared" si="20"/>
        <v>0.32661775829814854</v>
      </c>
      <c r="G22" s="21">
        <f t="shared" si="20"/>
        <v>21516.222222222223</v>
      </c>
      <c r="H22" s="21">
        <f t="shared" si="20"/>
        <v>38149.833333333336</v>
      </c>
      <c r="I22" s="21">
        <f t="shared" si="20"/>
        <v>88146.888888888891</v>
      </c>
      <c r="J22" s="21">
        <f t="shared" si="20"/>
        <v>2014137.1666666667</v>
      </c>
      <c r="K22" s="21">
        <f t="shared" si="20"/>
        <v>14.121414782269047</v>
      </c>
      <c r="M22" s="21" t="s">
        <v>25</v>
      </c>
      <c r="N22" s="21">
        <f>AVERAGE(N4:N21)</f>
        <v>2401.8417966791362</v>
      </c>
      <c r="O22" s="21">
        <f t="shared" ref="O22" si="21">AVERAGE(O4:O21)</f>
        <v>2680.2796459739588</v>
      </c>
      <c r="P22" s="21">
        <f t="shared" ref="P22" si="22">AVERAGE(P4:P21)</f>
        <v>2691.1431011111063</v>
      </c>
      <c r="Q22" s="5">
        <f t="shared" ref="Q22" si="23">AVERAGE(Q4:Q21)</f>
        <v>0.44308384519102456</v>
      </c>
      <c r="R22" s="21">
        <f t="shared" ref="R22" si="24">AVERAGE(R4:R21)</f>
        <v>20233.944444444445</v>
      </c>
      <c r="S22" s="21">
        <f t="shared" ref="S22" si="25">AVERAGE(S4:S21)</f>
        <v>38355.777777777781</v>
      </c>
      <c r="T22" s="21">
        <f t="shared" ref="T22" si="26">AVERAGE(T4:T21)</f>
        <v>88164.555555555562</v>
      </c>
      <c r="U22" s="21">
        <f t="shared" ref="U22:V22" si="27">AVERAGE(U4:U21)</f>
        <v>2189023.277777778</v>
      </c>
      <c r="V22" s="21">
        <f t="shared" si="27"/>
        <v>14.245647682785766</v>
      </c>
      <c r="X22" s="21" t="s">
        <v>25</v>
      </c>
      <c r="Y22" s="21">
        <f>AVERAGE(Y4:Y21)</f>
        <v>1560.6192544840462</v>
      </c>
      <c r="Z22" s="21">
        <f t="shared" ref="Z22" si="28">AVERAGE(Z4:Z21)</f>
        <v>1653.9019548068836</v>
      </c>
      <c r="AA22" s="21">
        <f t="shared" ref="AA22" si="29">AVERAGE(AA4:AA21)</f>
        <v>1660.3768666666574</v>
      </c>
      <c r="AB22" s="5">
        <f t="shared" ref="AB22" si="30">AVERAGE(AB4:AB21)</f>
        <v>0.36888957190140798</v>
      </c>
      <c r="AC22" s="21">
        <f t="shared" ref="AC22" si="31">AVERAGE(AC4:AC21)</f>
        <v>10911.611111111111</v>
      </c>
      <c r="AD22" s="21">
        <f t="shared" ref="AD22" si="32">AVERAGE(AD4:AD21)</f>
        <v>18012.333333333332</v>
      </c>
      <c r="AE22" s="21">
        <f t="shared" ref="AE22" si="33">AVERAGE(AE4:AE21)</f>
        <v>33166.388888888891</v>
      </c>
      <c r="AF22" s="21">
        <f t="shared" ref="AF22:AG22" si="34">AVERAGE(AF4:AF21)</f>
        <v>700883.11111111112</v>
      </c>
      <c r="AG22" s="21">
        <f t="shared" si="34"/>
        <v>6.4173187049680944</v>
      </c>
      <c r="AI22" s="21" t="s">
        <v>25</v>
      </c>
      <c r="AJ22" s="21">
        <f>AVERAGE(AJ4:AJ21)</f>
        <v>2329.660544063835</v>
      </c>
      <c r="AK22" s="21">
        <f t="shared" ref="AK22" si="35">AVERAGE(AK4:AK21)</f>
        <v>2510.6584083410244</v>
      </c>
      <c r="AL22" s="21">
        <f t="shared" ref="AL22" si="36">AVERAGE(AL4:AL21)</f>
        <v>2517.5035511111109</v>
      </c>
      <c r="AM22" s="5">
        <f t="shared" ref="AM22" si="37">AVERAGE(AM4:AM21)</f>
        <v>0.2820035662285309</v>
      </c>
      <c r="AN22" s="21">
        <f t="shared" ref="AN22" si="38">AVERAGE(AN4:AN21)</f>
        <v>18994.833333333332</v>
      </c>
      <c r="AO22" s="21">
        <f t="shared" ref="AO22" si="39">AVERAGE(AO4:AO21)</f>
        <v>33069.722222222219</v>
      </c>
      <c r="AP22" s="21">
        <f t="shared" ref="AP22" si="40">AVERAGE(AP4:AP21)</f>
        <v>72383.833333333328</v>
      </c>
      <c r="AQ22" s="21">
        <f t="shared" ref="AQ22:AR22" si="41">AVERAGE(AQ4:AQ21)</f>
        <v>1438934.888888889</v>
      </c>
      <c r="AR22" s="21">
        <f t="shared" si="41"/>
        <v>9.111259919015966</v>
      </c>
      <c r="AT22" s="21" t="s">
        <v>25</v>
      </c>
      <c r="AU22" s="21">
        <f>AVERAGE(AU4:AU21)</f>
        <v>2431.065797423913</v>
      </c>
      <c r="AV22" s="21">
        <f t="shared" ref="AV22" si="42">AVERAGE(AV4:AV21)</f>
        <v>2576.4743092205672</v>
      </c>
      <c r="AW22" s="21">
        <f t="shared" ref="AW22" si="43">AVERAGE(AW4:AW21)</f>
        <v>2583.8064241692578</v>
      </c>
      <c r="AX22" s="5">
        <f t="shared" ref="AX22" si="44">AVERAGE(AX4:AX21)</f>
        <v>0.28177654145512215</v>
      </c>
      <c r="AY22" s="21">
        <f t="shared" ref="AY22" si="45">AVERAGE(AY4:AY21)</f>
        <v>20858.333333333332</v>
      </c>
      <c r="AZ22" s="21">
        <f t="shared" ref="AZ22" si="46">AVERAGE(AZ4:AZ21)</f>
        <v>36685.944444444445</v>
      </c>
      <c r="BA22" s="21">
        <f t="shared" ref="BA22" si="47">AVERAGE(BA4:BA21)</f>
        <v>74899.611111111109</v>
      </c>
      <c r="BB22" s="21">
        <f t="shared" ref="BB22:BC22" si="48">AVERAGE(BB4:BB21)</f>
        <v>1491993.7222222222</v>
      </c>
      <c r="BC22" s="21">
        <f t="shared" si="48"/>
        <v>7.0583803406093004</v>
      </c>
      <c r="BE22" s="21" t="s">
        <v>25</v>
      </c>
      <c r="BF22" s="21">
        <f>AVERAGE(BF4:BF21)</f>
        <v>2212.5738478805315</v>
      </c>
      <c r="BG22" s="21">
        <f t="shared" ref="BG22" si="49">AVERAGE(BG4:BG21)</f>
        <v>2464.3881417704702</v>
      </c>
      <c r="BH22" s="21">
        <f t="shared" ref="BH22" si="50">AVERAGE(BH4:BH21)</f>
        <v>2471.0747493333315</v>
      </c>
      <c r="BI22" s="5">
        <f t="shared" ref="BI22" si="51">AVERAGE(BI4:BI21)</f>
        <v>0.25766865489947943</v>
      </c>
      <c r="BJ22" s="21">
        <f t="shared" ref="BJ22" si="52">AVERAGE(BJ4:BJ21)</f>
        <v>18967.222222222223</v>
      </c>
      <c r="BK22" s="21">
        <f t="shared" ref="BK22" si="53">AVERAGE(BK4:BK21)</f>
        <v>36737.611111111109</v>
      </c>
      <c r="BL22" s="21">
        <f t="shared" ref="BL22" si="54">AVERAGE(BL4:BL21)</f>
        <v>76183.666666666672</v>
      </c>
      <c r="BM22" s="21">
        <f t="shared" ref="BM22:BN22" si="55">AVERAGE(BM4:BM21)</f>
        <v>1486648.4444444445</v>
      </c>
      <c r="BN22" s="21">
        <f t="shared" si="55"/>
        <v>13.40818849526957</v>
      </c>
      <c r="BP22" s="21" t="s">
        <v>25</v>
      </c>
      <c r="BQ22" s="21">
        <f>AVERAGE(BQ4:BQ21)</f>
        <v>1857.0753271084286</v>
      </c>
      <c r="BR22" s="21">
        <f t="shared" ref="BR22" si="56">AVERAGE(BR4:BR21)</f>
        <v>1980.0228143532788</v>
      </c>
      <c r="BS22" s="21">
        <f t="shared" ref="BS22" si="57">AVERAGE(BS4:BS21)</f>
        <v>1987.0839549999994</v>
      </c>
      <c r="BT22" s="5">
        <f t="shared" ref="BT22" si="58">AVERAGE(BT4:BT21)</f>
        <v>0.34817291169257697</v>
      </c>
      <c r="BU22" s="21">
        <f t="shared" ref="BU22" si="59">AVERAGE(BU4:BU21)</f>
        <v>14413.944444444445</v>
      </c>
      <c r="BV22" s="21">
        <f t="shared" ref="BV22" si="60">AVERAGE(BV4:BV21)</f>
        <v>25662.333333333332</v>
      </c>
      <c r="BW22" s="21">
        <f t="shared" ref="BW22" si="61">AVERAGE(BW4:BW21)</f>
        <v>51625.222222222219</v>
      </c>
      <c r="BX22" s="21">
        <f t="shared" ref="BX22:BY22" si="62">AVERAGE(BX4:BX21)</f>
        <v>877785.0555555555</v>
      </c>
      <c r="BY22" s="21">
        <f t="shared" si="62"/>
        <v>8.4526497238870064</v>
      </c>
      <c r="CA22" s="21" t="s">
        <v>25</v>
      </c>
      <c r="CB22" s="21">
        <f>AVERAGE(CB4:CB21)</f>
        <v>2794.6555827418242</v>
      </c>
      <c r="CC22" s="21">
        <f t="shared" ref="CC22" si="63">AVERAGE(CC4:CC21)</f>
        <v>3357.3785481175637</v>
      </c>
      <c r="CD22" s="21">
        <f t="shared" ref="CD22" si="64">AVERAGE(CD4:CD21)</f>
        <v>3365.2580672222207</v>
      </c>
      <c r="CE22" s="5">
        <f t="shared" ref="CE22" si="65">AVERAGE(CE4:CE21)</f>
        <v>0.28357918953607708</v>
      </c>
      <c r="CF22" s="21">
        <f t="shared" ref="CF22" si="66">AVERAGE(CF4:CF21)</f>
        <v>29278.833333333332</v>
      </c>
      <c r="CG22" s="21">
        <f t="shared" ref="CG22" si="67">AVERAGE(CG4:CG21)</f>
        <v>67564.944444444438</v>
      </c>
      <c r="CH22" s="21">
        <f t="shared" ref="CH22" si="68">AVERAGE(CH4:CH21)</f>
        <v>115298.27777777778</v>
      </c>
      <c r="CI22" s="21">
        <f t="shared" ref="CI22:CJ22" si="69">AVERAGE(CI4:CI21)</f>
        <v>2381626.9444444445</v>
      </c>
      <c r="CJ22" s="21">
        <f t="shared" si="69"/>
        <v>26.703164857283831</v>
      </c>
      <c r="CL22" s="21" t="s">
        <v>25</v>
      </c>
      <c r="CM22" s="21">
        <f>AVERAGE(CM4:CM21)</f>
        <v>2094.4567738410706</v>
      </c>
      <c r="CN22" s="21">
        <f t="shared" ref="CN22" si="70">AVERAGE(CN4:CN21)</f>
        <v>2411.5441598784437</v>
      </c>
      <c r="CO22" s="21">
        <f t="shared" ref="CO22" si="71">AVERAGE(CO4:CO21)</f>
        <v>2418.2175161111072</v>
      </c>
      <c r="CP22" s="5">
        <f t="shared" ref="CP22" si="72">AVERAGE(CP4:CP21)</f>
        <v>0.23909786107871658</v>
      </c>
      <c r="CQ22" s="21">
        <f t="shared" ref="CQ22" si="73">AVERAGE(CQ4:CQ21)</f>
        <v>17949.833333333332</v>
      </c>
      <c r="CR22" s="21">
        <f t="shared" ref="CR22" si="74">AVERAGE(CR4:CR21)</f>
        <v>36120.333333333336</v>
      </c>
      <c r="CS22" s="21">
        <f t="shared" ref="CS22" si="75">AVERAGE(CS4:CS21)</f>
        <v>69936.333333333328</v>
      </c>
      <c r="CT22" s="21">
        <f t="shared" ref="CT22:CU22" si="76">AVERAGE(CT4:CT21)</f>
        <v>1743396.2222222222</v>
      </c>
      <c r="CU22" s="21">
        <f t="shared" si="76"/>
        <v>17.693613469465774</v>
      </c>
      <c r="CW22" s="21" t="s">
        <v>25</v>
      </c>
      <c r="CX22" s="21">
        <f>AVERAGE(CX4:CX21)</f>
        <v>2452.972583673687</v>
      </c>
      <c r="CY22" s="21">
        <f t="shared" ref="CY22" si="77">AVERAGE(CY4:CY21)</f>
        <v>2857.5244735352499</v>
      </c>
      <c r="CZ22" s="21">
        <f t="shared" ref="CZ22" si="78">AVERAGE(CZ4:CZ21)</f>
        <v>2865.5478527777705</v>
      </c>
      <c r="DA22" s="5">
        <f t="shared" ref="DA22" si="79">AVERAGE(DA4:DA21)</f>
        <v>0.30432935123445504</v>
      </c>
      <c r="DB22" s="21">
        <f t="shared" ref="DB22" si="80">AVERAGE(DB4:DB21)</f>
        <v>23481.888888888891</v>
      </c>
      <c r="DC22" s="21">
        <f t="shared" ref="DC22" si="81">AVERAGE(DC4:DC21)</f>
        <v>46162.444444444445</v>
      </c>
      <c r="DD22" s="21">
        <f t="shared" ref="DD22" si="82">AVERAGE(DD4:DD21)</f>
        <v>96260.055555555562</v>
      </c>
      <c r="DE22" s="21">
        <f t="shared" ref="DE22:DF22" si="83">AVERAGE(DE4:DE21)</f>
        <v>2084364.0555555555</v>
      </c>
      <c r="DF22" s="21">
        <f t="shared" si="83"/>
        <v>21.076283125398316</v>
      </c>
    </row>
    <row r="25" spans="2:110">
      <c r="C25" s="22" t="s">
        <v>27</v>
      </c>
    </row>
    <row r="26" spans="2:110">
      <c r="B26" t="s">
        <v>26</v>
      </c>
      <c r="C26" s="22" t="s">
        <v>21</v>
      </c>
      <c r="D26" s="22" t="s">
        <v>22</v>
      </c>
      <c r="E26" s="22" t="s">
        <v>23</v>
      </c>
      <c r="F26" s="22" t="s">
        <v>24</v>
      </c>
      <c r="G26" s="22" t="s">
        <v>10</v>
      </c>
      <c r="H26" s="22" t="s">
        <v>11</v>
      </c>
      <c r="I26" s="22" t="s">
        <v>12</v>
      </c>
      <c r="J26" s="22" t="s">
        <v>13</v>
      </c>
      <c r="K26" s="22" t="s">
        <v>28</v>
      </c>
    </row>
    <row r="27" spans="2:110">
      <c r="B27">
        <v>1</v>
      </c>
      <c r="C27">
        <v>2529.3872084810187</v>
      </c>
      <c r="D27">
        <v>2818.9346826641195</v>
      </c>
      <c r="E27">
        <v>2828.1921911111044</v>
      </c>
      <c r="F27">
        <v>0.32661775829814854</v>
      </c>
      <c r="G27">
        <v>21516.222222222223</v>
      </c>
      <c r="H27">
        <v>38149.833333333336</v>
      </c>
      <c r="I27">
        <v>88146.888888888891</v>
      </c>
      <c r="J27">
        <v>2014137.1666666667</v>
      </c>
      <c r="K27">
        <v>14.121414782269047</v>
      </c>
      <c r="M27" s="30">
        <v>0.32661775829814854</v>
      </c>
    </row>
    <row r="28" spans="2:110">
      <c r="B28">
        <v>2</v>
      </c>
      <c r="C28">
        <v>2401.8417966791362</v>
      </c>
      <c r="D28">
        <v>2680.2796459739588</v>
      </c>
      <c r="E28">
        <v>2691.1431011111063</v>
      </c>
      <c r="F28">
        <v>0.44308384519102456</v>
      </c>
      <c r="G28">
        <v>20233.944444444445</v>
      </c>
      <c r="H28">
        <v>38355.777777777781</v>
      </c>
      <c r="I28">
        <v>88164.555555555562</v>
      </c>
      <c r="J28">
        <v>2189023.277777778</v>
      </c>
      <c r="K28">
        <v>14.245647682785766</v>
      </c>
      <c r="M28" s="30">
        <v>0.44308384519102456</v>
      </c>
    </row>
    <row r="29" spans="2:110">
      <c r="B29">
        <v>3</v>
      </c>
      <c r="C29">
        <v>1560.6192544840462</v>
      </c>
      <c r="D29">
        <v>1653.9019548068836</v>
      </c>
      <c r="E29">
        <v>1660.3768666666574</v>
      </c>
      <c r="F29">
        <v>0.36888957190140798</v>
      </c>
      <c r="G29">
        <v>10911.611111111111</v>
      </c>
      <c r="H29">
        <v>18012.333333333332</v>
      </c>
      <c r="I29">
        <v>33166.388888888891</v>
      </c>
      <c r="J29">
        <v>700883.11111111112</v>
      </c>
      <c r="K29">
        <v>6.4173187049680944</v>
      </c>
      <c r="M29" s="30">
        <v>0.36888957190140798</v>
      </c>
    </row>
    <row r="30" spans="2:110">
      <c r="B30">
        <v>4</v>
      </c>
      <c r="C30">
        <v>2329.660544063835</v>
      </c>
      <c r="D30">
        <v>2510.6584083410244</v>
      </c>
      <c r="E30">
        <v>2517.5035511111109</v>
      </c>
      <c r="F30">
        <v>0.2820035662285309</v>
      </c>
      <c r="G30">
        <v>18994.833333333332</v>
      </c>
      <c r="H30">
        <v>33069.722222222219</v>
      </c>
      <c r="I30">
        <v>72383.833333333328</v>
      </c>
      <c r="J30">
        <v>1438934.888888889</v>
      </c>
      <c r="K30">
        <v>9.111259919015966</v>
      </c>
      <c r="M30" s="30">
        <v>0.2820035662285309</v>
      </c>
    </row>
    <row r="31" spans="2:110">
      <c r="B31">
        <v>5</v>
      </c>
      <c r="C31">
        <v>2431.065797423913</v>
      </c>
      <c r="D31">
        <v>2576.4743092205672</v>
      </c>
      <c r="E31">
        <v>2583.8064241692578</v>
      </c>
      <c r="F31">
        <v>0.28177654145512215</v>
      </c>
      <c r="G31">
        <v>20858.333333333332</v>
      </c>
      <c r="H31">
        <v>36685.944444444445</v>
      </c>
      <c r="I31">
        <v>74899.611111111109</v>
      </c>
      <c r="J31">
        <v>1491993.7222222222</v>
      </c>
      <c r="K31">
        <v>7.0583803406093004</v>
      </c>
      <c r="M31" s="30">
        <v>0.28177654145512215</v>
      </c>
    </row>
    <row r="32" spans="2:110">
      <c r="B32">
        <v>6</v>
      </c>
      <c r="C32">
        <v>2212.5738478805315</v>
      </c>
      <c r="D32">
        <v>2464.3881417704702</v>
      </c>
      <c r="E32">
        <v>2471.0747493333315</v>
      </c>
      <c r="F32">
        <v>0.25766865489947943</v>
      </c>
      <c r="G32">
        <v>18967.222222222223</v>
      </c>
      <c r="H32">
        <v>36737.611111111109</v>
      </c>
      <c r="I32">
        <v>76183.666666666672</v>
      </c>
      <c r="J32">
        <v>1486648.4444444445</v>
      </c>
      <c r="K32">
        <v>13.40818849526957</v>
      </c>
      <c r="M32" s="30">
        <v>0.25766865489947943</v>
      </c>
    </row>
    <row r="33" spans="2:13">
      <c r="B33">
        <v>7</v>
      </c>
      <c r="C33">
        <v>1857.0753271084286</v>
      </c>
      <c r="D33">
        <v>1980.0228143532788</v>
      </c>
      <c r="E33">
        <v>1987.0839549999994</v>
      </c>
      <c r="F33">
        <v>0.34817291169257697</v>
      </c>
      <c r="G33">
        <v>14413.944444444445</v>
      </c>
      <c r="H33">
        <v>25662.333333333332</v>
      </c>
      <c r="I33">
        <v>51625.222222222219</v>
      </c>
      <c r="J33">
        <v>877785.0555555555</v>
      </c>
      <c r="K33">
        <v>8.4526497238870064</v>
      </c>
      <c r="M33" s="30">
        <v>0.34817291169257697</v>
      </c>
    </row>
    <row r="34" spans="2:13">
      <c r="B34">
        <v>8</v>
      </c>
      <c r="C34">
        <v>2794.6555827418242</v>
      </c>
      <c r="D34">
        <v>3357.3785481175637</v>
      </c>
      <c r="E34">
        <v>3365.2580672222207</v>
      </c>
      <c r="F34">
        <v>0.28357918953607708</v>
      </c>
      <c r="G34">
        <v>29278.833333333332</v>
      </c>
      <c r="H34">
        <v>67564.944444444438</v>
      </c>
      <c r="I34">
        <v>115298.27777777778</v>
      </c>
      <c r="J34">
        <v>2381626.9444444445</v>
      </c>
      <c r="K34">
        <v>26.703164857283831</v>
      </c>
      <c r="M34" s="30">
        <v>0.28357918953607708</v>
      </c>
    </row>
    <row r="35" spans="2:13">
      <c r="B35">
        <v>9</v>
      </c>
      <c r="C35">
        <v>2094.4567738410706</v>
      </c>
      <c r="D35">
        <v>2411.5441598784437</v>
      </c>
      <c r="E35">
        <v>2418.2175161111072</v>
      </c>
      <c r="F35">
        <v>0.23909786107871658</v>
      </c>
      <c r="G35">
        <v>17949.833333333332</v>
      </c>
      <c r="H35">
        <v>36120.333333333336</v>
      </c>
      <c r="I35">
        <v>69936.333333333328</v>
      </c>
      <c r="J35">
        <v>1743396.2222222222</v>
      </c>
      <c r="K35">
        <v>17.693613469465774</v>
      </c>
      <c r="M35" s="30">
        <v>0.23909786107871658</v>
      </c>
    </row>
    <row r="36" spans="2:13">
      <c r="B36">
        <v>10</v>
      </c>
      <c r="C36">
        <v>2452.972583673687</v>
      </c>
      <c r="D36">
        <v>2857.5244735352499</v>
      </c>
      <c r="E36">
        <v>2865.5478527777705</v>
      </c>
      <c r="F36">
        <v>0.30432935123445504</v>
      </c>
      <c r="G36">
        <v>23481.888888888891</v>
      </c>
      <c r="H36">
        <v>46162.444444444445</v>
      </c>
      <c r="I36">
        <v>96260.055555555562</v>
      </c>
      <c r="J36">
        <v>2084364.0555555555</v>
      </c>
      <c r="K36">
        <v>21.076283125398316</v>
      </c>
      <c r="M36" s="30">
        <v>0.30432935123445504</v>
      </c>
    </row>
    <row r="38" spans="2:13">
      <c r="H38" s="35">
        <f>H27/1000</f>
        <v>38.149833333333333</v>
      </c>
      <c r="I38" s="35">
        <f t="shared" ref="I38:J38" si="84">I27/1000</f>
        <v>88.146888888888896</v>
      </c>
      <c r="J38" s="35">
        <f t="shared" si="84"/>
        <v>2014.1371666666666</v>
      </c>
      <c r="M38" s="30">
        <f>AVERAGE(M27:M36)</f>
        <v>0.31352192515155386</v>
      </c>
    </row>
    <row r="39" spans="2:13">
      <c r="H39" s="35">
        <f t="shared" ref="H39:J39" si="85">H28/1000</f>
        <v>38.355777777777782</v>
      </c>
      <c r="I39" s="35">
        <f t="shared" si="85"/>
        <v>88.164555555555566</v>
      </c>
      <c r="J39" s="35">
        <f t="shared" si="85"/>
        <v>2189.0232777777778</v>
      </c>
    </row>
    <row r="40" spans="2:13">
      <c r="H40" s="35">
        <f t="shared" ref="H40:J40" si="86">H29/1000</f>
        <v>18.012333333333331</v>
      </c>
      <c r="I40" s="35">
        <f t="shared" si="86"/>
        <v>33.166388888888889</v>
      </c>
      <c r="J40" s="35">
        <f t="shared" si="86"/>
        <v>700.88311111111113</v>
      </c>
    </row>
    <row r="41" spans="2:13">
      <c r="H41" s="35">
        <f t="shared" ref="H41:J41" si="87">H30/1000</f>
        <v>33.069722222222218</v>
      </c>
      <c r="I41" s="35">
        <f t="shared" si="87"/>
        <v>72.383833333333328</v>
      </c>
      <c r="J41" s="35">
        <f t="shared" si="87"/>
        <v>1438.934888888889</v>
      </c>
    </row>
    <row r="42" spans="2:13">
      <c r="H42" s="35">
        <f t="shared" ref="H42:J42" si="88">H31/1000</f>
        <v>36.685944444444445</v>
      </c>
      <c r="I42" s="35">
        <f t="shared" si="88"/>
        <v>74.899611111111113</v>
      </c>
      <c r="J42" s="35">
        <f t="shared" si="88"/>
        <v>1491.9937222222222</v>
      </c>
    </row>
    <row r="43" spans="2:13">
      <c r="H43" s="35">
        <f t="shared" ref="H43:J43" si="89">H32/1000</f>
        <v>36.737611111111107</v>
      </c>
      <c r="I43" s="35">
        <f t="shared" si="89"/>
        <v>76.183666666666667</v>
      </c>
      <c r="J43" s="35">
        <f t="shared" si="89"/>
        <v>1486.6484444444445</v>
      </c>
    </row>
    <row r="44" spans="2:13">
      <c r="H44" s="35">
        <f t="shared" ref="H44:J44" si="90">H33/1000</f>
        <v>25.662333333333333</v>
      </c>
      <c r="I44" s="35">
        <f t="shared" si="90"/>
        <v>51.62522222222222</v>
      </c>
      <c r="J44" s="35">
        <f t="shared" si="90"/>
        <v>877.78505555555546</v>
      </c>
    </row>
    <row r="45" spans="2:13">
      <c r="H45" s="35">
        <f t="shared" ref="H45:J45" si="91">H34/1000</f>
        <v>67.564944444444436</v>
      </c>
      <c r="I45" s="35">
        <f t="shared" si="91"/>
        <v>115.29827777777778</v>
      </c>
      <c r="J45" s="35">
        <f t="shared" si="91"/>
        <v>2381.6269444444447</v>
      </c>
    </row>
    <row r="46" spans="2:13">
      <c r="H46" s="35">
        <f t="shared" ref="H46:J46" si="92">H35/1000</f>
        <v>36.120333333333335</v>
      </c>
      <c r="I46" s="35">
        <f t="shared" si="92"/>
        <v>69.936333333333323</v>
      </c>
      <c r="J46" s="35">
        <f t="shared" si="92"/>
        <v>1743.3962222222221</v>
      </c>
    </row>
    <row r="47" spans="2:13">
      <c r="H47" s="35">
        <f t="shared" ref="H47:J47" si="93">H36/1000</f>
        <v>46.162444444444446</v>
      </c>
      <c r="I47" s="35">
        <f t="shared" si="93"/>
        <v>96.260055555555567</v>
      </c>
      <c r="J47" s="35">
        <f t="shared" si="93"/>
        <v>2084.3640555555553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BACB-8E01-47A5-B8F1-10C2F7F2DE7F}">
  <dimension ref="A1:T22"/>
  <sheetViews>
    <sheetView zoomScaleNormal="100" workbookViewId="0">
      <selection activeCell="S10" sqref="S1:S10"/>
    </sheetView>
  </sheetViews>
  <sheetFormatPr defaultRowHeight="14.35"/>
  <cols>
    <col min="9" max="9" width="8.9375" customWidth="1"/>
  </cols>
  <sheetData>
    <row r="1" spans="1:20">
      <c r="A1">
        <v>25.617652204943912</v>
      </c>
      <c r="B1">
        <v>12.627804263173132</v>
      </c>
      <c r="C1">
        <v>29.036946618714175</v>
      </c>
      <c r="D1">
        <v>16.935512198144302</v>
      </c>
      <c r="E1">
        <v>30.682751909057934</v>
      </c>
      <c r="F1">
        <v>18.448598477317706</v>
      </c>
      <c r="G1">
        <v>14.360059777542354</v>
      </c>
      <c r="H1">
        <v>8.7640429282074095</v>
      </c>
      <c r="I1">
        <v>18.181924355308535</v>
      </c>
      <c r="J1">
        <v>11.558788136679098</v>
      </c>
      <c r="K1">
        <v>18.491758992842747</v>
      </c>
      <c r="L1">
        <v>12.159062687744733</v>
      </c>
      <c r="M1">
        <v>4.5176577577696904</v>
      </c>
      <c r="N1">
        <v>3.041103442865158</v>
      </c>
      <c r="O1">
        <v>5.9104550219061451</v>
      </c>
      <c r="P1">
        <v>4.4135381857656419</v>
      </c>
      <c r="Q1">
        <v>11.036614193369472</v>
      </c>
      <c r="R1">
        <v>8.40119492949073</v>
      </c>
      <c r="S1" s="31">
        <f>AVERAGE(A1:R1)</f>
        <v>14.121414782269047</v>
      </c>
    </row>
    <row r="2" spans="1:20">
      <c r="A2">
        <v>28.715524255253332</v>
      </c>
      <c r="B2">
        <v>14.664889682908409</v>
      </c>
      <c r="C2">
        <v>30.197341411454751</v>
      </c>
      <c r="D2">
        <v>16.329503966922069</v>
      </c>
      <c r="E2">
        <v>30.244272528623245</v>
      </c>
      <c r="F2">
        <v>17.070872121133519</v>
      </c>
      <c r="G2">
        <v>13.673598184864924</v>
      </c>
      <c r="H2">
        <v>8.790759864637117</v>
      </c>
      <c r="I2">
        <v>16.130965441700621</v>
      </c>
      <c r="J2">
        <v>10.702756518292974</v>
      </c>
      <c r="K2">
        <v>17.709130726441298</v>
      </c>
      <c r="L2">
        <v>12.042130717616127</v>
      </c>
      <c r="M2">
        <v>4.7740344914028032</v>
      </c>
      <c r="N2">
        <v>3.6816801085884179</v>
      </c>
      <c r="O2">
        <v>7.8716822916914913</v>
      </c>
      <c r="P2">
        <v>6.0852417816603799</v>
      </c>
      <c r="Q2">
        <v>9.9930058738050036</v>
      </c>
      <c r="R2">
        <v>7.7442683231473808</v>
      </c>
      <c r="S2" s="31">
        <f t="shared" ref="S2:S10" si="0">AVERAGE(A2:R2)</f>
        <v>14.245647682785766</v>
      </c>
    </row>
    <row r="3" spans="1:20">
      <c r="A3">
        <v>6.1293550024082943</v>
      </c>
      <c r="B3">
        <v>4.0561143137095588</v>
      </c>
      <c r="C3">
        <v>8.4074923172085061</v>
      </c>
      <c r="D3">
        <v>5.9437090782993449</v>
      </c>
      <c r="E3">
        <v>10.338894912716814</v>
      </c>
      <c r="F3">
        <v>7.4889528803713175</v>
      </c>
      <c r="G3">
        <v>8.351284703656308</v>
      </c>
      <c r="H3">
        <v>6.4710419182827508</v>
      </c>
      <c r="I3">
        <v>8.1462779515108075</v>
      </c>
      <c r="J3">
        <v>6.6358875086238243</v>
      </c>
      <c r="K3">
        <v>7.822171863116151</v>
      </c>
      <c r="L3">
        <v>6.6173811610036033</v>
      </c>
      <c r="M3">
        <v>5.2012447179518935</v>
      </c>
      <c r="N3">
        <v>6.598481058573495</v>
      </c>
      <c r="O3">
        <v>4.4921110050419015</v>
      </c>
      <c r="P3">
        <v>4.2247523020693381</v>
      </c>
      <c r="Q3">
        <v>4.3512365533157853</v>
      </c>
      <c r="R3">
        <v>4.2353474415659935</v>
      </c>
      <c r="S3" s="31">
        <f t="shared" si="0"/>
        <v>6.4173187049680944</v>
      </c>
    </row>
    <row r="4" spans="1:20">
      <c r="A4">
        <v>14.862127705573068</v>
      </c>
      <c r="B4">
        <v>8.7734879230817331</v>
      </c>
      <c r="C4">
        <v>16.949944897969115</v>
      </c>
      <c r="D4">
        <v>10.557748106166756</v>
      </c>
      <c r="E4">
        <v>18.201271935011565</v>
      </c>
      <c r="F4">
        <v>11.304432888778548</v>
      </c>
      <c r="G4">
        <v>7.3126203881972476</v>
      </c>
      <c r="H4">
        <v>5.1301558094154576</v>
      </c>
      <c r="I4">
        <v>11.295243178028555</v>
      </c>
      <c r="J4">
        <v>8.0144209513210711</v>
      </c>
      <c r="K4">
        <v>12.858171393240974</v>
      </c>
      <c r="L4">
        <v>9.1771663395032448</v>
      </c>
      <c r="M4">
        <v>3.927213042709377</v>
      </c>
      <c r="N4">
        <v>2.7223028694843712</v>
      </c>
      <c r="O4">
        <v>6.0643126654262067</v>
      </c>
      <c r="P4">
        <v>4.4564087162248711</v>
      </c>
      <c r="Q4">
        <v>6.97513015227391</v>
      </c>
      <c r="R4">
        <v>5.4205195798813079</v>
      </c>
      <c r="S4" s="31">
        <f t="shared" si="0"/>
        <v>9.111259919015966</v>
      </c>
    </row>
    <row r="5" spans="1:20">
      <c r="A5">
        <v>8.7127405835927973</v>
      </c>
      <c r="B5">
        <v>5.0883625905945502</v>
      </c>
      <c r="C5">
        <v>12.713189617767648</v>
      </c>
      <c r="D5">
        <v>7.7546204298707471</v>
      </c>
      <c r="E5">
        <v>15.915053864169513</v>
      </c>
      <c r="F5">
        <v>10.024034228587078</v>
      </c>
      <c r="G5">
        <v>5.9508331741054201</v>
      </c>
      <c r="H5">
        <v>4.044429134892372</v>
      </c>
      <c r="I5">
        <v>7.5580817040599495</v>
      </c>
      <c r="J5">
        <v>5.4407758983909353</v>
      </c>
      <c r="K5">
        <v>8.8682348069420875</v>
      </c>
      <c r="L5">
        <v>6.5870925826345923</v>
      </c>
      <c r="M5">
        <v>3.3322007486790097</v>
      </c>
      <c r="N5">
        <v>2.2111333880967452</v>
      </c>
      <c r="O5">
        <v>4.903734772721311</v>
      </c>
      <c r="P5">
        <v>3.7613935895375645</v>
      </c>
      <c r="Q5">
        <v>5.5124730068818364</v>
      </c>
      <c r="R5">
        <v>4.4357067292417991</v>
      </c>
      <c r="S5" s="31">
        <f t="shared" si="0"/>
        <v>6.8230050472647754</v>
      </c>
    </row>
    <row r="6" spans="1:20">
      <c r="A6">
        <v>27.767655548212357</v>
      </c>
      <c r="B6">
        <v>5.0883625905945502</v>
      </c>
      <c r="C6">
        <v>31.563857139923424</v>
      </c>
      <c r="D6">
        <v>16.833490943966531</v>
      </c>
      <c r="E6">
        <v>33.34081065287274</v>
      </c>
      <c r="F6">
        <v>19.078790241590642</v>
      </c>
      <c r="G6">
        <v>6.8657230961140998</v>
      </c>
      <c r="H6">
        <v>4.4217124327626385</v>
      </c>
      <c r="I6">
        <v>8.9187880642924267</v>
      </c>
      <c r="J6">
        <v>6.0373648500453809</v>
      </c>
      <c r="K6">
        <v>10.374572625844413</v>
      </c>
      <c r="L6">
        <v>7.4335142139224599</v>
      </c>
      <c r="M6">
        <v>10.26435302183407</v>
      </c>
      <c r="N6">
        <v>6.8442368951350883</v>
      </c>
      <c r="O6">
        <v>12.715553844656608</v>
      </c>
      <c r="P6">
        <v>9.0985803108106396</v>
      </c>
      <c r="Q6">
        <v>13.888377204827723</v>
      </c>
      <c r="R6">
        <v>10.811649237446559</v>
      </c>
      <c r="S6" s="31">
        <f t="shared" si="0"/>
        <v>13.40818849526957</v>
      </c>
    </row>
    <row r="7" spans="1:20">
      <c r="A7">
        <v>15.690312710338954</v>
      </c>
      <c r="B7">
        <v>9.1442952396672386</v>
      </c>
      <c r="C7">
        <v>20.373569825599692</v>
      </c>
      <c r="D7">
        <v>13.243520793030196</v>
      </c>
      <c r="E7">
        <v>20.780070908617585</v>
      </c>
      <c r="F7">
        <v>14.962541064582505</v>
      </c>
      <c r="G7">
        <v>6.9028406002057228</v>
      </c>
      <c r="H7">
        <v>5.19991213701286</v>
      </c>
      <c r="I7">
        <v>8.7970298856918472</v>
      </c>
      <c r="J7">
        <v>6.7585428845036786</v>
      </c>
      <c r="K7">
        <v>10.976800194539184</v>
      </c>
      <c r="L7">
        <v>8.5736310007895487</v>
      </c>
      <c r="M7">
        <v>1.5019517453799385</v>
      </c>
      <c r="N7">
        <v>1.2603533515751968</v>
      </c>
      <c r="O7">
        <v>1.7857688653238988</v>
      </c>
      <c r="P7">
        <v>1.5235171232525042</v>
      </c>
      <c r="Q7">
        <v>2.4651657104871294</v>
      </c>
      <c r="R7">
        <v>2.2078709893684487</v>
      </c>
      <c r="S7" s="31">
        <f t="shared" si="0"/>
        <v>8.4526497238870064</v>
      </c>
    </row>
    <row r="8" spans="1:20">
      <c r="A8">
        <v>57.620372085825991</v>
      </c>
      <c r="B8">
        <v>23.199231414101707</v>
      </c>
      <c r="C8">
        <v>61.749574963438015</v>
      </c>
      <c r="D8">
        <v>26.358319819788484</v>
      </c>
      <c r="E8">
        <v>63.858805228229848</v>
      </c>
      <c r="F8">
        <v>28.4306856668045</v>
      </c>
      <c r="G8">
        <v>30.598797186039558</v>
      </c>
      <c r="H8">
        <v>15.75361879583367</v>
      </c>
      <c r="I8">
        <v>33.479741894759506</v>
      </c>
      <c r="J8">
        <v>18.058051581584063</v>
      </c>
      <c r="K8">
        <v>34.949460506182355</v>
      </c>
      <c r="L8">
        <v>19.550364019635996</v>
      </c>
      <c r="M8">
        <v>13.135187058430137</v>
      </c>
      <c r="N8">
        <v>6.0546997497982371</v>
      </c>
      <c r="O8">
        <v>13.840509892900474</v>
      </c>
      <c r="P8">
        <v>9.4481801700624235</v>
      </c>
      <c r="Q8">
        <v>14.377044071435281</v>
      </c>
      <c r="R8">
        <v>10.19432332625869</v>
      </c>
      <c r="S8" s="31">
        <f t="shared" si="0"/>
        <v>26.703164857283831</v>
      </c>
    </row>
    <row r="9" spans="1:20">
      <c r="A9">
        <v>28.625435758953138</v>
      </c>
      <c r="B9">
        <v>17.123678839501682</v>
      </c>
      <c r="C9">
        <v>32.6431404348656</v>
      </c>
      <c r="D9">
        <v>21.381496599391863</v>
      </c>
      <c r="E9">
        <v>34.398721717493245</v>
      </c>
      <c r="F9">
        <v>23.038660488823876</v>
      </c>
      <c r="G9">
        <v>17.779134612605265</v>
      </c>
      <c r="H9">
        <v>9.7878743850751544</v>
      </c>
      <c r="I9">
        <v>19.108280902171252</v>
      </c>
      <c r="J9">
        <v>12.412983975690205</v>
      </c>
      <c r="K9">
        <v>19.287479791645264</v>
      </c>
      <c r="L9">
        <v>13.877132587713509</v>
      </c>
      <c r="M9">
        <v>13.187511693611215</v>
      </c>
      <c r="N9">
        <v>9.8287460369934632</v>
      </c>
      <c r="O9">
        <v>13.010728255304418</v>
      </c>
      <c r="P9">
        <v>9.3874298298199363</v>
      </c>
      <c r="Q9">
        <v>13.547142657612431</v>
      </c>
      <c r="R9">
        <v>10.059463883112402</v>
      </c>
      <c r="S9" s="31">
        <f t="shared" si="0"/>
        <v>17.693613469465774</v>
      </c>
    </row>
    <row r="10" spans="1:20">
      <c r="A10">
        <v>42.301680168006094</v>
      </c>
      <c r="B10">
        <v>19.867490098401568</v>
      </c>
      <c r="C10">
        <v>47.970448491524976</v>
      </c>
      <c r="D10">
        <v>24.539988377399919</v>
      </c>
      <c r="E10">
        <v>47.904972746295982</v>
      </c>
      <c r="F10">
        <v>25.684619298902998</v>
      </c>
      <c r="G10">
        <v>21.180542942357246</v>
      </c>
      <c r="H10">
        <v>12.243363812090001</v>
      </c>
      <c r="I10">
        <v>26.186190425759317</v>
      </c>
      <c r="J10">
        <v>15.454327671873243</v>
      </c>
      <c r="K10">
        <v>29.033582406628206</v>
      </c>
      <c r="L10">
        <v>17.574446853625073</v>
      </c>
      <c r="M10">
        <v>8.5463781714350535</v>
      </c>
      <c r="N10">
        <v>6.0507854158986074</v>
      </c>
      <c r="O10">
        <v>9.7427788770450707</v>
      </c>
      <c r="P10">
        <v>7.012753896084158</v>
      </c>
      <c r="Q10">
        <v>10.394618857747414</v>
      </c>
      <c r="R10">
        <v>7.6841277460948332</v>
      </c>
      <c r="S10" s="31">
        <f t="shared" si="0"/>
        <v>21.076283125398316</v>
      </c>
    </row>
    <row r="11" spans="1:20">
      <c r="S11" s="45">
        <f>AVERAGE(S1:S10)</f>
        <v>13.805254580760813</v>
      </c>
    </row>
    <row r="13" spans="1:20">
      <c r="A13">
        <v>10.121414782268999</v>
      </c>
      <c r="T13">
        <v>13.805254580760817</v>
      </c>
    </row>
    <row r="14" spans="1:20">
      <c r="A14">
        <v>7.2456476827858003</v>
      </c>
    </row>
    <row r="15" spans="1:20">
      <c r="A15">
        <v>6.4173187049680944</v>
      </c>
    </row>
    <row r="16" spans="1:20">
      <c r="A16">
        <v>5.1112599190159704</v>
      </c>
    </row>
    <row r="17" spans="1:1">
      <c r="A17">
        <v>6.8230050472647754</v>
      </c>
    </row>
    <row r="18" spans="1:1">
      <c r="A18">
        <v>9.4081884952696004</v>
      </c>
    </row>
    <row r="19" spans="1:1">
      <c r="A19">
        <v>8.4526497238870064</v>
      </c>
    </row>
    <row r="20" spans="1:1">
      <c r="A20">
        <v>6.7031648572837996</v>
      </c>
    </row>
    <row r="21" spans="1:1">
      <c r="A21">
        <v>7.6936134694657996</v>
      </c>
    </row>
    <row r="22" spans="1:1">
      <c r="A22">
        <v>11.0762831253983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 periods</vt:lpstr>
      <vt:lpstr>6 periods - parameters</vt:lpstr>
      <vt:lpstr>6 periods - instance - gap</vt:lpstr>
      <vt:lpstr>6 periods - instance</vt:lpstr>
      <vt:lpstr>10 periods overall</vt:lpstr>
      <vt:lpstr>10 periods - parameters</vt:lpstr>
      <vt:lpstr>10 periods - instances</vt:lpstr>
      <vt:lpstr>10 periods- instances-gap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Xiyuan Ma</dc:creator>
  <cp:lastModifiedBy>Xiyuan Ma</cp:lastModifiedBy>
  <dcterms:created xsi:type="dcterms:W3CDTF">2015-06-05T18:17:20Z</dcterms:created>
  <dcterms:modified xsi:type="dcterms:W3CDTF">2019-12-15T20:50:20Z</dcterms:modified>
</cp:coreProperties>
</file>