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4_PhD_UoE business\5_WorkingOn\sQpaperComputationalExperiments\computational experiment results\"/>
    </mc:Choice>
  </mc:AlternateContent>
  <xr:revisionPtr revIDLastSave="0" documentId="13_ncr:1_{EFD73F83-44A6-474F-A347-11F2512DC30B}" xr6:coauthVersionLast="45" xr6:coauthVersionMax="45" xr10:uidLastSave="{00000000-0000-0000-0000-000000000000}"/>
  <bookViews>
    <workbookView xWindow="-93" yWindow="-93" windowWidth="21786" windowHeight="13986" activeTab="1" xr2:uid="{00000000-000D-0000-FFFF-FFFF00000000}"/>
  </bookViews>
  <sheets>
    <sheet name="6 periods" sheetId="11" r:id="rId1"/>
    <sheet name="10 periods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6" i="11" l="1"/>
  <c r="J144" i="11"/>
  <c r="I144" i="11"/>
  <c r="J143" i="11"/>
  <c r="I143" i="11"/>
  <c r="J142" i="11"/>
  <c r="I142" i="11"/>
  <c r="J141" i="11"/>
  <c r="I141" i="11"/>
  <c r="J140" i="11"/>
  <c r="I140" i="11"/>
  <c r="J139" i="11"/>
  <c r="I139" i="11"/>
  <c r="J138" i="11"/>
  <c r="I138" i="11"/>
  <c r="J137" i="11"/>
  <c r="I137" i="11"/>
  <c r="J136" i="11"/>
  <c r="I136" i="11"/>
  <c r="J135" i="11"/>
  <c r="I135" i="11"/>
  <c r="I146" i="11" s="1"/>
  <c r="J132" i="11"/>
  <c r="I132" i="11"/>
  <c r="J131" i="11"/>
  <c r="I131" i="11"/>
  <c r="J130" i="11"/>
  <c r="I130" i="11"/>
  <c r="J129" i="11"/>
  <c r="I129" i="11"/>
  <c r="J128" i="11"/>
  <c r="I128" i="11"/>
  <c r="J127" i="11"/>
  <c r="I127" i="11"/>
  <c r="J126" i="11"/>
  <c r="I126" i="11"/>
  <c r="J125" i="11"/>
  <c r="I125" i="11"/>
  <c r="J124" i="11"/>
  <c r="I124" i="11"/>
  <c r="I133" i="11" s="1"/>
  <c r="J123" i="11"/>
  <c r="J133" i="11" s="1"/>
  <c r="I123" i="11"/>
  <c r="J120" i="11"/>
  <c r="I120" i="11"/>
  <c r="J119" i="11"/>
  <c r="I119" i="11"/>
  <c r="J118" i="11"/>
  <c r="I118" i="11"/>
  <c r="J117" i="11"/>
  <c r="I117" i="11"/>
  <c r="J116" i="11"/>
  <c r="I116" i="11"/>
  <c r="J115" i="11"/>
  <c r="I115" i="11"/>
  <c r="J114" i="11"/>
  <c r="I114" i="11"/>
  <c r="J113" i="11"/>
  <c r="I113" i="11"/>
  <c r="J112" i="11"/>
  <c r="I112" i="11"/>
  <c r="J111" i="11"/>
  <c r="I111" i="11"/>
  <c r="J108" i="11"/>
  <c r="I108" i="11"/>
  <c r="J107" i="11"/>
  <c r="I107" i="11"/>
  <c r="J106" i="11"/>
  <c r="I106" i="11"/>
  <c r="J105" i="11"/>
  <c r="I105" i="11"/>
  <c r="J104" i="11"/>
  <c r="I104" i="11"/>
  <c r="J103" i="11"/>
  <c r="I103" i="11"/>
  <c r="J102" i="11"/>
  <c r="I102" i="11"/>
  <c r="J101" i="11"/>
  <c r="I101" i="11"/>
  <c r="J100" i="11"/>
  <c r="I100" i="11"/>
  <c r="J99" i="11"/>
  <c r="J110" i="11" s="1"/>
  <c r="I99" i="11"/>
  <c r="I96" i="11"/>
  <c r="J95" i="11"/>
  <c r="I95" i="11"/>
  <c r="J94" i="11"/>
  <c r="I94" i="11"/>
  <c r="J93" i="11"/>
  <c r="I93" i="11"/>
  <c r="J92" i="11"/>
  <c r="I92" i="11"/>
  <c r="J91" i="11"/>
  <c r="I91" i="11"/>
  <c r="J90" i="11"/>
  <c r="I90" i="11"/>
  <c r="J89" i="11"/>
  <c r="I89" i="11"/>
  <c r="J88" i="11"/>
  <c r="I88" i="11"/>
  <c r="J87" i="11"/>
  <c r="I87" i="11"/>
  <c r="J86" i="11"/>
  <c r="I86" i="11"/>
  <c r="J74" i="11"/>
  <c r="I74" i="11"/>
  <c r="J62" i="11"/>
  <c r="I62" i="11"/>
  <c r="J50" i="11"/>
  <c r="I50" i="11"/>
  <c r="J38" i="11"/>
  <c r="J26" i="11"/>
  <c r="I26" i="11"/>
  <c r="J14" i="11"/>
  <c r="I14" i="11"/>
  <c r="J84" i="11"/>
  <c r="I84" i="11"/>
  <c r="J83" i="11"/>
  <c r="I83" i="11"/>
  <c r="J82" i="11"/>
  <c r="I82" i="11"/>
  <c r="J81" i="11"/>
  <c r="I81" i="11"/>
  <c r="J80" i="11"/>
  <c r="I80" i="11"/>
  <c r="J79" i="11"/>
  <c r="I79" i="11"/>
  <c r="J78" i="11"/>
  <c r="I78" i="11"/>
  <c r="J77" i="11"/>
  <c r="I77" i="11"/>
  <c r="I85" i="11" s="1"/>
  <c r="J76" i="11"/>
  <c r="I76" i="11"/>
  <c r="J75" i="11"/>
  <c r="I75" i="11"/>
  <c r="J72" i="11"/>
  <c r="I72" i="11"/>
  <c r="J71" i="11"/>
  <c r="I71" i="11"/>
  <c r="J70" i="11"/>
  <c r="I70" i="11"/>
  <c r="J69" i="11"/>
  <c r="I69" i="11"/>
  <c r="J68" i="11"/>
  <c r="I68" i="11"/>
  <c r="J67" i="11"/>
  <c r="I67" i="11"/>
  <c r="J66" i="11"/>
  <c r="I66" i="11"/>
  <c r="J65" i="11"/>
  <c r="J73" i="11" s="1"/>
  <c r="I65" i="11"/>
  <c r="I73" i="11" s="1"/>
  <c r="J64" i="11"/>
  <c r="I64" i="11"/>
  <c r="J63" i="11"/>
  <c r="I63" i="11"/>
  <c r="J60" i="11"/>
  <c r="I60" i="11"/>
  <c r="J59" i="11"/>
  <c r="I59" i="11"/>
  <c r="J58" i="11"/>
  <c r="I58" i="11"/>
  <c r="J57" i="11"/>
  <c r="I57" i="11"/>
  <c r="J56" i="11"/>
  <c r="I56" i="11"/>
  <c r="J55" i="11"/>
  <c r="I55" i="11"/>
  <c r="J54" i="11"/>
  <c r="I54" i="11"/>
  <c r="J53" i="11"/>
  <c r="I53" i="11"/>
  <c r="J52" i="11"/>
  <c r="I52" i="11"/>
  <c r="J51" i="11"/>
  <c r="I51" i="11"/>
  <c r="J40" i="11"/>
  <c r="J41" i="11"/>
  <c r="J42" i="11"/>
  <c r="J43" i="11"/>
  <c r="J44" i="11"/>
  <c r="J45" i="11"/>
  <c r="J46" i="11"/>
  <c r="J47" i="11"/>
  <c r="J48" i="11"/>
  <c r="I40" i="11"/>
  <c r="I41" i="11"/>
  <c r="I42" i="11"/>
  <c r="I43" i="11"/>
  <c r="I44" i="11"/>
  <c r="I45" i="11"/>
  <c r="I46" i="11"/>
  <c r="I47" i="11"/>
  <c r="I48" i="11"/>
  <c r="J39" i="11"/>
  <c r="I39" i="11"/>
  <c r="I28" i="11"/>
  <c r="J28" i="11"/>
  <c r="J29" i="11"/>
  <c r="J30" i="11"/>
  <c r="J31" i="11"/>
  <c r="J32" i="11"/>
  <c r="J33" i="11"/>
  <c r="J34" i="11"/>
  <c r="J35" i="11"/>
  <c r="J36" i="11"/>
  <c r="I29" i="11"/>
  <c r="I30" i="11"/>
  <c r="I31" i="11"/>
  <c r="I32" i="11"/>
  <c r="I38" i="11" s="1"/>
  <c r="I33" i="11"/>
  <c r="I34" i="11"/>
  <c r="I35" i="11"/>
  <c r="I36" i="11"/>
  <c r="J27" i="11"/>
  <c r="I27" i="11"/>
  <c r="I25" i="11"/>
  <c r="I13" i="11"/>
  <c r="J16" i="11"/>
  <c r="J17" i="11"/>
  <c r="J18" i="11"/>
  <c r="J19" i="11"/>
  <c r="J25" i="11" s="1"/>
  <c r="J20" i="11"/>
  <c r="J21" i="11"/>
  <c r="J22" i="11"/>
  <c r="J23" i="11"/>
  <c r="J24" i="11"/>
  <c r="J15" i="11"/>
  <c r="I17" i="11"/>
  <c r="I18" i="11"/>
  <c r="I19" i="11"/>
  <c r="I20" i="11"/>
  <c r="I21" i="11"/>
  <c r="I22" i="11"/>
  <c r="I23" i="11"/>
  <c r="I24" i="11"/>
  <c r="I16" i="11"/>
  <c r="J4" i="11"/>
  <c r="J5" i="11"/>
  <c r="J6" i="11"/>
  <c r="J7" i="11"/>
  <c r="J8" i="11"/>
  <c r="J9" i="11"/>
  <c r="J10" i="11"/>
  <c r="J11" i="11"/>
  <c r="J12" i="11"/>
  <c r="J3" i="11"/>
  <c r="I15" i="11"/>
  <c r="I11" i="11"/>
  <c r="I4" i="11"/>
  <c r="I5" i="11"/>
  <c r="I6" i="11"/>
  <c r="I7" i="11"/>
  <c r="I8" i="11"/>
  <c r="I9" i="11"/>
  <c r="I10" i="11"/>
  <c r="I12" i="11"/>
  <c r="I3" i="11"/>
  <c r="J146" i="11" l="1"/>
  <c r="I110" i="11"/>
  <c r="I122" i="11"/>
  <c r="J122" i="11"/>
  <c r="J98" i="11"/>
  <c r="I98" i="11"/>
  <c r="I145" i="11"/>
  <c r="J145" i="11"/>
  <c r="I134" i="11"/>
  <c r="J134" i="11"/>
  <c r="I121" i="11"/>
  <c r="J121" i="11"/>
  <c r="I109" i="11"/>
  <c r="J109" i="11"/>
  <c r="I97" i="11"/>
  <c r="J97" i="11"/>
  <c r="J85" i="11"/>
  <c r="I61" i="11"/>
  <c r="J61" i="11"/>
  <c r="I49" i="11"/>
  <c r="J49" i="11"/>
  <c r="J13" i="11"/>
  <c r="I37" i="11"/>
  <c r="J37" i="11"/>
</calcChain>
</file>

<file path=xl/sharedStrings.xml><?xml version="1.0" encoding="utf-8"?>
<sst xmlns="http://schemas.openxmlformats.org/spreadsheetml/2006/main" count="44" uniqueCount="22">
  <si>
    <t>sS</t>
  </si>
  <si>
    <t>sQ sdp cost</t>
  </si>
  <si>
    <t>sQ minlp sim cost</t>
  </si>
  <si>
    <t>sQt sdp cost</t>
  </si>
  <si>
    <t>sQt minlp sim cost</t>
  </si>
  <si>
    <t>cost</t>
  </si>
  <si>
    <t>parameters</t>
  </si>
  <si>
    <t>(K, u, p)</t>
  </si>
  <si>
    <t>instance</t>
  </si>
  <si>
    <t>time</t>
  </si>
  <si>
    <t>sS sdp time</t>
  </si>
  <si>
    <t>sQ sdp time</t>
  </si>
  <si>
    <t>sQ minlp Q time</t>
  </si>
  <si>
    <t>sQminlp s time</t>
  </si>
  <si>
    <t>sQt sdp time</t>
  </si>
  <si>
    <t>sQt minlp Q time</t>
  </si>
  <si>
    <t>sQt minlp s time</t>
  </si>
  <si>
    <t>sQ minlp</t>
  </si>
  <si>
    <t>sQt minlp</t>
  </si>
  <si>
    <t>accuracy = diff/sdp</t>
  </si>
  <si>
    <t>Ave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</si>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</sst>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3" fillId="2" borderId="2" applyNumberFormat="0" applyAlignment="0" applyProtection="0"/>
    <xf numFmtId="0" fontId="4" fillId="2" borderId="1" applyNumberFormat="0" applyAlignment="0" applyProtection="0"/>
    <xf numFmtId="0" fontId="5" fillId="3" borderId="3" applyNumberFormat="0" applyAlignment="0" applyProtection="0"/>
    <xf numFmtId="0" fontId="2" fillId="4" borderId="4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3">
    <xf numFmtId="0" fontId="0" fillId="0" borderId="0" xfId="0"/>
    <xf numFmtId="0" fontId="0" fillId="4" borderId="4" xfId="4" applyFont="1" applyAlignment="1">
      <alignment horizontal="center"/>
    </xf>
    <xf numFmtId="0" fontId="0" fillId="4" borderId="4" xfId="4" applyFont="1"/>
    <xf numFmtId="0" fontId="1" fillId="6" borderId="0" xfId="6"/>
    <xf numFmtId="0" fontId="1" fillId="5" borderId="0" xfId="5"/>
    <xf numFmtId="0" fontId="3" fillId="2" borderId="2" xfId="1"/>
    <xf numFmtId="0" fontId="3" fillId="2" borderId="2" xfId="1" applyAlignment="1">
      <alignment horizontal="center"/>
    </xf>
    <xf numFmtId="0" fontId="4" fillId="2" borderId="1" xfId="2" applyAlignment="1">
      <alignment horizontal="center"/>
    </xf>
    <xf numFmtId="0" fontId="4" fillId="2" borderId="1" xfId="2"/>
    <xf numFmtId="0" fontId="1" fillId="7" borderId="0" xfId="7"/>
    <xf numFmtId="0" fontId="1" fillId="4" borderId="4" xfId="4" applyFont="1"/>
    <xf numFmtId="0" fontId="5" fillId="3" borderId="3" xfId="3"/>
    <xf numFmtId="164" fontId="0" fillId="0" borderId="0" xfId="0" applyNumberFormat="1"/>
  </cellXfs>
  <cellStyles count="8">
    <cellStyle name="20% - Accent1" xfId="5" builtinId="30"/>
    <cellStyle name="20% - Accent2" xfId="6" builtinId="34"/>
    <cellStyle name="20% - Accent6" xfId="7" builtinId="50"/>
    <cellStyle name="Calculation" xfId="2" builtinId="22"/>
    <cellStyle name="Check Cell" xfId="3" builtinId="23"/>
    <cellStyle name="Normal" xfId="0" builtinId="0"/>
    <cellStyle name="Note" xfId="4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1249-F4A5-4172-9CE8-6762B7B69CE3}">
  <dimension ref="A1:R147"/>
  <sheetViews>
    <sheetView workbookViewId="0">
      <selection activeCell="G141" sqref="G141"/>
    </sheetView>
  </sheetViews>
  <sheetFormatPr defaultRowHeight="14.35"/>
  <cols>
    <col min="1" max="2" width="12.52734375" customWidth="1"/>
    <col min="3" max="3" width="8.9375" style="9"/>
    <col min="4" max="4" width="10.3515625" style="9" customWidth="1"/>
    <col min="5" max="5" width="15.87890625" customWidth="1"/>
    <col min="6" max="6" width="11.234375" style="9" customWidth="1"/>
    <col min="7" max="7" width="16.234375" customWidth="1"/>
    <col min="8" max="8" width="7.5859375" customWidth="1"/>
    <col min="9" max="10" width="16.234375" customWidth="1"/>
    <col min="11" max="11" width="6" customWidth="1"/>
    <col min="12" max="12" width="10.87890625" customWidth="1"/>
    <col min="13" max="13" width="11.29296875" customWidth="1"/>
    <col min="14" max="14" width="14.5859375" customWidth="1"/>
    <col min="15" max="15" width="13.52734375" customWidth="1"/>
    <col min="16" max="16" width="11.234375" customWidth="1"/>
    <col min="17" max="17" width="14.3515625" customWidth="1"/>
    <col min="18" max="18" width="13.9375" customWidth="1"/>
  </cols>
  <sheetData>
    <row r="1" spans="1:18">
      <c r="A1" t="s">
        <v>6</v>
      </c>
      <c r="B1" t="s">
        <v>8</v>
      </c>
      <c r="C1" s="1" t="s">
        <v>5</v>
      </c>
      <c r="D1" s="1"/>
      <c r="E1" s="1"/>
      <c r="F1" s="1"/>
      <c r="G1" s="1"/>
      <c r="I1" s="7" t="s">
        <v>19</v>
      </c>
      <c r="J1" s="7"/>
      <c r="L1" s="6" t="s">
        <v>9</v>
      </c>
      <c r="M1" s="6"/>
      <c r="N1" s="6"/>
      <c r="O1" s="6"/>
      <c r="P1" s="6"/>
      <c r="Q1" s="6"/>
      <c r="R1" s="6"/>
    </row>
    <row r="2" spans="1:18">
      <c r="A2" t="s">
        <v>7</v>
      </c>
      <c r="C2" s="10" t="s">
        <v>0</v>
      </c>
      <c r="D2" s="10" t="s">
        <v>1</v>
      </c>
      <c r="E2" s="2" t="s">
        <v>2</v>
      </c>
      <c r="F2" s="10" t="s">
        <v>3</v>
      </c>
      <c r="G2" s="2" t="s">
        <v>4</v>
      </c>
      <c r="I2" s="8" t="s">
        <v>17</v>
      </c>
      <c r="J2" s="8" t="s">
        <v>18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</row>
    <row r="3" spans="1:18">
      <c r="A3" s="3">
        <v>5</v>
      </c>
      <c r="B3" s="3">
        <v>1</v>
      </c>
      <c r="C3" s="9">
        <v>67.580409555514805</v>
      </c>
      <c r="D3" s="9">
        <v>90.045627065081007</v>
      </c>
      <c r="E3">
        <v>91.008860000000098</v>
      </c>
      <c r="F3" s="9">
        <v>74.352393616567198</v>
      </c>
      <c r="G3">
        <v>75.113499999999405</v>
      </c>
      <c r="I3">
        <f xml:space="preserve"> 100*(E3-D3)/D3</f>
        <v>1.0697165051923163</v>
      </c>
      <c r="J3">
        <f>100*(G3-F3)/F3</f>
        <v>1.0236474529081159</v>
      </c>
    </row>
    <row r="4" spans="1:18">
      <c r="A4" s="3">
        <v>2</v>
      </c>
      <c r="B4" s="3">
        <v>2</v>
      </c>
      <c r="C4" s="9">
        <v>54.995393162813002</v>
      </c>
      <c r="D4" s="9">
        <v>63.127128071711397</v>
      </c>
      <c r="E4">
        <v>65.813940000000002</v>
      </c>
      <c r="F4" s="9">
        <v>57.8027319208677</v>
      </c>
      <c r="G4">
        <v>58.726919999999801</v>
      </c>
      <c r="I4">
        <f t="shared" ref="I4:I24" si="0" xml:space="preserve"> 100*(E4-D4)/D4</f>
        <v>4.2561922431136594</v>
      </c>
      <c r="J4">
        <f t="shared" ref="J4:J12" si="1">100*(G4-F4)/F4</f>
        <v>1.5988657428810114</v>
      </c>
    </row>
    <row r="5" spans="1:18">
      <c r="A5" s="3">
        <v>0</v>
      </c>
      <c r="B5" s="3">
        <v>3</v>
      </c>
      <c r="C5" s="9">
        <v>108.09298216580299</v>
      </c>
      <c r="D5" s="9">
        <v>138.13263483336999</v>
      </c>
      <c r="E5">
        <v>142.47682999999901</v>
      </c>
      <c r="F5" s="9">
        <v>108.688240000001</v>
      </c>
      <c r="G5">
        <v>110.61502997503899</v>
      </c>
      <c r="I5">
        <f t="shared" si="0"/>
        <v>3.1449448364388637</v>
      </c>
      <c r="J5">
        <f t="shared" si="1"/>
        <v>1.7727676656075886</v>
      </c>
    </row>
    <row r="6" spans="1:18">
      <c r="A6" s="3"/>
      <c r="B6" s="3">
        <v>4</v>
      </c>
      <c r="C6" s="9">
        <v>91.557219146846407</v>
      </c>
      <c r="D6" s="9">
        <v>123.291732361727</v>
      </c>
      <c r="E6">
        <v>125.47705999999999</v>
      </c>
      <c r="F6" s="9">
        <v>94.809543397150193</v>
      </c>
      <c r="G6">
        <v>95.766019999999401</v>
      </c>
      <c r="I6">
        <f t="shared" si="0"/>
        <v>1.7724851426869703</v>
      </c>
      <c r="J6">
        <f t="shared" si="1"/>
        <v>1.0088400055283435</v>
      </c>
    </row>
    <row r="7" spans="1:18">
      <c r="A7" s="3"/>
      <c r="B7" s="3">
        <v>5</v>
      </c>
      <c r="C7" s="9">
        <v>39.368345107991097</v>
      </c>
      <c r="D7" s="9">
        <v>40.404993665416796</v>
      </c>
      <c r="E7">
        <v>40.74785</v>
      </c>
      <c r="F7" s="9">
        <v>49.282711170319999</v>
      </c>
      <c r="G7">
        <v>50.1347985670048</v>
      </c>
      <c r="I7">
        <f t="shared" si="0"/>
        <v>0.84854940808135493</v>
      </c>
      <c r="J7">
        <f t="shared" si="1"/>
        <v>1.7289783302302619</v>
      </c>
    </row>
    <row r="8" spans="1:18">
      <c r="A8" s="3"/>
      <c r="B8" s="3">
        <v>6</v>
      </c>
      <c r="C8" s="9">
        <v>42.1732180912365</v>
      </c>
      <c r="D8" s="9">
        <v>44.7821842519378</v>
      </c>
      <c r="E8">
        <v>45.0483499999998</v>
      </c>
      <c r="F8" s="9">
        <v>52.792863529812202</v>
      </c>
      <c r="G8">
        <v>53.413685828571701</v>
      </c>
      <c r="I8">
        <f t="shared" si="0"/>
        <v>0.59435633278759359</v>
      </c>
      <c r="J8">
        <f t="shared" si="1"/>
        <v>1.1759587513356236</v>
      </c>
    </row>
    <row r="9" spans="1:18">
      <c r="A9" s="3"/>
      <c r="B9" s="3">
        <v>7</v>
      </c>
      <c r="C9" s="9">
        <v>438.11370088031703</v>
      </c>
      <c r="D9" s="9">
        <v>480.04769643654299</v>
      </c>
      <c r="E9">
        <v>487.98627999999599</v>
      </c>
      <c r="F9" s="9">
        <v>439.11368479226297</v>
      </c>
      <c r="G9">
        <v>440.98627999999502</v>
      </c>
      <c r="I9">
        <f t="shared" si="0"/>
        <v>1.6537072508382273</v>
      </c>
      <c r="J9">
        <f t="shared" si="1"/>
        <v>0.42644883832712688</v>
      </c>
    </row>
    <row r="10" spans="1:18">
      <c r="A10" s="3"/>
      <c r="B10" s="3">
        <v>8</v>
      </c>
      <c r="C10" s="9">
        <v>103.34578112293801</v>
      </c>
      <c r="D10" s="9">
        <v>124.553572712665</v>
      </c>
      <c r="E10">
        <v>126.37929</v>
      </c>
      <c r="F10" s="9">
        <v>105.47595560136099</v>
      </c>
      <c r="G10">
        <v>105.997050999999</v>
      </c>
      <c r="I10">
        <f t="shared" si="0"/>
        <v>1.4658088464044123</v>
      </c>
      <c r="J10">
        <f t="shared" si="1"/>
        <v>0.49404188439633967</v>
      </c>
    </row>
    <row r="11" spans="1:18">
      <c r="A11" s="3"/>
      <c r="B11" s="3">
        <v>9</v>
      </c>
      <c r="C11" s="9">
        <v>45.345785399455899</v>
      </c>
      <c r="D11" s="9">
        <v>49.273654299840203</v>
      </c>
      <c r="E11">
        <v>50.829140000000102</v>
      </c>
      <c r="F11" s="9">
        <v>53.625333472495903</v>
      </c>
      <c r="G11">
        <v>54.032809838857197</v>
      </c>
      <c r="I11">
        <f xml:space="preserve"> 100*(E11-D11)/D11</f>
        <v>3.1568304041231694</v>
      </c>
      <c r="J11">
        <f t="shared" si="1"/>
        <v>0.75985796259949823</v>
      </c>
    </row>
    <row r="12" spans="1:18" ht="14.7" thickBot="1">
      <c r="A12" s="3"/>
      <c r="B12" s="3">
        <v>10</v>
      </c>
      <c r="C12" s="9">
        <v>54.870375084609798</v>
      </c>
      <c r="D12" s="9">
        <v>61.360359138711999</v>
      </c>
      <c r="E12">
        <v>63.439510000000098</v>
      </c>
      <c r="F12" s="9">
        <v>61.994029209845202</v>
      </c>
      <c r="G12">
        <v>62.3763163757135</v>
      </c>
      <c r="I12">
        <f t="shared" si="0"/>
        <v>3.3884268124766748</v>
      </c>
      <c r="J12">
        <f t="shared" si="1"/>
        <v>0.61665158845263102</v>
      </c>
    </row>
    <row r="13" spans="1:18" ht="15" thickTop="1" thickBot="1">
      <c r="A13" s="3"/>
      <c r="B13" s="3"/>
      <c r="H13" s="11" t="s">
        <v>20</v>
      </c>
      <c r="I13" s="11">
        <f>AVERAGE(I3:I12)</f>
        <v>2.1351017782143242</v>
      </c>
      <c r="J13" s="11">
        <f>AVERAGE(J3:J12)</f>
        <v>1.0606058222266543</v>
      </c>
    </row>
    <row r="14" spans="1:18" ht="15" thickTop="1" thickBot="1">
      <c r="H14" s="11" t="s">
        <v>21</v>
      </c>
      <c r="I14" s="11">
        <f>STDEV(I3:I12)</f>
        <v>1.2520607298738951</v>
      </c>
      <c r="J14" s="11">
        <f>STDEV(J3:J12)</f>
        <v>0.50240160723107119</v>
      </c>
    </row>
    <row r="15" spans="1:18" ht="14.7" thickTop="1">
      <c r="A15" s="4">
        <v>5</v>
      </c>
      <c r="B15" s="4">
        <v>1</v>
      </c>
      <c r="C15" s="9">
        <v>111.462572008984</v>
      </c>
      <c r="D15" s="9">
        <v>132.84353830158801</v>
      </c>
      <c r="E15">
        <v>133.47945000000001</v>
      </c>
      <c r="F15" s="9">
        <v>118.112534853561</v>
      </c>
      <c r="G15">
        <v>119.45920717099899</v>
      </c>
      <c r="I15">
        <f t="shared" si="0"/>
        <v>0.47869223188584736</v>
      </c>
      <c r="J15">
        <f>100*(G15-F15)/F15</f>
        <v>1.1401603725697969</v>
      </c>
    </row>
    <row r="16" spans="1:18">
      <c r="A16" s="4">
        <v>2</v>
      </c>
      <c r="B16" s="4">
        <v>2</v>
      </c>
      <c r="C16" s="9">
        <v>96.148843652670905</v>
      </c>
      <c r="D16" s="9">
        <v>97.987640988929002</v>
      </c>
      <c r="E16">
        <v>99.140879999999996</v>
      </c>
      <c r="F16" s="9">
        <v>99.727527550929096</v>
      </c>
      <c r="G16">
        <v>100.009932341999</v>
      </c>
      <c r="I16">
        <f>100*(E16-D16)/D16</f>
        <v>1.1769229256180289</v>
      </c>
      <c r="J16">
        <f t="shared" ref="J16:J24" si="2">100*(G16-F16)/F16</f>
        <v>0.28317636865677709</v>
      </c>
    </row>
    <row r="17" spans="1:10">
      <c r="A17" s="4">
        <v>1</v>
      </c>
      <c r="B17" s="4">
        <v>3</v>
      </c>
      <c r="C17" s="9">
        <v>161.265721788164</v>
      </c>
      <c r="D17" s="9">
        <v>189.985095441315</v>
      </c>
      <c r="E17">
        <v>190.57401000000101</v>
      </c>
      <c r="F17" s="9">
        <v>164.55424916827801</v>
      </c>
      <c r="G17">
        <v>165.46288000000001</v>
      </c>
      <c r="I17">
        <f t="shared" ref="I17:I24" si="3">100*(E17-D17)/D17</f>
        <v>0.30997934723143861</v>
      </c>
      <c r="J17">
        <f t="shared" si="2"/>
        <v>0.55217707006326822</v>
      </c>
    </row>
    <row r="18" spans="1:10">
      <c r="A18" s="4"/>
      <c r="B18" s="4">
        <v>4</v>
      </c>
      <c r="C18" s="9">
        <v>144.657992122107</v>
      </c>
      <c r="D18" s="9">
        <v>171.14354105438599</v>
      </c>
      <c r="E18">
        <v>174.772629999998</v>
      </c>
      <c r="F18" s="9">
        <v>145.80954339715001</v>
      </c>
      <c r="G18">
        <v>147.62552999999801</v>
      </c>
      <c r="I18">
        <f t="shared" si="3"/>
        <v>2.1204942490109864</v>
      </c>
      <c r="J18">
        <f t="shared" si="2"/>
        <v>1.2454511279153315</v>
      </c>
    </row>
    <row r="19" spans="1:10">
      <c r="A19" s="4"/>
      <c r="B19" s="4">
        <v>5</v>
      </c>
      <c r="C19" s="9">
        <v>67.636380413014507</v>
      </c>
      <c r="D19" s="9">
        <v>68.694525191246896</v>
      </c>
      <c r="E19">
        <v>68.984329999999701</v>
      </c>
      <c r="F19" s="9">
        <v>76.226815933681195</v>
      </c>
      <c r="G19">
        <v>79.014178607003402</v>
      </c>
      <c r="I19">
        <f t="shared" si="3"/>
        <v>0.42187468061826339</v>
      </c>
      <c r="J19">
        <f t="shared" si="2"/>
        <v>3.6566694268684476</v>
      </c>
    </row>
    <row r="20" spans="1:10">
      <c r="A20" s="4"/>
      <c r="B20" s="4">
        <v>6</v>
      </c>
      <c r="C20" s="9">
        <v>75.4327803014056</v>
      </c>
      <c r="D20" s="9">
        <v>76.685072750973902</v>
      </c>
      <c r="E20">
        <v>80.9911099999985</v>
      </c>
      <c r="F20" s="9">
        <v>84.699364993275196</v>
      </c>
      <c r="G20">
        <v>86.463097166571401</v>
      </c>
      <c r="I20">
        <f t="shared" si="3"/>
        <v>5.615222225853481</v>
      </c>
      <c r="J20">
        <f t="shared" si="2"/>
        <v>2.0823440334366596</v>
      </c>
    </row>
    <row r="21" spans="1:10">
      <c r="A21" s="4"/>
      <c r="B21" s="4">
        <v>7</v>
      </c>
      <c r="C21" s="9">
        <v>492.11368491857797</v>
      </c>
      <c r="D21" s="9">
        <v>528.04769610936398</v>
      </c>
      <c r="E21">
        <v>530.94078999999704</v>
      </c>
      <c r="F21" s="9">
        <v>495.11368479226297</v>
      </c>
      <c r="G21">
        <v>495.98627999999502</v>
      </c>
      <c r="I21">
        <f t="shared" si="3"/>
        <v>0.54788495659563774</v>
      </c>
      <c r="J21">
        <f t="shared" si="2"/>
        <v>0.1762413834507858</v>
      </c>
    </row>
    <row r="22" spans="1:10">
      <c r="A22" s="4"/>
      <c r="B22" s="4">
        <v>8</v>
      </c>
      <c r="C22" s="9">
        <v>156.929191873924</v>
      </c>
      <c r="D22" s="9">
        <v>172.50353564855999</v>
      </c>
      <c r="E22">
        <v>177.10813999999999</v>
      </c>
      <c r="F22" s="9">
        <v>157.47595560136099</v>
      </c>
      <c r="G22">
        <v>158.428930000001</v>
      </c>
      <c r="I22">
        <f t="shared" si="3"/>
        <v>2.6692811449505154</v>
      </c>
      <c r="J22">
        <f t="shared" si="2"/>
        <v>0.60515549500927945</v>
      </c>
    </row>
    <row r="23" spans="1:10">
      <c r="A23" s="4"/>
      <c r="B23" s="4">
        <v>9</v>
      </c>
      <c r="C23" s="9">
        <v>81.906045005427401</v>
      </c>
      <c r="D23" s="9">
        <v>84.829194786783205</v>
      </c>
      <c r="E23">
        <v>85.238290000000106</v>
      </c>
      <c r="F23" s="9">
        <v>88.744309130846702</v>
      </c>
      <c r="G23">
        <v>89.814391517571593</v>
      </c>
      <c r="I23">
        <f t="shared" si="3"/>
        <v>0.48225756974960676</v>
      </c>
      <c r="J23">
        <f t="shared" si="2"/>
        <v>1.2058039520563923</v>
      </c>
    </row>
    <row r="24" spans="1:10" ht="14.7" thickBot="1">
      <c r="A24" s="4"/>
      <c r="B24" s="4">
        <v>10</v>
      </c>
      <c r="C24" s="9">
        <v>92.871384780445894</v>
      </c>
      <c r="D24" s="9">
        <v>97.333021262010405</v>
      </c>
      <c r="E24">
        <v>99.686749999999606</v>
      </c>
      <c r="F24" s="9">
        <v>100.105491880128</v>
      </c>
      <c r="G24">
        <v>101.093811857997</v>
      </c>
      <c r="I24">
        <f t="shared" si="3"/>
        <v>2.4182222101718254</v>
      </c>
      <c r="J24">
        <f t="shared" si="2"/>
        <v>0.98727847923914858</v>
      </c>
    </row>
    <row r="25" spans="1:10" ht="15" thickTop="1" thickBot="1">
      <c r="H25" s="11" t="s">
        <v>20</v>
      </c>
      <c r="I25" s="11">
        <f>AVERAGE(I15:I24)</f>
        <v>1.624083154168563</v>
      </c>
      <c r="J25" s="11">
        <f>AVERAGE(J15:J24)</f>
        <v>1.1934457709265884</v>
      </c>
    </row>
    <row r="26" spans="1:10" ht="15" thickTop="1" thickBot="1">
      <c r="H26" s="11" t="s">
        <v>21</v>
      </c>
      <c r="I26" s="11">
        <f>STDEV(I15:I24)</f>
        <v>1.6681568549562482</v>
      </c>
      <c r="J26" s="11">
        <f>STDEV(J15:J24)</f>
        <v>1.0288298970716199</v>
      </c>
    </row>
    <row r="27" spans="1:10" ht="14.7" thickTop="1">
      <c r="A27" s="3">
        <v>5</v>
      </c>
      <c r="B27" s="3">
        <v>1</v>
      </c>
      <c r="C27" s="9">
        <v>85.876292140015906</v>
      </c>
      <c r="D27" s="9">
        <v>109.828425431943</v>
      </c>
      <c r="E27">
        <v>112.82938999999899</v>
      </c>
      <c r="F27" s="9">
        <v>94.136523834640201</v>
      </c>
      <c r="G27">
        <v>94.755659999999494</v>
      </c>
      <c r="I27">
        <f>100*(E27-D27)/D27</f>
        <v>2.7324115375901372</v>
      </c>
      <c r="J27">
        <f>100*(G27-F27)/F27</f>
        <v>0.65770026355218436</v>
      </c>
    </row>
    <row r="28" spans="1:10">
      <c r="A28" s="3">
        <v>3</v>
      </c>
      <c r="B28" s="3">
        <v>2</v>
      </c>
      <c r="C28" s="9">
        <v>63.080145409208598</v>
      </c>
      <c r="D28" s="9">
        <v>65.204469999999105</v>
      </c>
      <c r="E28" s="12">
        <v>73.366654287429498</v>
      </c>
      <c r="F28" s="9">
        <v>65.737604918773599</v>
      </c>
      <c r="G28">
        <v>65.9601100000001</v>
      </c>
      <c r="I28">
        <f>100*(E28-D28)/D28</f>
        <v>12.517829356531085</v>
      </c>
      <c r="J28">
        <f t="shared" ref="J28:J36" si="4">100*(G28-F28)/F28</f>
        <v>0.33847457859383795</v>
      </c>
    </row>
    <row r="29" spans="1:10">
      <c r="A29" s="3">
        <v>0</v>
      </c>
      <c r="B29" s="3">
        <v>3</v>
      </c>
      <c r="C29" s="9">
        <v>145.44826289517101</v>
      </c>
      <c r="D29" s="9">
        <v>145.54837667038601</v>
      </c>
      <c r="E29">
        <v>157.809529999999</v>
      </c>
      <c r="F29" s="9">
        <v>146.486705538178</v>
      </c>
      <c r="G29">
        <v>149.12572999999799</v>
      </c>
      <c r="I29">
        <f t="shared" ref="I28:I36" si="5">100*(E29-D29)/D29</f>
        <v>8.4241086091808732</v>
      </c>
      <c r="J29">
        <f t="shared" si="4"/>
        <v>1.8015453703627677</v>
      </c>
    </row>
    <row r="30" spans="1:10">
      <c r="A30" s="3"/>
      <c r="B30" s="3">
        <v>4</v>
      </c>
      <c r="C30" s="9">
        <v>120.108384951864</v>
      </c>
      <c r="D30" s="9">
        <v>169.09300438389499</v>
      </c>
      <c r="E30">
        <v>170.24633999999901</v>
      </c>
      <c r="F30" s="9">
        <v>120.746056838249</v>
      </c>
      <c r="G30">
        <v>124.0823</v>
      </c>
      <c r="I30">
        <f t="shared" si="5"/>
        <v>0.68207175116811858</v>
      </c>
      <c r="J30">
        <f t="shared" si="4"/>
        <v>2.7630245236249986</v>
      </c>
    </row>
    <row r="31" spans="1:10">
      <c r="A31" s="3"/>
      <c r="B31" s="3">
        <v>5</v>
      </c>
      <c r="C31" s="9">
        <v>42.973370513775599</v>
      </c>
      <c r="D31" s="9">
        <v>44.263255067528803</v>
      </c>
      <c r="E31">
        <v>44.338630000000201</v>
      </c>
      <c r="F31" s="9">
        <v>55.480962956016903</v>
      </c>
      <c r="G31">
        <v>56.437236974285099</v>
      </c>
      <c r="I31">
        <f t="shared" si="5"/>
        <v>0.1702878208039707</v>
      </c>
      <c r="J31">
        <f t="shared" si="4"/>
        <v>1.7236074633857605</v>
      </c>
    </row>
    <row r="32" spans="1:10">
      <c r="A32" s="3"/>
      <c r="B32" s="3">
        <v>6</v>
      </c>
      <c r="C32" s="9">
        <v>47.541221772094403</v>
      </c>
      <c r="D32" s="9">
        <v>56.256728931279802</v>
      </c>
      <c r="E32">
        <v>59.972970000000103</v>
      </c>
      <c r="F32" s="9">
        <v>60.926501512308803</v>
      </c>
      <c r="G32">
        <v>61.016095242236297</v>
      </c>
      <c r="I32">
        <f t="shared" si="5"/>
        <v>6.6058605598271836</v>
      </c>
      <c r="J32">
        <f t="shared" si="4"/>
        <v>0.14705214923491547</v>
      </c>
    </row>
    <row r="33" spans="1:10">
      <c r="A33" s="3"/>
      <c r="B33" s="3">
        <v>7</v>
      </c>
      <c r="C33" s="9">
        <v>642.15160239468105</v>
      </c>
      <c r="D33" s="9">
        <v>650.06359375467696</v>
      </c>
      <c r="E33">
        <v>655.76099999999803</v>
      </c>
      <c r="F33" s="9">
        <v>648.151578193967</v>
      </c>
      <c r="G33">
        <v>650.06064000000697</v>
      </c>
      <c r="I33">
        <f t="shared" si="5"/>
        <v>0.87643829004692442</v>
      </c>
      <c r="J33">
        <f t="shared" si="4"/>
        <v>0.29453940563709663</v>
      </c>
    </row>
    <row r="34" spans="1:10">
      <c r="A34" s="3"/>
      <c r="B34" s="3">
        <v>8</v>
      </c>
      <c r="C34" s="9">
        <v>127.254342636684</v>
      </c>
      <c r="D34" s="9">
        <v>162.414010151165</v>
      </c>
      <c r="E34">
        <v>167.46530000000001</v>
      </c>
      <c r="F34" s="9">
        <v>127.967939927251</v>
      </c>
      <c r="G34">
        <v>128.339689999999</v>
      </c>
      <c r="I34">
        <f t="shared" si="5"/>
        <v>3.1101318440038397</v>
      </c>
      <c r="J34">
        <f t="shared" si="4"/>
        <v>0.29050250629910723</v>
      </c>
    </row>
    <row r="35" spans="1:10">
      <c r="A35" s="3"/>
      <c r="B35" s="3">
        <v>9</v>
      </c>
      <c r="C35" s="9">
        <v>49.937760268167501</v>
      </c>
      <c r="D35" s="9">
        <v>54.867303536220298</v>
      </c>
      <c r="E35">
        <v>55.091949999999898</v>
      </c>
      <c r="F35" s="9">
        <v>52.041170368778801</v>
      </c>
      <c r="G35">
        <v>52.9146897295999</v>
      </c>
      <c r="I35">
        <f t="shared" si="5"/>
        <v>0.40943594691381285</v>
      </c>
      <c r="J35">
        <f t="shared" si="4"/>
        <v>1.6785159800040776</v>
      </c>
    </row>
    <row r="36" spans="1:10" ht="14.7" thickBot="1">
      <c r="A36" s="3"/>
      <c r="B36" s="3">
        <v>10</v>
      </c>
      <c r="C36" s="9">
        <v>60.519131291088001</v>
      </c>
      <c r="D36" s="9">
        <v>67.8966261282918</v>
      </c>
      <c r="E36">
        <v>68.569739999999697</v>
      </c>
      <c r="F36" s="9">
        <v>69.471490664857498</v>
      </c>
      <c r="G36">
        <v>70.974325948569998</v>
      </c>
      <c r="I36">
        <f t="shared" si="5"/>
        <v>0.99138044125497182</v>
      </c>
      <c r="J36">
        <f t="shared" si="4"/>
        <v>2.1632403009206143</v>
      </c>
    </row>
    <row r="37" spans="1:10" ht="15" thickTop="1" thickBot="1">
      <c r="H37" s="11" t="s">
        <v>20</v>
      </c>
      <c r="I37" s="11">
        <f>AVERAGE(I27:I36)</f>
        <v>3.6519956157320919</v>
      </c>
      <c r="J37" s="11">
        <f>AVERAGE(J27:J36)</f>
        <v>1.1858202541615359</v>
      </c>
    </row>
    <row r="38" spans="1:10" ht="15" thickTop="1" thickBot="1">
      <c r="H38" s="11" t="s">
        <v>21</v>
      </c>
      <c r="I38" s="11">
        <f>STDEV(I27:I36)</f>
        <v>4.1830366612573782</v>
      </c>
      <c r="J38" s="11">
        <f>STDEV(J27:J36)</f>
        <v>0.94433544237858646</v>
      </c>
    </row>
    <row r="39" spans="1:10" ht="14.7" thickTop="1">
      <c r="A39" s="4">
        <v>5</v>
      </c>
      <c r="B39" s="4">
        <v>1</v>
      </c>
      <c r="C39" s="9">
        <v>130.68064812102</v>
      </c>
      <c r="D39" s="9">
        <v>143.60193044271901</v>
      </c>
      <c r="E39">
        <v>144.38985999999801</v>
      </c>
      <c r="F39" s="9">
        <v>139.03652383464001</v>
      </c>
      <c r="G39">
        <v>139.13826999999901</v>
      </c>
      <c r="I39">
        <f>100*(E39-D39)/D39</f>
        <v>0.54869008713869283</v>
      </c>
      <c r="J39">
        <f>100*(G39-F39)/F39</f>
        <v>7.3179451379274132E-2</v>
      </c>
    </row>
    <row r="40" spans="1:10">
      <c r="A40" s="4">
        <v>3</v>
      </c>
      <c r="B40" s="4">
        <v>2</v>
      </c>
      <c r="C40" s="9">
        <v>105.876109469756</v>
      </c>
      <c r="D40" s="9">
        <v>107.479522584362</v>
      </c>
      <c r="E40">
        <v>110.763100000001</v>
      </c>
      <c r="F40" s="9">
        <v>110.737604918773</v>
      </c>
      <c r="G40">
        <v>112.874510000001</v>
      </c>
      <c r="I40">
        <f t="shared" ref="I40:I48" si="6">100*(E40-D40)/D40</f>
        <v>3.0550725726025449</v>
      </c>
      <c r="J40">
        <f t="shared" ref="J40:J48" si="7">100*(G40-F40)/F40</f>
        <v>1.9297013718108065</v>
      </c>
    </row>
    <row r="41" spans="1:10">
      <c r="A41" s="4">
        <v>1</v>
      </c>
      <c r="B41" s="4">
        <v>3</v>
      </c>
      <c r="C41" s="9">
        <v>198.90724110944399</v>
      </c>
      <c r="D41" s="9">
        <v>245.482467540182</v>
      </c>
      <c r="E41">
        <v>246.167169999999</v>
      </c>
      <c r="F41" s="9">
        <v>200.486705538178</v>
      </c>
      <c r="G41">
        <v>203.96939999999799</v>
      </c>
      <c r="I41">
        <f t="shared" si="6"/>
        <v>0.27892112486808357</v>
      </c>
      <c r="J41">
        <f t="shared" si="7"/>
        <v>1.7371199015272318</v>
      </c>
    </row>
    <row r="42" spans="1:10">
      <c r="A42" s="4"/>
      <c r="B42" s="4">
        <v>4</v>
      </c>
      <c r="C42" s="9">
        <v>173.54704070964399</v>
      </c>
      <c r="D42" s="9">
        <v>217.03203416842001</v>
      </c>
      <c r="E42">
        <v>231.353519999996</v>
      </c>
      <c r="F42" s="9">
        <v>173.74605683824899</v>
      </c>
      <c r="G42">
        <v>177.988879999999</v>
      </c>
      <c r="I42">
        <f t="shared" si="6"/>
        <v>6.5987889236951549</v>
      </c>
      <c r="J42">
        <f t="shared" si="7"/>
        <v>2.4419680302154529</v>
      </c>
    </row>
    <row r="43" spans="1:10">
      <c r="A43" s="4"/>
      <c r="B43" s="4">
        <v>5</v>
      </c>
      <c r="C43" s="9">
        <v>72.568826571815606</v>
      </c>
      <c r="D43" s="9">
        <v>74.030741303743199</v>
      </c>
      <c r="E43">
        <v>74.1953299999997</v>
      </c>
      <c r="F43" s="9">
        <v>74.573198382288695</v>
      </c>
      <c r="G43">
        <v>76.0776706508573</v>
      </c>
      <c r="I43">
        <f t="shared" si="6"/>
        <v>0.22232479826347418</v>
      </c>
      <c r="J43">
        <f t="shared" si="7"/>
        <v>2.0174436677050465</v>
      </c>
    </row>
    <row r="44" spans="1:10">
      <c r="A44" s="4"/>
      <c r="B44" s="4">
        <v>6</v>
      </c>
      <c r="C44" s="9">
        <v>82.531554841240606</v>
      </c>
      <c r="D44" s="9">
        <v>90.842537845060306</v>
      </c>
      <c r="E44">
        <v>91.924905999999893</v>
      </c>
      <c r="F44" s="9">
        <v>85.571415344821204</v>
      </c>
      <c r="G44">
        <v>85.911957514380006</v>
      </c>
      <c r="I44">
        <f t="shared" si="6"/>
        <v>1.1914772314988142</v>
      </c>
      <c r="J44">
        <f t="shared" si="7"/>
        <v>0.39796253011188676</v>
      </c>
    </row>
    <row r="45" spans="1:10">
      <c r="A45" s="4"/>
      <c r="B45" s="4">
        <v>7</v>
      </c>
      <c r="C45" s="9">
        <v>696.15159173585403</v>
      </c>
      <c r="D45" s="9">
        <v>753.06359365654305</v>
      </c>
      <c r="E45">
        <v>766.46018999999296</v>
      </c>
      <c r="F45" s="9">
        <v>697.151578193967</v>
      </c>
      <c r="G45">
        <v>701.96064000000695</v>
      </c>
      <c r="I45">
        <f t="shared" si="6"/>
        <v>1.7789462213147207</v>
      </c>
      <c r="J45">
        <f t="shared" si="7"/>
        <v>0.68981580999906078</v>
      </c>
    </row>
    <row r="46" spans="1:10">
      <c r="A46" s="4"/>
      <c r="B46" s="4">
        <v>8</v>
      </c>
      <c r="C46" s="9">
        <v>181.024867032608</v>
      </c>
      <c r="D46" s="9">
        <v>210.39675032759999</v>
      </c>
      <c r="E46">
        <v>210.88526999999999</v>
      </c>
      <c r="F46" s="9">
        <v>181.967939927251</v>
      </c>
      <c r="G46">
        <v>184.31466999999901</v>
      </c>
      <c r="I46">
        <f t="shared" si="6"/>
        <v>0.23218974230321948</v>
      </c>
      <c r="J46">
        <f t="shared" si="7"/>
        <v>1.2896393033224514</v>
      </c>
    </row>
    <row r="47" spans="1:10">
      <c r="A47" s="4"/>
      <c r="B47" s="4">
        <v>9</v>
      </c>
      <c r="C47" s="9">
        <v>87.685195768510795</v>
      </c>
      <c r="D47" s="9">
        <v>90.9724827774684</v>
      </c>
      <c r="E47">
        <v>91.056370000000697</v>
      </c>
      <c r="F47" s="9">
        <v>88.500443948661598</v>
      </c>
      <c r="G47">
        <v>89.956615149085593</v>
      </c>
      <c r="I47">
        <f t="shared" si="6"/>
        <v>9.2211644632693324E-2</v>
      </c>
      <c r="J47">
        <f t="shared" si="7"/>
        <v>1.6453829330717351</v>
      </c>
    </row>
    <row r="48" spans="1:10" ht="14.7" thickBot="1">
      <c r="A48" s="4"/>
      <c r="B48" s="4">
        <v>10</v>
      </c>
      <c r="C48" s="9">
        <v>99.522227038960196</v>
      </c>
      <c r="D48" s="9">
        <v>104.99880553710101</v>
      </c>
      <c r="E48">
        <v>106.35307</v>
      </c>
      <c r="F48" s="9">
        <v>101.158476659724</v>
      </c>
      <c r="G48">
        <v>102.301969095283</v>
      </c>
      <c r="I48">
        <f t="shared" si="6"/>
        <v>1.2897903513963984</v>
      </c>
      <c r="J48">
        <f t="shared" si="7"/>
        <v>1.1303970495774338</v>
      </c>
    </row>
    <row r="49" spans="1:10" ht="15" thickTop="1" thickBot="1">
      <c r="H49" s="11" t="s">
        <v>20</v>
      </c>
      <c r="I49" s="11">
        <f>AVERAGE(I39:I48)</f>
        <v>1.5288412697713796</v>
      </c>
      <c r="J49" s="11">
        <f>AVERAGE(J39:J48)</f>
        <v>1.3352610048720379</v>
      </c>
    </row>
    <row r="50" spans="1:10" ht="15" thickTop="1" thickBot="1">
      <c r="H50" s="11" t="s">
        <v>21</v>
      </c>
      <c r="I50" s="11">
        <f>STDEV(I39:I48)</f>
        <v>2.0067235703237292</v>
      </c>
      <c r="J50" s="11">
        <f>STDEV(J39:J48)</f>
        <v>0.7625416211811501</v>
      </c>
    </row>
    <row r="51" spans="1:10" ht="14.7" thickTop="1">
      <c r="A51" s="3">
        <v>10</v>
      </c>
      <c r="B51" s="3">
        <v>1</v>
      </c>
      <c r="C51" s="9">
        <v>92.777948425591106</v>
      </c>
      <c r="D51" s="9">
        <v>117.013024042685</v>
      </c>
      <c r="E51">
        <v>120.01349</v>
      </c>
      <c r="F51" s="9">
        <v>99.352393616567198</v>
      </c>
      <c r="G51">
        <v>100.59010000000001</v>
      </c>
      <c r="I51">
        <f>100*(E51-D51)/D51</f>
        <v>2.5642153784697208</v>
      </c>
      <c r="J51">
        <f>100*(G51-F51)/F51</f>
        <v>1.2457740960016674</v>
      </c>
    </row>
    <row r="52" spans="1:10">
      <c r="A52" s="3">
        <v>2</v>
      </c>
      <c r="B52" s="3">
        <v>2</v>
      </c>
      <c r="C52" s="9">
        <v>78.891470116964996</v>
      </c>
      <c r="D52" s="9">
        <v>87.571594404813098</v>
      </c>
      <c r="E52">
        <v>89.137360000000797</v>
      </c>
      <c r="F52" s="9">
        <v>82.8027319208677</v>
      </c>
      <c r="G52">
        <v>85.319020000000606</v>
      </c>
      <c r="I52">
        <f t="shared" ref="I52:I60" si="8">100*(E52-D52)/D52</f>
        <v>1.7879834275366826</v>
      </c>
      <c r="J52">
        <f t="shared" ref="J52:J60" si="9">100*(G52-F52)/F52</f>
        <v>3.0388949987032472</v>
      </c>
    </row>
    <row r="53" spans="1:10">
      <c r="A53" s="3">
        <v>0</v>
      </c>
      <c r="B53" s="3">
        <v>3</v>
      </c>
      <c r="C53" s="9">
        <v>137.813549171483</v>
      </c>
      <c r="D53" s="9">
        <v>172.06642647479299</v>
      </c>
      <c r="E53">
        <v>177.92585999999699</v>
      </c>
      <c r="F53" s="9">
        <v>141.61502997503899</v>
      </c>
      <c r="G53">
        <v>144.371499999999</v>
      </c>
      <c r="I53">
        <f t="shared" si="8"/>
        <v>3.4053322575757563</v>
      </c>
      <c r="J53">
        <f t="shared" si="9"/>
        <v>1.9464530180489059</v>
      </c>
    </row>
    <row r="54" spans="1:10">
      <c r="A54" s="3"/>
      <c r="B54" s="3">
        <v>4</v>
      </c>
      <c r="C54" s="9">
        <v>121.240159404721</v>
      </c>
      <c r="D54" s="9">
        <v>153.22671022631201</v>
      </c>
      <c r="E54">
        <v>154.24082999999899</v>
      </c>
      <c r="F54" s="9">
        <v>124.80954339714999</v>
      </c>
      <c r="G54">
        <v>125.414629999998</v>
      </c>
      <c r="I54">
        <f t="shared" si="8"/>
        <v>0.66184268538374025</v>
      </c>
      <c r="J54">
        <f t="shared" si="9"/>
        <v>0.48480796129714987</v>
      </c>
    </row>
    <row r="55" spans="1:10">
      <c r="A55" s="3"/>
      <c r="B55" s="3">
        <v>5</v>
      </c>
      <c r="C55" s="9">
        <v>56.166147524777102</v>
      </c>
      <c r="D55" s="9">
        <v>68.411370790498694</v>
      </c>
      <c r="E55">
        <v>69.259960000000007</v>
      </c>
      <c r="F55" s="9">
        <v>64.282711170319999</v>
      </c>
      <c r="G55">
        <v>65.556640869996698</v>
      </c>
      <c r="I55">
        <f t="shared" si="8"/>
        <v>1.2404212920977882</v>
      </c>
      <c r="J55">
        <f t="shared" si="9"/>
        <v>1.9817609999387926</v>
      </c>
    </row>
    <row r="56" spans="1:10">
      <c r="A56" s="3"/>
      <c r="B56" s="3">
        <v>6</v>
      </c>
      <c r="C56" s="9">
        <v>62.054298752355997</v>
      </c>
      <c r="D56" s="9">
        <v>68.740648082348798</v>
      </c>
      <c r="E56">
        <v>70.578289999999896</v>
      </c>
      <c r="F56" s="9">
        <v>72.699364993275097</v>
      </c>
      <c r="G56">
        <v>74.6420716357147</v>
      </c>
      <c r="I56">
        <f t="shared" si="8"/>
        <v>2.6732973414066006</v>
      </c>
      <c r="J56">
        <f t="shared" si="9"/>
        <v>2.6722470583055427</v>
      </c>
    </row>
    <row r="57" spans="1:10">
      <c r="A57" s="3"/>
      <c r="B57" s="3">
        <v>7</v>
      </c>
      <c r="C57" s="9">
        <v>468.11369821586999</v>
      </c>
      <c r="D57" s="9">
        <v>510.04769632060902</v>
      </c>
      <c r="E57">
        <v>517.65538999999399</v>
      </c>
      <c r="F57" s="9">
        <v>472.11368479226297</v>
      </c>
      <c r="G57">
        <v>477.98627999999502</v>
      </c>
      <c r="I57">
        <f t="shared" si="8"/>
        <v>1.4915651485665906</v>
      </c>
      <c r="J57">
        <f t="shared" si="9"/>
        <v>1.2438942985344887</v>
      </c>
    </row>
    <row r="58" spans="1:10">
      <c r="A58" s="3"/>
      <c r="B58" s="3">
        <v>8</v>
      </c>
      <c r="C58" s="9">
        <v>133.201776510391</v>
      </c>
      <c r="D58" s="9">
        <v>154.53320901501601</v>
      </c>
      <c r="E58">
        <v>157.18412999999899</v>
      </c>
      <c r="F58" s="9">
        <v>135.47595560136099</v>
      </c>
      <c r="G58">
        <v>138.33560000000099</v>
      </c>
      <c r="I58">
        <f t="shared" si="8"/>
        <v>1.7154377378686183</v>
      </c>
      <c r="J58">
        <f t="shared" si="9"/>
        <v>2.1108132332017093</v>
      </c>
    </row>
    <row r="59" spans="1:10">
      <c r="A59" s="3"/>
      <c r="B59" s="3">
        <v>9</v>
      </c>
      <c r="C59" s="9">
        <v>67.844572778489393</v>
      </c>
      <c r="D59" s="9">
        <v>71.811847299904002</v>
      </c>
      <c r="E59">
        <v>73.370479999999503</v>
      </c>
      <c r="F59" s="9">
        <v>73.625333472495896</v>
      </c>
      <c r="G59">
        <v>76.893859999998995</v>
      </c>
      <c r="I59">
        <f t="shared" si="8"/>
        <v>2.1704395008615585</v>
      </c>
      <c r="J59">
        <f t="shared" si="9"/>
        <v>4.4394047175679239</v>
      </c>
    </row>
    <row r="60" spans="1:10" ht="14.7" thickBot="1">
      <c r="A60" s="3"/>
      <c r="B60" s="3">
        <v>10</v>
      </c>
      <c r="C60" s="9">
        <v>79.116355708202306</v>
      </c>
      <c r="D60" s="9">
        <v>85.280445034950802</v>
      </c>
      <c r="E60">
        <v>86.833029999998701</v>
      </c>
      <c r="F60" s="9">
        <v>86.994029209845195</v>
      </c>
      <c r="G60">
        <v>87.104473966428699</v>
      </c>
      <c r="I60">
        <f t="shared" si="8"/>
        <v>1.8205638636285226</v>
      </c>
      <c r="J60">
        <f t="shared" si="9"/>
        <v>0.12695670908297849</v>
      </c>
    </row>
    <row r="61" spans="1:10" ht="15" thickTop="1" thickBot="1">
      <c r="H61" s="11" t="s">
        <v>20</v>
      </c>
      <c r="I61" s="11">
        <f>AVERAGE(I51:I60)</f>
        <v>1.953109863339558</v>
      </c>
      <c r="J61" s="11">
        <f>AVERAGE(J51:J60)</f>
        <v>1.9291007090682406</v>
      </c>
    </row>
    <row r="62" spans="1:10" ht="15" thickTop="1" thickBot="1">
      <c r="H62" s="11" t="s">
        <v>21</v>
      </c>
      <c r="I62" s="11">
        <f>STDEV(I51:I60)</f>
        <v>0.78442793572409841</v>
      </c>
      <c r="J62" s="11">
        <f>STDEV(J51:J60)</f>
        <v>1.2645498694167769</v>
      </c>
    </row>
    <row r="63" spans="1:10" ht="14.7" thickTop="1">
      <c r="A63" s="4">
        <v>10</v>
      </c>
      <c r="B63" s="4">
        <v>1</v>
      </c>
      <c r="C63" s="9">
        <v>135.38610627627199</v>
      </c>
      <c r="D63" s="9">
        <v>158.037316674175</v>
      </c>
      <c r="E63">
        <v>161.81612999999899</v>
      </c>
      <c r="F63" s="9">
        <v>144.11196744002299</v>
      </c>
      <c r="G63">
        <v>145.483035747999</v>
      </c>
      <c r="I63">
        <f>100*(E63-D63)/D63</f>
        <v>2.3910892726777666</v>
      </c>
      <c r="J63">
        <f>100*(G63-F63)/F63</f>
        <v>0.95139101375922785</v>
      </c>
    </row>
    <row r="64" spans="1:10">
      <c r="A64" s="4">
        <v>2</v>
      </c>
      <c r="B64" s="4">
        <v>2</v>
      </c>
      <c r="C64" s="9">
        <v>117.80783200053</v>
      </c>
      <c r="D64" s="9">
        <v>123.829732491526</v>
      </c>
      <c r="E64">
        <v>128.63024999999899</v>
      </c>
      <c r="F64" s="9">
        <v>119.727527550929</v>
      </c>
      <c r="G64">
        <v>120.02321000000001</v>
      </c>
      <c r="I64">
        <f t="shared" ref="I64:I72" si="10">100*(E64-D64)/D64</f>
        <v>3.8767082928177246</v>
      </c>
      <c r="J64">
        <f t="shared" ref="J64:J72" si="11">100*(G64-F64)/F64</f>
        <v>0.24696279554025985</v>
      </c>
    </row>
    <row r="65" spans="1:10">
      <c r="A65" s="4">
        <v>1</v>
      </c>
      <c r="B65" s="4">
        <v>3</v>
      </c>
      <c r="C65" s="9">
        <v>189.23690697008601</v>
      </c>
      <c r="D65" s="9">
        <v>217.76950775117501</v>
      </c>
      <c r="E65">
        <v>220.44055999999901</v>
      </c>
      <c r="F65" s="9">
        <v>189.55424916827801</v>
      </c>
      <c r="G65">
        <v>193.32867999999701</v>
      </c>
      <c r="I65">
        <f t="shared" si="10"/>
        <v>1.2265501614100909</v>
      </c>
      <c r="J65">
        <f t="shared" si="11"/>
        <v>1.9912140446760582</v>
      </c>
    </row>
    <row r="66" spans="1:10">
      <c r="A66" s="4"/>
      <c r="B66" s="4">
        <v>4</v>
      </c>
      <c r="C66" s="9">
        <v>172.56632407177099</v>
      </c>
      <c r="D66" s="9">
        <v>198.90372838060699</v>
      </c>
      <c r="E66">
        <v>203.13743000000201</v>
      </c>
      <c r="F66" s="9">
        <v>172.99609075284999</v>
      </c>
      <c r="G66">
        <v>177.33500000000001</v>
      </c>
      <c r="I66">
        <f t="shared" si="10"/>
        <v>2.1285179789559963</v>
      </c>
      <c r="J66">
        <f t="shared" si="11"/>
        <v>2.5080967022247771</v>
      </c>
    </row>
    <row r="67" spans="1:10">
      <c r="A67" s="4"/>
      <c r="B67" s="4">
        <v>5</v>
      </c>
      <c r="C67" s="9">
        <v>82.807848251740097</v>
      </c>
      <c r="D67" s="9">
        <v>84.818904013781406</v>
      </c>
      <c r="E67">
        <v>85.4328500000003</v>
      </c>
      <c r="F67" s="9">
        <v>91.226815933681195</v>
      </c>
      <c r="G67">
        <v>93.164195911427001</v>
      </c>
      <c r="I67">
        <f t="shared" si="10"/>
        <v>0.72383154835287677</v>
      </c>
      <c r="J67">
        <f t="shared" si="11"/>
        <v>2.1236957115265489</v>
      </c>
    </row>
    <row r="68" spans="1:10">
      <c r="A68" s="4"/>
      <c r="B68" s="4">
        <v>6</v>
      </c>
      <c r="C68" s="9">
        <v>92.619235736793698</v>
      </c>
      <c r="D68" s="9">
        <v>99.114837235930906</v>
      </c>
      <c r="E68">
        <v>101.7557</v>
      </c>
      <c r="F68" s="9">
        <v>99.699364993275196</v>
      </c>
      <c r="G68">
        <v>104.63097999999999</v>
      </c>
      <c r="I68">
        <f t="shared" si="10"/>
        <v>2.6644474608608224</v>
      </c>
      <c r="J68">
        <f t="shared" si="11"/>
        <v>4.9464858748673466</v>
      </c>
    </row>
    <row r="69" spans="1:10">
      <c r="A69" s="4"/>
      <c r="B69" s="4">
        <v>7</v>
      </c>
      <c r="C69" s="9">
        <v>521.11365880924996</v>
      </c>
      <c r="D69" s="9">
        <v>556.04769547695696</v>
      </c>
      <c r="E69">
        <v>561.98627999999496</v>
      </c>
      <c r="F69" s="9">
        <v>521.11365880987705</v>
      </c>
      <c r="G69">
        <v>530.98627999999496</v>
      </c>
      <c r="I69">
        <f t="shared" si="10"/>
        <v>1.0679991251369374</v>
      </c>
      <c r="J69">
        <f t="shared" si="11"/>
        <v>1.894523588705211</v>
      </c>
    </row>
    <row r="70" spans="1:10">
      <c r="A70" s="4"/>
      <c r="B70" s="4">
        <v>8</v>
      </c>
      <c r="C70" s="9">
        <v>185.312558416081</v>
      </c>
      <c r="D70" s="9">
        <v>200.39798413102301</v>
      </c>
      <c r="E70">
        <v>206.12362000000101</v>
      </c>
      <c r="F70" s="9">
        <v>185.473368474588</v>
      </c>
      <c r="G70">
        <v>188.99805000000299</v>
      </c>
      <c r="I70">
        <f t="shared" si="10"/>
        <v>2.8571324675773693</v>
      </c>
      <c r="J70">
        <f t="shared" si="11"/>
        <v>1.900370686316571</v>
      </c>
    </row>
    <row r="71" spans="1:10">
      <c r="A71" s="4"/>
      <c r="B71" s="4">
        <v>9</v>
      </c>
      <c r="C71" s="9">
        <v>101.177956752206</v>
      </c>
      <c r="D71" s="9">
        <v>105.92567260784899</v>
      </c>
      <c r="E71">
        <v>107.95368000000001</v>
      </c>
      <c r="F71" s="9">
        <v>104.987577692521</v>
      </c>
      <c r="G71">
        <v>105.545448027501</v>
      </c>
      <c r="I71">
        <f t="shared" si="10"/>
        <v>1.9145570117444195</v>
      </c>
      <c r="J71">
        <f t="shared" si="11"/>
        <v>0.53136794584768876</v>
      </c>
    </row>
    <row r="72" spans="1:10" ht="14.7" thickBot="1">
      <c r="A72" s="4"/>
      <c r="B72" s="4">
        <v>10</v>
      </c>
      <c r="C72" s="9">
        <v>116.219752266475</v>
      </c>
      <c r="D72" s="9">
        <v>122.33651084812099</v>
      </c>
      <c r="E72">
        <v>123.741749999999</v>
      </c>
      <c r="F72" s="9">
        <v>122.071071004808</v>
      </c>
      <c r="G72">
        <v>123.07839695285899</v>
      </c>
      <c r="I72">
        <f t="shared" si="10"/>
        <v>1.1486670186487427</v>
      </c>
      <c r="J72">
        <f t="shared" si="11"/>
        <v>0.8251962891448007</v>
      </c>
    </row>
    <row r="73" spans="1:10" ht="15" thickTop="1" thickBot="1">
      <c r="H73" s="11" t="s">
        <v>20</v>
      </c>
      <c r="I73" s="11">
        <f>AVERAGE(I63:I72)</f>
        <v>1.999950033818275</v>
      </c>
      <c r="J73" s="11">
        <f>AVERAGE(J63:J72)</f>
        <v>1.7919304652608492</v>
      </c>
    </row>
    <row r="74" spans="1:10" ht="15" thickTop="1" thickBot="1">
      <c r="H74" s="11" t="s">
        <v>21</v>
      </c>
      <c r="I74" s="11">
        <f>STDEV(I63:I72)</f>
        <v>0.9829204063300907</v>
      </c>
      <c r="J74" s="11">
        <f>STDEV(J63:J72)</f>
        <v>1.3438421355721557</v>
      </c>
    </row>
    <row r="75" spans="1:10" ht="14.7" thickTop="1">
      <c r="A75" s="3">
        <v>10</v>
      </c>
      <c r="B75" s="3">
        <v>1</v>
      </c>
      <c r="C75" s="9">
        <v>111.786556672679</v>
      </c>
      <c r="D75" s="9">
        <v>147.311057103932</v>
      </c>
      <c r="E75">
        <v>150.63256000000101</v>
      </c>
      <c r="F75" s="9">
        <v>119.13652383464</v>
      </c>
      <c r="G75">
        <v>119.225259999999</v>
      </c>
      <c r="I75">
        <f>100*(E75-D75)/D75</f>
        <v>2.2547546405329197</v>
      </c>
      <c r="J75">
        <f>100*(G75-F75)/F75</f>
        <v>7.4482755164284931E-2</v>
      </c>
    </row>
    <row r="76" spans="1:10">
      <c r="A76" s="3">
        <v>3</v>
      </c>
      <c r="B76" s="3">
        <v>2</v>
      </c>
      <c r="C76" s="9">
        <v>88.061194348909297</v>
      </c>
      <c r="D76" s="9">
        <v>99.281138086246301</v>
      </c>
      <c r="E76">
        <v>101.237639999998</v>
      </c>
      <c r="F76" s="9">
        <v>90.007604918773694</v>
      </c>
      <c r="G76">
        <v>90.684909999998894</v>
      </c>
      <c r="I76">
        <f t="shared" ref="I76:I84" si="12">100*(E76-D76)/D76</f>
        <v>1.9706682975894834</v>
      </c>
      <c r="J76">
        <f t="shared" ref="J76:J84" si="13">100*(G76-F76)/F76</f>
        <v>0.75249761599192144</v>
      </c>
    </row>
    <row r="77" spans="1:10">
      <c r="A77" s="3">
        <v>0</v>
      </c>
      <c r="B77" s="3">
        <v>3</v>
      </c>
      <c r="C77" s="9">
        <v>175.318806030426</v>
      </c>
      <c r="D77" s="9">
        <v>227.514775417409</v>
      </c>
      <c r="E77">
        <v>231.73623000000001</v>
      </c>
      <c r="F77" s="9">
        <v>180.486705538178</v>
      </c>
      <c r="G77">
        <v>182.90290999999999</v>
      </c>
      <c r="I77">
        <f t="shared" si="12"/>
        <v>1.8554639252972185</v>
      </c>
      <c r="J77">
        <f t="shared" si="13"/>
        <v>1.3387160315311399</v>
      </c>
    </row>
    <row r="78" spans="1:10">
      <c r="A78" s="3"/>
      <c r="B78" s="3">
        <v>4</v>
      </c>
      <c r="C78" s="9">
        <v>149.94384600414099</v>
      </c>
      <c r="D78" s="9">
        <v>199.06206857520701</v>
      </c>
      <c r="E78">
        <v>200.86244999999701</v>
      </c>
      <c r="F78" s="9">
        <v>154.74605683824899</v>
      </c>
      <c r="G78">
        <v>154.89913000000001</v>
      </c>
      <c r="I78">
        <f t="shared" si="12"/>
        <v>0.90443218925448243</v>
      </c>
      <c r="J78">
        <f t="shared" si="13"/>
        <v>9.8918941702680369E-2</v>
      </c>
    </row>
    <row r="79" spans="1:10">
      <c r="A79" s="3"/>
      <c r="B79" s="3">
        <v>5</v>
      </c>
      <c r="C79" s="9">
        <v>60.726858911526499</v>
      </c>
      <c r="D79" s="9">
        <v>63.093724708182997</v>
      </c>
      <c r="E79">
        <v>64.586640000000699</v>
      </c>
      <c r="F79" s="9">
        <v>72.573198382288695</v>
      </c>
      <c r="G79">
        <v>73.778530088000906</v>
      </c>
      <c r="I79">
        <f t="shared" si="12"/>
        <v>2.3661866512440617</v>
      </c>
      <c r="J79">
        <f t="shared" si="13"/>
        <v>1.660849642264588</v>
      </c>
    </row>
    <row r="80" spans="1:10">
      <c r="A80" s="3"/>
      <c r="B80" s="3">
        <v>6</v>
      </c>
      <c r="C80" s="9">
        <v>68.463560762805997</v>
      </c>
      <c r="D80" s="9">
        <v>78.132574386909099</v>
      </c>
      <c r="E80">
        <v>78.892810000000495</v>
      </c>
      <c r="F80" s="9">
        <v>80.926501512308803</v>
      </c>
      <c r="G80">
        <v>82.644942898572097</v>
      </c>
      <c r="I80">
        <f t="shared" si="12"/>
        <v>0.97300724960980101</v>
      </c>
      <c r="J80">
        <f t="shared" si="13"/>
        <v>2.1234593787573051</v>
      </c>
    </row>
    <row r="81" spans="1:10">
      <c r="A81" s="3"/>
      <c r="B81" s="3">
        <v>7</v>
      </c>
      <c r="C81" s="9">
        <v>672.15160147291601</v>
      </c>
      <c r="D81" s="9">
        <v>735.06359371109204</v>
      </c>
      <c r="E81">
        <v>748.96064000000797</v>
      </c>
      <c r="F81" s="9">
        <v>678.151578193967</v>
      </c>
      <c r="G81">
        <v>681.96064000000695</v>
      </c>
      <c r="I81">
        <f t="shared" si="12"/>
        <v>1.8905910193095481</v>
      </c>
      <c r="J81">
        <f t="shared" si="13"/>
        <v>0.56168295238420429</v>
      </c>
    </row>
    <row r="82" spans="1:10">
      <c r="A82" s="3"/>
      <c r="B82" s="3">
        <v>8</v>
      </c>
      <c r="C82" s="9">
        <v>157.18739042292799</v>
      </c>
      <c r="D82" s="9">
        <v>192.40597422446399</v>
      </c>
      <c r="E82">
        <v>201.48516999999799</v>
      </c>
      <c r="F82" s="9">
        <v>161.967939927251</v>
      </c>
      <c r="G82">
        <v>164.27985999999899</v>
      </c>
      <c r="I82">
        <f t="shared" si="12"/>
        <v>4.7187702004211491</v>
      </c>
      <c r="J82">
        <f t="shared" si="13"/>
        <v>1.427393639621773</v>
      </c>
    </row>
    <row r="83" spans="1:10">
      <c r="A83" s="3"/>
      <c r="B83" s="3">
        <v>9</v>
      </c>
      <c r="C83" s="9">
        <v>72.851407948487093</v>
      </c>
      <c r="D83" s="9">
        <v>78.243827252025596</v>
      </c>
      <c r="E83">
        <v>80.421769999999995</v>
      </c>
      <c r="F83" s="9">
        <v>81.500443948661598</v>
      </c>
      <c r="G83">
        <v>83.030895120000096</v>
      </c>
      <c r="I83">
        <f t="shared" si="12"/>
        <v>2.7835329948254999</v>
      </c>
      <c r="J83">
        <f t="shared" si="13"/>
        <v>1.877843968926787</v>
      </c>
    </row>
    <row r="84" spans="1:10" ht="14.7" thickBot="1">
      <c r="A84" s="3"/>
      <c r="B84" s="3">
        <v>10</v>
      </c>
      <c r="C84" s="9">
        <v>84.695518613953894</v>
      </c>
      <c r="D84" s="9">
        <v>92.469313271118097</v>
      </c>
      <c r="E84">
        <v>92.649849999995993</v>
      </c>
      <c r="F84" s="9">
        <v>94.471490664857598</v>
      </c>
      <c r="G84">
        <v>94.731511949140199</v>
      </c>
      <c r="I84">
        <f t="shared" si="12"/>
        <v>0.19523961246318206</v>
      </c>
      <c r="J84">
        <f t="shared" si="13"/>
        <v>0.27523783360743165</v>
      </c>
    </row>
    <row r="85" spans="1:10" ht="15" thickTop="1" thickBot="1">
      <c r="H85" s="11" t="s">
        <v>20</v>
      </c>
      <c r="I85" s="11">
        <f>AVERAGE(I75:I84)</f>
        <v>1.9912646780547347</v>
      </c>
      <c r="J85" s="11">
        <f>AVERAGE(J75:J84)</f>
        <v>1.0191082759952115</v>
      </c>
    </row>
    <row r="86" spans="1:10" ht="15" thickTop="1" thickBot="1">
      <c r="H86" s="11" t="s">
        <v>21</v>
      </c>
      <c r="I86" s="11">
        <f>STDEV(I75:I84)</f>
        <v>1.2360209110527078</v>
      </c>
      <c r="J86" s="11">
        <f>STDEV(J75:J84)</f>
        <v>0.76087848179553086</v>
      </c>
    </row>
    <row r="87" spans="1:10" ht="14.7" thickTop="1">
      <c r="A87" s="4">
        <v>10</v>
      </c>
      <c r="B87" s="4">
        <v>1</v>
      </c>
      <c r="C87" s="9">
        <v>155.903277986304</v>
      </c>
      <c r="D87" s="9">
        <v>190.28883734203501</v>
      </c>
      <c r="E87">
        <v>193.284249999997</v>
      </c>
      <c r="F87" s="9">
        <v>164.13652383464</v>
      </c>
      <c r="G87">
        <v>164.91945000000001</v>
      </c>
      <c r="I87">
        <f>100*(E87-D87)/D87</f>
        <v>1.574139975734826</v>
      </c>
      <c r="J87">
        <f>100*(G87-F87)/F87</f>
        <v>0.47699692126340631</v>
      </c>
    </row>
    <row r="88" spans="1:10">
      <c r="A88" s="4">
        <v>3</v>
      </c>
      <c r="B88" s="4">
        <v>2</v>
      </c>
      <c r="C88" s="9">
        <v>129.82235545459201</v>
      </c>
      <c r="D88" s="9">
        <v>139.363880781631</v>
      </c>
      <c r="E88">
        <v>143.27370999999999</v>
      </c>
      <c r="F88" s="9">
        <v>134.01350612485399</v>
      </c>
      <c r="G88">
        <v>134.10487000000299</v>
      </c>
      <c r="I88">
        <f t="shared" ref="I88:I96" si="14">100*(E88-D88)/D88</f>
        <v>2.8054824510055814</v>
      </c>
      <c r="J88">
        <f t="shared" ref="J88:J96" si="15">100*(G88-F88)/F88</f>
        <v>6.8175124874264859E-2</v>
      </c>
    </row>
    <row r="89" spans="1:10">
      <c r="A89" s="4">
        <v>1</v>
      </c>
      <c r="B89" s="4">
        <v>3</v>
      </c>
      <c r="C89" s="9">
        <v>228.528303505465</v>
      </c>
      <c r="D89" s="9">
        <v>275.38914063618802</v>
      </c>
      <c r="E89">
        <v>279.07584999999801</v>
      </c>
      <c r="F89" s="9">
        <v>233.486705538178</v>
      </c>
      <c r="G89">
        <v>239.58853999999999</v>
      </c>
      <c r="I89">
        <f t="shared" si="14"/>
        <v>1.3387272117169087</v>
      </c>
      <c r="J89">
        <f t="shared" si="15"/>
        <v>2.6133541298454217</v>
      </c>
    </row>
    <row r="90" spans="1:10">
      <c r="A90" s="4"/>
      <c r="B90" s="4">
        <v>4</v>
      </c>
      <c r="C90" s="9">
        <v>203.149219674406</v>
      </c>
      <c r="D90" s="9">
        <v>246.940116832238</v>
      </c>
      <c r="E90">
        <v>254.031039999999</v>
      </c>
      <c r="F90" s="9">
        <v>207.74605683824899</v>
      </c>
      <c r="G90">
        <v>213.689699999997</v>
      </c>
      <c r="I90">
        <f t="shared" si="14"/>
        <v>2.8715152720925867</v>
      </c>
      <c r="J90">
        <f t="shared" si="15"/>
        <v>2.8610137069295773</v>
      </c>
    </row>
    <row r="91" spans="1:10">
      <c r="A91" s="4"/>
      <c r="B91" s="4">
        <v>5</v>
      </c>
      <c r="C91" s="9">
        <v>89.371239975959796</v>
      </c>
      <c r="D91" s="9">
        <v>91.661272069360905</v>
      </c>
      <c r="E91">
        <v>94.303299999999496</v>
      </c>
      <c r="F91" s="9">
        <v>99.573198382288695</v>
      </c>
      <c r="G91">
        <v>101.69771868799999</v>
      </c>
      <c r="I91">
        <f t="shared" si="14"/>
        <v>2.8823819165845141</v>
      </c>
      <c r="J91">
        <f t="shared" si="15"/>
        <v>2.1336266588070081</v>
      </c>
    </row>
    <row r="92" spans="1:10">
      <c r="A92" s="4"/>
      <c r="B92" s="4">
        <v>6</v>
      </c>
      <c r="C92" s="9">
        <v>101.968652574741</v>
      </c>
      <c r="D92" s="9">
        <v>111.29901055022199</v>
      </c>
      <c r="E92">
        <v>114.03779</v>
      </c>
      <c r="F92" s="9">
        <v>114.93248578327901</v>
      </c>
      <c r="G92">
        <v>117.781696722858</v>
      </c>
      <c r="I92">
        <f t="shared" si="14"/>
        <v>2.4607401595382332</v>
      </c>
      <c r="J92">
        <f t="shared" si="15"/>
        <v>2.4790301194316582</v>
      </c>
    </row>
    <row r="93" spans="1:10">
      <c r="A93" s="4"/>
      <c r="B93" s="4">
        <v>7</v>
      </c>
      <c r="C93" s="9">
        <v>726.15158859523297</v>
      </c>
      <c r="D93" s="9">
        <v>783.063593450334</v>
      </c>
      <c r="E93">
        <v>785.96064000000797</v>
      </c>
      <c r="F93" s="9">
        <v>731.15157819396802</v>
      </c>
      <c r="G93">
        <v>735.96064000000695</v>
      </c>
      <c r="I93">
        <f t="shared" si="14"/>
        <v>0.36996312609924947</v>
      </c>
      <c r="J93">
        <f t="shared" si="15"/>
        <v>0.65773800528720527</v>
      </c>
    </row>
    <row r="94" spans="1:10">
      <c r="A94" s="4"/>
      <c r="B94" s="4">
        <v>8</v>
      </c>
      <c r="C94" s="9">
        <v>210.842524217483</v>
      </c>
      <c r="D94" s="9">
        <v>240.36667210194801</v>
      </c>
      <c r="E94">
        <v>243.85751999999999</v>
      </c>
      <c r="F94" s="9">
        <v>214.967939927251</v>
      </c>
      <c r="G94">
        <v>215.214249999999</v>
      </c>
      <c r="I94">
        <f t="shared" si="14"/>
        <v>1.4523011312364427</v>
      </c>
      <c r="J94">
        <f t="shared" si="15"/>
        <v>0.11457991030260525</v>
      </c>
    </row>
    <row r="95" spans="1:10">
      <c r="A95" s="4"/>
      <c r="B95" s="4">
        <v>9</v>
      </c>
      <c r="C95" s="9">
        <v>109.882366316466</v>
      </c>
      <c r="D95" s="9">
        <v>114.30480835031</v>
      </c>
      <c r="E95">
        <v>115.95549</v>
      </c>
      <c r="F95" s="9">
        <v>117.500443948661</v>
      </c>
      <c r="G95">
        <v>120.90018999999999</v>
      </c>
      <c r="I95">
        <f t="shared" si="14"/>
        <v>1.4441051724011078</v>
      </c>
      <c r="J95">
        <f t="shared" si="15"/>
        <v>2.8933899627004229</v>
      </c>
    </row>
    <row r="96" spans="1:10" ht="14.7" thickBot="1">
      <c r="A96" s="4"/>
      <c r="B96" s="4">
        <v>10</v>
      </c>
      <c r="C96" s="9">
        <v>123.17241126825</v>
      </c>
      <c r="D96" s="9">
        <v>140.7151493687</v>
      </c>
      <c r="E96">
        <v>144.750200000001</v>
      </c>
      <c r="F96" s="9">
        <v>134.21045619127199</v>
      </c>
      <c r="G96">
        <v>135.81866210399599</v>
      </c>
      <c r="I96">
        <f t="shared" si="14"/>
        <v>2.8675310721011407</v>
      </c>
      <c r="J96">
        <f>100*(G96-F96)/F96</f>
        <v>1.1982716983183821</v>
      </c>
    </row>
    <row r="97" spans="1:10" ht="15" thickTop="1" thickBot="1">
      <c r="H97" s="11" t="s">
        <v>20</v>
      </c>
      <c r="I97" s="11">
        <f>AVERAGE(I87:I96)</f>
        <v>2.006688748851059</v>
      </c>
      <c r="J97" s="11">
        <f>AVERAGE(J87:J96)</f>
        <v>1.5496176237759953</v>
      </c>
    </row>
    <row r="98" spans="1:10" ht="15" thickTop="1" thickBot="1">
      <c r="H98" s="11" t="s">
        <v>21</v>
      </c>
      <c r="I98" s="11">
        <f>STDEV(I87:I96)</f>
        <v>0.88418416497968033</v>
      </c>
      <c r="J98" s="11">
        <f>STDEV(J87:J96)</f>
        <v>1.1635819591772842</v>
      </c>
    </row>
    <row r="99" spans="1:10" ht="14.7" thickTop="1">
      <c r="A99" s="3">
        <v>20</v>
      </c>
      <c r="B99" s="3">
        <v>1</v>
      </c>
      <c r="C99" s="9">
        <v>140.243311446962</v>
      </c>
      <c r="D99" s="9">
        <v>167.64729312773599</v>
      </c>
      <c r="E99">
        <v>173.06351000000001</v>
      </c>
      <c r="F99" s="9">
        <v>148.11196744002299</v>
      </c>
      <c r="G99">
        <v>152.32718999999801</v>
      </c>
      <c r="I99">
        <f>100*(E99-D99)/D99</f>
        <v>3.2307213383619753</v>
      </c>
      <c r="J99">
        <f>100*(G99-F99)/F99</f>
        <v>2.8459702702159744</v>
      </c>
    </row>
    <row r="100" spans="1:10">
      <c r="A100" s="3">
        <v>2</v>
      </c>
      <c r="B100" s="3">
        <v>2</v>
      </c>
      <c r="C100" s="9">
        <v>121.567547253255</v>
      </c>
      <c r="D100" s="9">
        <v>131.67387858287199</v>
      </c>
      <c r="E100">
        <v>136.328100000001</v>
      </c>
      <c r="F100" s="9">
        <v>123.760130115633</v>
      </c>
      <c r="G100">
        <v>123.77767999999899</v>
      </c>
      <c r="I100">
        <f t="shared" ref="I100:I108" si="16">100*(E100-D100)/D100</f>
        <v>3.5346581016824583</v>
      </c>
      <c r="J100">
        <f t="shared" ref="J100:J108" si="17">100*(G100-F100)/F100</f>
        <v>1.4180563926034586E-2</v>
      </c>
    </row>
    <row r="101" spans="1:10">
      <c r="A101" s="3">
        <v>0</v>
      </c>
      <c r="B101" s="3">
        <v>3</v>
      </c>
      <c r="C101" s="9">
        <v>194.19697131602001</v>
      </c>
      <c r="D101" s="9">
        <v>227.750961681852</v>
      </c>
      <c r="E101">
        <v>236.48348999999999</v>
      </c>
      <c r="F101" s="9">
        <v>194.55424916827801</v>
      </c>
      <c r="G101">
        <v>200.241919999999</v>
      </c>
      <c r="I101">
        <f t="shared" si="16"/>
        <v>3.8342443226854761</v>
      </c>
      <c r="J101">
        <f t="shared" si="17"/>
        <v>2.9234369622025023</v>
      </c>
    </row>
    <row r="102" spans="1:10">
      <c r="A102" s="3"/>
      <c r="B102" s="3">
        <v>4</v>
      </c>
      <c r="C102" s="9">
        <v>177.497706447024</v>
      </c>
      <c r="D102" s="9">
        <v>208.87240555517599</v>
      </c>
      <c r="E102">
        <v>211.27665000000201</v>
      </c>
      <c r="F102" s="9">
        <v>177.99609075284999</v>
      </c>
      <c r="G102">
        <v>180.34443000000201</v>
      </c>
      <c r="I102">
        <f t="shared" si="16"/>
        <v>1.151058914860303</v>
      </c>
      <c r="J102">
        <f t="shared" si="17"/>
        <v>1.3193206868867211</v>
      </c>
    </row>
    <row r="103" spans="1:10">
      <c r="A103" s="3"/>
      <c r="B103" s="3">
        <v>5</v>
      </c>
      <c r="C103" s="9">
        <v>85.793231554251193</v>
      </c>
      <c r="D103" s="9">
        <v>90.948061608465494</v>
      </c>
      <c r="E103">
        <v>91.885749999999703</v>
      </c>
      <c r="F103" s="9">
        <v>94.282711170319999</v>
      </c>
      <c r="G103">
        <v>95.513668056995996</v>
      </c>
      <c r="I103">
        <f t="shared" si="16"/>
        <v>1.0310152574454963</v>
      </c>
      <c r="J103">
        <f t="shared" si="17"/>
        <v>1.3056019193723611</v>
      </c>
    </row>
    <row r="104" spans="1:10">
      <c r="A104" s="3"/>
      <c r="B104" s="3">
        <v>6</v>
      </c>
      <c r="C104" s="9">
        <v>96.160755442679502</v>
      </c>
      <c r="D104" s="9">
        <v>106.149454623612</v>
      </c>
      <c r="E104">
        <v>107.06001999999999</v>
      </c>
      <c r="F104" s="9">
        <v>102.699364993275</v>
      </c>
      <c r="G104">
        <v>103.697389999999</v>
      </c>
      <c r="I104">
        <f t="shared" si="16"/>
        <v>0.85781446510177894</v>
      </c>
      <c r="J104">
        <f t="shared" si="17"/>
        <v>0.97179277280765997</v>
      </c>
    </row>
    <row r="105" spans="1:10">
      <c r="A105" s="3"/>
      <c r="B105" s="3">
        <v>7</v>
      </c>
      <c r="C105" s="9">
        <v>526.11365880934795</v>
      </c>
      <c r="D105" s="9">
        <v>566.047695476954</v>
      </c>
      <c r="E105">
        <v>578.49198999999703</v>
      </c>
      <c r="F105" s="9">
        <v>526.11365880987705</v>
      </c>
      <c r="G105">
        <v>535.98627999999496</v>
      </c>
      <c r="I105">
        <f t="shared" si="16"/>
        <v>2.1984533498643457</v>
      </c>
      <c r="J105">
        <f t="shared" si="17"/>
        <v>1.8765186998662591</v>
      </c>
    </row>
    <row r="106" spans="1:10">
      <c r="A106" s="3"/>
      <c r="B106" s="3">
        <v>8</v>
      </c>
      <c r="C106" s="9">
        <v>190.279527233788</v>
      </c>
      <c r="D106" s="9">
        <v>210.38579549103099</v>
      </c>
      <c r="E106">
        <v>210.74620999999999</v>
      </c>
      <c r="F106" s="9">
        <v>190.473368474588</v>
      </c>
      <c r="G106">
        <v>192.16705999999999</v>
      </c>
      <c r="I106">
        <f t="shared" si="16"/>
        <v>0.1713112371145635</v>
      </c>
      <c r="J106">
        <f t="shared" si="17"/>
        <v>0.88920122480952302</v>
      </c>
    </row>
    <row r="107" spans="1:10">
      <c r="A107" s="3"/>
      <c r="B107" s="3">
        <v>9</v>
      </c>
      <c r="C107" s="9">
        <v>104.538635987167</v>
      </c>
      <c r="D107" s="9">
        <v>110.795426560572</v>
      </c>
      <c r="E107">
        <v>111.588309999996</v>
      </c>
      <c r="F107" s="9">
        <v>108.040761854507</v>
      </c>
      <c r="G107">
        <v>110.724159999999</v>
      </c>
      <c r="I107">
        <f t="shared" si="16"/>
        <v>0.71562831069613908</v>
      </c>
      <c r="J107">
        <f t="shared" si="17"/>
        <v>2.4836905066493351</v>
      </c>
    </row>
    <row r="108" spans="1:10" ht="14.7" thickBot="1">
      <c r="A108" s="3"/>
      <c r="B108" s="3">
        <v>10</v>
      </c>
      <c r="C108" s="9">
        <v>121.53268873475</v>
      </c>
      <c r="D108" s="9">
        <v>130.89261291616501</v>
      </c>
      <c r="E108">
        <v>131.74803999999801</v>
      </c>
      <c r="F108" s="9">
        <v>128.65856329451401</v>
      </c>
      <c r="G108">
        <v>131.14607000000001</v>
      </c>
      <c r="I108">
        <f t="shared" si="16"/>
        <v>0.65353350718187331</v>
      </c>
      <c r="J108">
        <f t="shared" si="17"/>
        <v>1.9334171327498924</v>
      </c>
    </row>
    <row r="109" spans="1:10" ht="15" thickTop="1" thickBot="1">
      <c r="A109" s="3"/>
      <c r="B109" s="3"/>
      <c r="H109" s="11" t="s">
        <v>20</v>
      </c>
      <c r="I109" s="11">
        <f>AVERAGE(I99:I108)</f>
        <v>1.7378438804994409</v>
      </c>
      <c r="J109" s="11">
        <f>AVERAGE(J99:J108)</f>
        <v>1.6563130739486265</v>
      </c>
    </row>
    <row r="110" spans="1:10" ht="15" thickTop="1" thickBot="1">
      <c r="H110" s="11" t="s">
        <v>21</v>
      </c>
      <c r="I110" s="11">
        <f>STDEV(I99:I108)</f>
        <v>1.3481400189710948</v>
      </c>
      <c r="J110" s="11">
        <f>STDEV(J99:J108)</f>
        <v>0.93219619901757689</v>
      </c>
    </row>
    <row r="111" spans="1:10" ht="14.7" thickTop="1">
      <c r="A111" s="4">
        <v>20</v>
      </c>
      <c r="B111" s="4">
        <v>1</v>
      </c>
      <c r="C111" s="9">
        <v>180.44574577284899</v>
      </c>
      <c r="D111" s="9">
        <v>205.63619422222101</v>
      </c>
      <c r="E111">
        <v>206.630400000001</v>
      </c>
      <c r="F111" s="9">
        <v>184.11196744002299</v>
      </c>
      <c r="G111">
        <v>187.897109999999</v>
      </c>
      <c r="I111">
        <f>100*(E111-D111)/D111</f>
        <v>0.48347800908317057</v>
      </c>
      <c r="J111">
        <f>100*(G111-F111)/F111</f>
        <v>2.0558916471353617</v>
      </c>
    </row>
    <row r="112" spans="1:10">
      <c r="A112" s="4">
        <v>2</v>
      </c>
      <c r="B112" s="4">
        <v>2</v>
      </c>
      <c r="C112" s="9">
        <v>153.86525794620701</v>
      </c>
      <c r="D112" s="9">
        <v>162.208929423955</v>
      </c>
      <c r="E112">
        <v>166.23774</v>
      </c>
      <c r="F112" s="9">
        <v>157.955773062227</v>
      </c>
      <c r="G112">
        <v>160.80706999999899</v>
      </c>
      <c r="I112">
        <f t="shared" ref="I112:I120" si="18">100*(E112-D112)/D112</f>
        <v>2.4837168892935368</v>
      </c>
      <c r="J112">
        <f t="shared" ref="J112:J120" si="19">100*(G112-F112)/F112</f>
        <v>1.8051236004199207</v>
      </c>
    </row>
    <row r="113" spans="1:10">
      <c r="A113" s="4">
        <v>1</v>
      </c>
      <c r="B113" s="4">
        <v>3</v>
      </c>
      <c r="C113" s="9">
        <v>238.51148441784099</v>
      </c>
      <c r="D113" s="9">
        <v>267.58067381611397</v>
      </c>
      <c r="E113">
        <v>271.44491999999798</v>
      </c>
      <c r="F113" s="9">
        <v>239.55424916827801</v>
      </c>
      <c r="G113">
        <v>240.16272000000001</v>
      </c>
      <c r="I113">
        <f t="shared" si="18"/>
        <v>1.4441424818817754</v>
      </c>
      <c r="J113">
        <f t="shared" si="19"/>
        <v>0.25400126853712107</v>
      </c>
    </row>
    <row r="114" spans="1:10">
      <c r="A114" s="4"/>
      <c r="B114" s="4">
        <v>4</v>
      </c>
      <c r="C114" s="9">
        <v>221.41011432916801</v>
      </c>
      <c r="D114" s="9">
        <v>248.568837665644</v>
      </c>
      <c r="E114">
        <v>254.49888999999601</v>
      </c>
      <c r="F114" s="9">
        <v>222.99609075284999</v>
      </c>
      <c r="G114">
        <v>228.292949999999</v>
      </c>
      <c r="I114">
        <f t="shared" si="18"/>
        <v>2.3856781043200077</v>
      </c>
      <c r="J114">
        <f t="shared" si="19"/>
        <v>2.3753148448775239</v>
      </c>
    </row>
    <row r="115" spans="1:10">
      <c r="A115" s="4"/>
      <c r="B115" s="4">
        <v>5</v>
      </c>
      <c r="C115" s="9">
        <v>109.573868506856</v>
      </c>
      <c r="D115" s="9">
        <v>114.288809334257</v>
      </c>
      <c r="E115">
        <v>117.19790999999999</v>
      </c>
      <c r="F115" s="9">
        <v>116.34809108526299</v>
      </c>
      <c r="G115">
        <v>118.172793604001</v>
      </c>
      <c r="I115">
        <f t="shared" si="18"/>
        <v>2.5453941489886724</v>
      </c>
      <c r="J115">
        <f t="shared" si="19"/>
        <v>1.5683132415131904</v>
      </c>
    </row>
    <row r="116" spans="1:10">
      <c r="A116" s="4"/>
      <c r="B116" s="4">
        <v>6</v>
      </c>
      <c r="C116" s="9">
        <v>123.50321467185999</v>
      </c>
      <c r="D116" s="9">
        <v>133.00940774051401</v>
      </c>
      <c r="E116">
        <v>135.41826</v>
      </c>
      <c r="F116" s="9">
        <v>129.699364993275</v>
      </c>
      <c r="G116">
        <v>130.67173999999901</v>
      </c>
      <c r="I116">
        <f t="shared" si="18"/>
        <v>1.8110390087484558</v>
      </c>
      <c r="J116">
        <f t="shared" si="19"/>
        <v>0.74971454700215834</v>
      </c>
    </row>
    <row r="117" spans="1:10">
      <c r="A117" s="4"/>
      <c r="B117" s="4">
        <v>7</v>
      </c>
      <c r="C117" s="9">
        <v>571.11365880405504</v>
      </c>
      <c r="D117" s="9">
        <v>606.04769547684498</v>
      </c>
      <c r="E117">
        <v>612.09695000000204</v>
      </c>
      <c r="F117" s="9">
        <v>571.11365880987705</v>
      </c>
      <c r="G117">
        <v>571.98627999999496</v>
      </c>
      <c r="I117">
        <f t="shared" si="18"/>
        <v>0.99814825933748341</v>
      </c>
      <c r="J117">
        <f t="shared" si="19"/>
        <v>0.15279291199869652</v>
      </c>
    </row>
    <row r="118" spans="1:10">
      <c r="A118" s="4"/>
      <c r="B118" s="4">
        <v>8</v>
      </c>
      <c r="C118" s="9">
        <v>234.6732513977</v>
      </c>
      <c r="D118" s="9">
        <v>250.24132868131699</v>
      </c>
      <c r="E118">
        <v>252.01103999999799</v>
      </c>
      <c r="F118" s="9">
        <v>235.473368474588</v>
      </c>
      <c r="G118">
        <v>238.16093999999899</v>
      </c>
      <c r="I118">
        <f t="shared" si="18"/>
        <v>0.70720185510792921</v>
      </c>
      <c r="J118">
        <f t="shared" si="19"/>
        <v>1.1413484008069588</v>
      </c>
    </row>
    <row r="119" spans="1:10">
      <c r="A119" s="4"/>
      <c r="B119" s="4">
        <v>9</v>
      </c>
      <c r="C119" s="9">
        <v>131.420609779019</v>
      </c>
      <c r="D119" s="9">
        <v>136.79477510541</v>
      </c>
      <c r="E119">
        <v>140.90600000000001</v>
      </c>
      <c r="F119" s="9">
        <v>134.987577692521</v>
      </c>
      <c r="G119">
        <v>135.60211883799801</v>
      </c>
      <c r="I119">
        <f t="shared" si="18"/>
        <v>3.0053961428146807</v>
      </c>
      <c r="J119">
        <f t="shared" si="19"/>
        <v>0.45525755479280244</v>
      </c>
    </row>
    <row r="120" spans="1:10" ht="14.7" thickBot="1">
      <c r="A120" s="4"/>
      <c r="B120" s="4">
        <v>10</v>
      </c>
      <c r="C120" s="9">
        <v>156.224417747318</v>
      </c>
      <c r="D120" s="9">
        <v>165.51082181333399</v>
      </c>
      <c r="E120">
        <v>170.18681999999899</v>
      </c>
      <c r="F120" s="9">
        <v>162.37107100480799</v>
      </c>
      <c r="G120">
        <v>163.676801077855</v>
      </c>
      <c r="I120">
        <f t="shared" si="18"/>
        <v>2.825191812495905</v>
      </c>
      <c r="J120">
        <f t="shared" si="19"/>
        <v>0.80416423009758431</v>
      </c>
    </row>
    <row r="121" spans="1:10" ht="15" thickTop="1" thickBot="1">
      <c r="H121" s="11" t="s">
        <v>20</v>
      </c>
      <c r="I121" s="11">
        <f>AVERAGE(I111:I120)</f>
        <v>1.8689386712071616</v>
      </c>
      <c r="J121" s="11">
        <f>AVERAGE(J111:J120)</f>
        <v>1.1361922247181317</v>
      </c>
    </row>
    <row r="122" spans="1:10" ht="15" thickTop="1" thickBot="1">
      <c r="H122" s="11" t="s">
        <v>21</v>
      </c>
      <c r="I122" s="11">
        <f>STDEV(I111:I120)</f>
        <v>0.9140710742205751</v>
      </c>
      <c r="J122" s="11">
        <f>STDEV(J111:J120)</f>
        <v>0.78060595699087942</v>
      </c>
    </row>
    <row r="123" spans="1:10" ht="14.7" thickTop="1">
      <c r="A123" s="3">
        <v>30</v>
      </c>
      <c r="B123" s="3">
        <v>1</v>
      </c>
      <c r="C123" s="9">
        <v>161.30761266209501</v>
      </c>
      <c r="D123" s="9">
        <v>200.83550770296301</v>
      </c>
      <c r="E123">
        <v>201.24206000000001</v>
      </c>
      <c r="F123" s="9">
        <v>169.13652383464</v>
      </c>
      <c r="G123">
        <v>170.814850000001</v>
      </c>
      <c r="I123">
        <f>100*(E123-D123)/D123</f>
        <v>0.20243048736097446</v>
      </c>
      <c r="J123">
        <f>100*(G123-F123)/F123</f>
        <v>0.9922907999468239</v>
      </c>
    </row>
    <row r="124" spans="1:10">
      <c r="A124" s="3">
        <v>3</v>
      </c>
      <c r="B124" s="3">
        <v>2</v>
      </c>
      <c r="C124" s="9">
        <v>134.38872463883001</v>
      </c>
      <c r="D124" s="9">
        <v>149.150087924226</v>
      </c>
      <c r="E124">
        <v>151.273159999998</v>
      </c>
      <c r="F124" s="9">
        <v>138.01350612485399</v>
      </c>
      <c r="G124">
        <v>140.31397999999999</v>
      </c>
      <c r="I124">
        <f t="shared" ref="I124:I132" si="20">100*(E124-D124)/D124</f>
        <v>1.4234467477153638</v>
      </c>
      <c r="J124">
        <f t="shared" ref="J124:J132" si="21">100*(G124-F124)/F124</f>
        <v>1.6668469193622775</v>
      </c>
    </row>
    <row r="125" spans="1:10">
      <c r="A125" s="3">
        <v>0</v>
      </c>
      <c r="B125" s="3">
        <v>3</v>
      </c>
      <c r="C125" s="9">
        <v>234.40843268888901</v>
      </c>
      <c r="D125" s="9">
        <v>287.32701285831502</v>
      </c>
      <c r="E125">
        <v>290.883769999999</v>
      </c>
      <c r="F125" s="9">
        <v>240.07233112916299</v>
      </c>
      <c r="G125">
        <v>245.04713000000001</v>
      </c>
      <c r="I125">
        <f t="shared" si="20"/>
        <v>1.237877742959683</v>
      </c>
      <c r="J125">
        <f t="shared" si="21"/>
        <v>2.0722083413104753</v>
      </c>
    </row>
    <row r="126" spans="1:10">
      <c r="A126" s="3"/>
      <c r="B126" s="3">
        <v>4</v>
      </c>
      <c r="C126" s="9">
        <v>209.01802532609099</v>
      </c>
      <c r="D126" s="9">
        <v>258.878206627552</v>
      </c>
      <c r="E126">
        <v>261.40130999999701</v>
      </c>
      <c r="F126" s="9">
        <v>214.66145331251599</v>
      </c>
      <c r="G126">
        <v>219.02356999999901</v>
      </c>
      <c r="I126">
        <f t="shared" si="20"/>
        <v>0.97462950061107123</v>
      </c>
      <c r="J126">
        <f t="shared" si="21"/>
        <v>2.0320912861483396</v>
      </c>
    </row>
    <row r="127" spans="1:10">
      <c r="A127" s="3"/>
      <c r="B127" s="3">
        <v>5</v>
      </c>
      <c r="C127" s="9">
        <v>92.806643193089002</v>
      </c>
      <c r="D127" s="9">
        <v>98.501000159055707</v>
      </c>
      <c r="E127">
        <v>99.0641600000003</v>
      </c>
      <c r="F127" s="9">
        <v>102.573198382288</v>
      </c>
      <c r="G127">
        <v>104.354846187427</v>
      </c>
      <c r="I127">
        <f t="shared" si="20"/>
        <v>0.57173007384211683</v>
      </c>
      <c r="J127">
        <f t="shared" si="21"/>
        <v>1.7369525697140114</v>
      </c>
    </row>
    <row r="128" spans="1:10">
      <c r="A128" s="3"/>
      <c r="B128" s="3">
        <v>6</v>
      </c>
      <c r="C128" s="9">
        <v>105.701103519673</v>
      </c>
      <c r="D128" s="9">
        <v>119.16952983192</v>
      </c>
      <c r="E128">
        <v>119.65349000000001</v>
      </c>
      <c r="F128" s="9">
        <v>117.93248578327901</v>
      </c>
      <c r="G128">
        <v>121.631118254285</v>
      </c>
      <c r="I128">
        <f t="shared" si="20"/>
        <v>0.40611066332358092</v>
      </c>
      <c r="J128">
        <f t="shared" si="21"/>
        <v>3.1362287044494757</v>
      </c>
    </row>
    <row r="129" spans="1:10">
      <c r="A129" s="3"/>
      <c r="B129" s="3">
        <v>7</v>
      </c>
      <c r="C129" s="9">
        <v>732.15158983636798</v>
      </c>
      <c r="D129" s="9">
        <v>795.06359328343603</v>
      </c>
      <c r="E129">
        <v>808.96064000000797</v>
      </c>
      <c r="F129" s="9">
        <v>738.151578193967</v>
      </c>
      <c r="G129">
        <v>741.96064000000604</v>
      </c>
      <c r="I129">
        <f t="shared" si="20"/>
        <v>1.7479163722212734</v>
      </c>
      <c r="J129">
        <f t="shared" si="21"/>
        <v>0.51602704899157148</v>
      </c>
    </row>
    <row r="130" spans="1:10">
      <c r="A130" s="3"/>
      <c r="B130" s="3">
        <v>8</v>
      </c>
      <c r="C130" s="9">
        <v>216.778410225312</v>
      </c>
      <c r="D130" s="9">
        <v>252.343984478832</v>
      </c>
      <c r="E130">
        <v>257.30224000000101</v>
      </c>
      <c r="F130" s="9">
        <v>221.967939927251</v>
      </c>
      <c r="G130">
        <v>226.91097999999801</v>
      </c>
      <c r="I130">
        <f t="shared" si="20"/>
        <v>1.9648796191473838</v>
      </c>
      <c r="J130">
        <f t="shared" si="21"/>
        <v>2.2269162268961318</v>
      </c>
    </row>
    <row r="131" spans="1:10">
      <c r="A131" s="3"/>
      <c r="B131" s="3">
        <v>9</v>
      </c>
      <c r="C131" s="9">
        <v>113.906688086288</v>
      </c>
      <c r="D131" s="9">
        <v>122.936913479889</v>
      </c>
      <c r="E131">
        <v>123.81949000000201</v>
      </c>
      <c r="F131" s="9">
        <v>121.500443948661</v>
      </c>
      <c r="G131">
        <v>122.55324</v>
      </c>
      <c r="I131">
        <f t="shared" si="20"/>
        <v>0.7179101013117466</v>
      </c>
      <c r="J131">
        <f t="shared" si="21"/>
        <v>0.86649564159934389</v>
      </c>
    </row>
    <row r="132" spans="1:10" ht="14.7" thickBot="1">
      <c r="A132" s="3"/>
      <c r="B132" s="3">
        <v>10</v>
      </c>
      <c r="C132" s="9">
        <v>129.28898274852801</v>
      </c>
      <c r="D132" s="9">
        <v>140.090707383682</v>
      </c>
      <c r="E132">
        <v>141.77672999999999</v>
      </c>
      <c r="F132" s="9">
        <v>138.21045619127199</v>
      </c>
      <c r="G132">
        <v>140.215499999999</v>
      </c>
      <c r="I132">
        <f t="shared" si="20"/>
        <v>1.2035220949383081</v>
      </c>
      <c r="J132">
        <f t="shared" si="21"/>
        <v>1.4507178863169314</v>
      </c>
    </row>
    <row r="133" spans="1:10" ht="15" thickTop="1" thickBot="1">
      <c r="H133" s="11" t="s">
        <v>20</v>
      </c>
      <c r="I133" s="11">
        <f>AVERAGE(I123:I132)</f>
        <v>1.0450453403431501</v>
      </c>
      <c r="J133" s="11">
        <f>AVERAGE(J123:J132)</f>
        <v>1.6696775424735382</v>
      </c>
    </row>
    <row r="134" spans="1:10" ht="15" thickTop="1" thickBot="1">
      <c r="H134" s="11" t="s">
        <v>21</v>
      </c>
      <c r="I134" s="11">
        <f>STDEV(I123:I132)</f>
        <v>0.57733584861195764</v>
      </c>
      <c r="J134" s="11">
        <f>STDEV(J123:J132)</f>
        <v>0.76318067807057244</v>
      </c>
    </row>
    <row r="135" spans="1:10" ht="14.7" thickTop="1">
      <c r="A135" s="4">
        <v>30</v>
      </c>
      <c r="B135" s="4">
        <v>1</v>
      </c>
      <c r="C135" s="9">
        <v>203.69227027615301</v>
      </c>
      <c r="D135" s="9">
        <v>240.97727410639899</v>
      </c>
      <c r="E135">
        <v>242.32125000000099</v>
      </c>
      <c r="F135" s="9">
        <v>214.13652383464</v>
      </c>
      <c r="G135">
        <v>218.655479999997</v>
      </c>
      <c r="I135">
        <f>100*(E135-D135)/D135</f>
        <v>0.55771893784829907</v>
      </c>
      <c r="J135">
        <f>100*(G135-F135)/F135</f>
        <v>2.1103154587708794</v>
      </c>
    </row>
    <row r="136" spans="1:10">
      <c r="A136" s="4">
        <v>3</v>
      </c>
      <c r="B136" s="4">
        <v>2</v>
      </c>
      <c r="C136" s="9">
        <v>172.528360359338</v>
      </c>
      <c r="D136" s="9">
        <v>184.40064595303701</v>
      </c>
      <c r="E136">
        <v>190.265650000004</v>
      </c>
      <c r="F136" s="9">
        <v>174.01350612485399</v>
      </c>
      <c r="G136">
        <v>178.130599999997</v>
      </c>
      <c r="I136">
        <f t="shared" ref="I136:I144" si="22">100*(E136-D136)/D136</f>
        <v>3.1805767364072475</v>
      </c>
      <c r="J136">
        <f t="shared" ref="J136:J144" si="23">100*(G136-F136)/F136</f>
        <v>2.3659622559349009</v>
      </c>
    </row>
    <row r="137" spans="1:10">
      <c r="A137" s="4">
        <v>1</v>
      </c>
      <c r="B137" s="4">
        <v>3</v>
      </c>
      <c r="C137" s="9">
        <v>284.74861750481398</v>
      </c>
      <c r="D137" s="9">
        <v>331.03755272045902</v>
      </c>
      <c r="E137">
        <v>336.92306000000201</v>
      </c>
      <c r="F137" s="9">
        <v>285.07233112916299</v>
      </c>
      <c r="G137">
        <v>293.70531</v>
      </c>
      <c r="I137">
        <f t="shared" si="22"/>
        <v>1.7778971694226313</v>
      </c>
      <c r="J137">
        <f t="shared" si="23"/>
        <v>3.0283468187326479</v>
      </c>
    </row>
    <row r="138" spans="1:10">
      <c r="A138" s="4"/>
      <c r="B138" s="4">
        <v>4</v>
      </c>
      <c r="C138" s="9">
        <v>259.24537089814999</v>
      </c>
      <c r="D138" s="9">
        <v>302.55833346482399</v>
      </c>
      <c r="E138">
        <v>309.76293999999501</v>
      </c>
      <c r="F138" s="9">
        <v>259.66145331251602</v>
      </c>
      <c r="G138">
        <v>267.65570999999898</v>
      </c>
      <c r="I138">
        <f t="shared" si="22"/>
        <v>2.3812289196154781</v>
      </c>
      <c r="J138">
        <f t="shared" si="23"/>
        <v>3.0787229238301523</v>
      </c>
    </row>
    <row r="139" spans="1:10">
      <c r="A139" s="4"/>
      <c r="B139" s="4">
        <v>5</v>
      </c>
      <c r="C139" s="9">
        <v>119.373396886062</v>
      </c>
      <c r="D139" s="9">
        <v>124.588549578022</v>
      </c>
      <c r="E139">
        <v>126.85693999999999</v>
      </c>
      <c r="F139" s="9">
        <v>129.57319838228801</v>
      </c>
      <c r="G139">
        <v>131.27811376914201</v>
      </c>
      <c r="I139">
        <f t="shared" si="22"/>
        <v>1.820705377549521</v>
      </c>
      <c r="J139">
        <f t="shared" si="23"/>
        <v>1.3157932413027866</v>
      </c>
    </row>
    <row r="140" spans="1:10">
      <c r="A140" s="4"/>
      <c r="B140" s="4">
        <v>6</v>
      </c>
      <c r="C140" s="9">
        <v>136.105262721977</v>
      </c>
      <c r="D140" s="9">
        <v>148.832209496171</v>
      </c>
      <c r="E140">
        <v>153.77292999999901</v>
      </c>
      <c r="F140" s="9">
        <v>144.93248578327899</v>
      </c>
      <c r="G140">
        <v>145.89596999999901</v>
      </c>
      <c r="I140">
        <f t="shared" si="22"/>
        <v>3.3196581039503505</v>
      </c>
      <c r="J140">
        <f t="shared" si="23"/>
        <v>0.6647814059856394</v>
      </c>
    </row>
    <row r="141" spans="1:10">
      <c r="A141" s="4"/>
      <c r="B141" s="4">
        <v>7</v>
      </c>
      <c r="C141" s="9">
        <v>784.15154355041602</v>
      </c>
      <c r="D141" s="9">
        <v>839.06359244022599</v>
      </c>
      <c r="E141">
        <v>855.99079999999003</v>
      </c>
      <c r="F141" s="9">
        <v>784.15154355078596</v>
      </c>
      <c r="G141">
        <v>803.96064000000695</v>
      </c>
      <c r="I141">
        <f t="shared" si="22"/>
        <v>2.0173926877860473</v>
      </c>
      <c r="J141">
        <f t="shared" si="23"/>
        <v>2.526182166207525</v>
      </c>
    </row>
    <row r="142" spans="1:10">
      <c r="A142" s="4"/>
      <c r="B142" s="4">
        <v>8</v>
      </c>
      <c r="C142" s="9">
        <v>267.814156433633</v>
      </c>
      <c r="D142" s="9">
        <v>296.20416906727201</v>
      </c>
      <c r="E142">
        <v>297.11958000000402</v>
      </c>
      <c r="F142" s="9">
        <v>267.964490424887</v>
      </c>
      <c r="G142">
        <v>268.25654999999301</v>
      </c>
      <c r="I142">
        <f t="shared" si="22"/>
        <v>0.30904728168228901</v>
      </c>
      <c r="J142">
        <f t="shared" si="23"/>
        <v>0.10899189465101018</v>
      </c>
    </row>
    <row r="143" spans="1:10">
      <c r="A143" s="4"/>
      <c r="B143" s="4">
        <v>9</v>
      </c>
      <c r="C143" s="9">
        <v>146.11241345333201</v>
      </c>
      <c r="D143" s="9">
        <v>153.32685792624201</v>
      </c>
      <c r="E143">
        <v>154.91884000000101</v>
      </c>
      <c r="F143" s="9">
        <v>150.721015124676</v>
      </c>
      <c r="G143">
        <v>151.962909999998</v>
      </c>
      <c r="I143">
        <f t="shared" si="22"/>
        <v>1.038293026603873</v>
      </c>
      <c r="J143">
        <f t="shared" si="23"/>
        <v>0.8239692880881353</v>
      </c>
    </row>
    <row r="144" spans="1:10" ht="14.7" thickBot="1">
      <c r="A144" s="4"/>
      <c r="B144" s="4">
        <v>10</v>
      </c>
      <c r="C144" s="9">
        <v>166.697570523862</v>
      </c>
      <c r="D144" s="9">
        <v>176.57589656613001</v>
      </c>
      <c r="E144">
        <v>180.02626000000501</v>
      </c>
      <c r="F144" s="9">
        <v>174.21045619127199</v>
      </c>
      <c r="G144">
        <v>176.02595999999801</v>
      </c>
      <c r="I144">
        <f t="shared" si="22"/>
        <v>1.9540398780208321</v>
      </c>
      <c r="J144">
        <f t="shared" si="23"/>
        <v>1.0421325151302705</v>
      </c>
    </row>
    <row r="145" spans="8:10" ht="15" thickTop="1" thickBot="1">
      <c r="H145" s="11" t="s">
        <v>20</v>
      </c>
      <c r="I145" s="11">
        <f>AVERAGE(I135:I144)</f>
        <v>1.8356558118886572</v>
      </c>
      <c r="J145" s="11">
        <f>AVERAGE(J135:J144)</f>
        <v>1.7065197968633945</v>
      </c>
    </row>
    <row r="146" spans="8:10" ht="15" thickTop="1" thickBot="1">
      <c r="H146" s="11" t="s">
        <v>21</v>
      </c>
      <c r="I146" s="11">
        <f>STDEV(I135:I144)</f>
        <v>0.99770689512704158</v>
      </c>
      <c r="J146" s="11">
        <f>STDEV(J135:J144)</f>
        <v>1.0493499133477115</v>
      </c>
    </row>
    <row r="147" spans="8:10" ht="14.7" thickTop="1"/>
  </sheetData>
  <mergeCells count="3">
    <mergeCell ref="C1:G1"/>
    <mergeCell ref="L1:R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C484-1631-4C47-A718-10EBAA8CA892}">
  <dimension ref="A1"/>
  <sheetViews>
    <sheetView tabSelected="1" workbookViewId="0">
      <selection activeCell="E27" sqref="E27"/>
    </sheetView>
  </sheetViews>
  <sheetFormatPr defaultRowHeight="14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 periods</vt:lpstr>
      <vt:lpstr>10 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Xiyuan Ma</dc:creator>
  <cp:lastModifiedBy>Xiyuan Ma</cp:lastModifiedBy>
  <dcterms:created xsi:type="dcterms:W3CDTF">2015-06-05T18:17:20Z</dcterms:created>
  <dcterms:modified xsi:type="dcterms:W3CDTF">2019-12-09T23:50:57Z</dcterms:modified>
</cp:coreProperties>
</file>