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5" windowHeight="9135" activeTab="1"/>
  </bookViews>
  <sheets>
    <sheet name="autofin_pretrial" sheetId="1" r:id="rId1"/>
    <sheet name="autofin_sectrial" sheetId="2" r:id="rId2"/>
    <sheet name="loan_acc_info" sheetId="3" r:id="rId3"/>
    <sheet name="loan_repayment_monthly" sheetId="4" r:id="rId4"/>
    <sheet name="autofin_retail" sheetId="6" r:id="rId5"/>
    <sheet name="autofin_saler" sheetId="7" r:id="rId6"/>
    <sheet name="pboc_basic_info" sheetId="8" r:id="rId7"/>
    <sheet name="pboc_mobile" sheetId="9" r:id="rId8"/>
    <sheet name="pboc_address" sheetId="10" r:id="rId9"/>
    <sheet name="pboc_company" sheetId="11" r:id="rId10"/>
    <sheet name="pboc_housing_fund" sheetId="12" r:id="rId11"/>
  </sheets>
  <definedNames>
    <definedName name="_xlnm._FilterDatabase" localSheetId="0" hidden="1">autofin_pretrial!$A$1:$K$21</definedName>
    <definedName name="_xlnm._FilterDatabase" localSheetId="1" hidden="1">autofin_sectrial!$A$1:$AU$15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<sst xmlns="http://schemas.openxmlformats.org/spreadsheetml/2006/main" count="1807" uniqueCount="846">
  <si>
    <t>order_no</t>
  </si>
  <si>
    <t>certno</t>
  </si>
  <si>
    <t>apply_date</t>
  </si>
  <si>
    <t>tel</t>
  </si>
  <si>
    <t>saler_certno</t>
  </si>
  <si>
    <t>approval_result</t>
  </si>
  <si>
    <t>approval_codes</t>
  </si>
  <si>
    <t>approval_date</t>
  </si>
  <si>
    <t>age</t>
  </si>
  <si>
    <t>channel_code</t>
  </si>
  <si>
    <t>biztype</t>
  </si>
  <si>
    <t>preoid_0001</t>
  </si>
  <si>
    <t>certno_0001</t>
  </si>
  <si>
    <t>tel_0001</t>
  </si>
  <si>
    <t>certno_2001</t>
  </si>
  <si>
    <t>reject</t>
  </si>
  <si>
    <t>AF10005,AF10006</t>
  </si>
  <si>
    <t>SCTX</t>
  </si>
  <si>
    <t>preoid_0002</t>
  </si>
  <si>
    <t>tel_1001</t>
  </si>
  <si>
    <t>accept</t>
  </si>
  <si>
    <t>YXZL</t>
  </si>
  <si>
    <t>preoid_0003</t>
  </si>
  <si>
    <t>certno_0003</t>
  </si>
  <si>
    <t>tel_0003</t>
  </si>
  <si>
    <t>AF10009,AF20021,AF100047</t>
  </si>
  <si>
    <t>preoid_0004</t>
  </si>
  <si>
    <t>certno_0004</t>
  </si>
  <si>
    <t>tel_0004</t>
  </si>
  <si>
    <t>AF10018</t>
  </si>
  <si>
    <t>preoid_0005</t>
  </si>
  <si>
    <t>certno_2002</t>
  </si>
  <si>
    <t>AF10019</t>
  </si>
  <si>
    <t>preoid_0006</t>
  </si>
  <si>
    <t>certno_2003</t>
  </si>
  <si>
    <t>AF10047</t>
  </si>
  <si>
    <t>preoid_0007</t>
  </si>
  <si>
    <t>certno_0005</t>
  </si>
  <si>
    <t>tel_0005</t>
  </si>
  <si>
    <t>preoid_0008</t>
  </si>
  <si>
    <t>certno_0006</t>
  </si>
  <si>
    <t>tel_0006</t>
  </si>
  <si>
    <t>AF20003,,AF20003</t>
  </si>
  <si>
    <t>preoid_0009</t>
  </si>
  <si>
    <t>certno_0007</t>
  </si>
  <si>
    <t>tel_0007</t>
  </si>
  <si>
    <t>AF20020</t>
  </si>
  <si>
    <t>preoid_0010</t>
  </si>
  <si>
    <t>certno_0008</t>
  </si>
  <si>
    <t>tel_0008</t>
  </si>
  <si>
    <t>AF20021</t>
  </si>
  <si>
    <t>preoid_0011</t>
  </si>
  <si>
    <t>certno_0009</t>
  </si>
  <si>
    <t>tel_0009</t>
  </si>
  <si>
    <t>validation</t>
  </si>
  <si>
    <t>AF10005,AF20021</t>
  </si>
  <si>
    <t>preoid_0012</t>
  </si>
  <si>
    <t>certno_0010</t>
  </si>
  <si>
    <t>tel_0010</t>
  </si>
  <si>
    <t>AF10006</t>
  </si>
  <si>
    <t>preoid_0013</t>
  </si>
  <si>
    <t>certno_0011</t>
  </si>
  <si>
    <t>AF10009</t>
  </si>
  <si>
    <t>preoid_0014</t>
  </si>
  <si>
    <t>certno_0012</t>
  </si>
  <si>
    <t>tel_0012</t>
  </si>
  <si>
    <t>preoid_0015</t>
  </si>
  <si>
    <t>certno_0013</t>
  </si>
  <si>
    <t>tel_0013</t>
  </si>
  <si>
    <t>preoid_0016</t>
  </si>
  <si>
    <t>certno_0014</t>
  </si>
  <si>
    <t>tel_0014</t>
  </si>
  <si>
    <t>AF10047,AF20002</t>
  </si>
  <si>
    <t>preoid_0017</t>
  </si>
  <si>
    <t>certno_0015</t>
  </si>
  <si>
    <t>tel_0015</t>
  </si>
  <si>
    <t>AF20002</t>
  </si>
  <si>
    <t>preoid_0018</t>
  </si>
  <si>
    <t>certno_0016</t>
  </si>
  <si>
    <t>tel_0016</t>
  </si>
  <si>
    <t>AF20003</t>
  </si>
  <si>
    <t>preoid_0019</t>
  </si>
  <si>
    <t>certno_0017</t>
  </si>
  <si>
    <t>tel_0017</t>
  </si>
  <si>
    <t>preoid_0020</t>
  </si>
  <si>
    <t>certno_0018</t>
  </si>
  <si>
    <t>tel_0018</t>
  </si>
  <si>
    <t>spos_certno</t>
  </si>
  <si>
    <t>spos_tel</t>
  </si>
  <si>
    <t>guar1_certno</t>
  </si>
  <si>
    <t>guar1_tel</t>
  </si>
  <si>
    <t>guar2_certno</t>
  </si>
  <si>
    <t>guar2_tel</t>
  </si>
  <si>
    <t>guar3_certno</t>
  </si>
  <si>
    <t>guar3_tel</t>
  </si>
  <si>
    <t>guar4_certno</t>
  </si>
  <si>
    <t>guar4_tel</t>
  </si>
  <si>
    <t>guar5_certno</t>
  </si>
  <si>
    <t>guar5_tel</t>
  </si>
  <si>
    <t>link1_certno</t>
  </si>
  <si>
    <t>link1_tel</t>
  </si>
  <si>
    <t>link2_certno</t>
  </si>
  <si>
    <t>link2_tel</t>
  </si>
  <si>
    <t>link3_certno</t>
  </si>
  <si>
    <t>link3_tel</t>
  </si>
  <si>
    <t>link4_certno</t>
  </si>
  <si>
    <t>link4_tel</t>
  </si>
  <si>
    <t>link5_certno</t>
  </si>
  <si>
    <t>link5_tel</t>
  </si>
  <si>
    <t>vin</t>
  </si>
  <si>
    <t>retailer_orgno</t>
  </si>
  <si>
    <t>retailer_name</t>
  </si>
  <si>
    <t>res_addr</t>
  </si>
  <si>
    <t>res_tel</t>
  </si>
  <si>
    <t>domi_addr</t>
  </si>
  <si>
    <t>comp_name</t>
  </si>
  <si>
    <t>comp_addr</t>
  </si>
  <si>
    <t>comp_tel</t>
  </si>
  <si>
    <t>spos_comp_name</t>
  </si>
  <si>
    <t>spos_comp_addr</t>
  </si>
  <si>
    <t>spos_comp_tel</t>
  </si>
  <si>
    <t>maritual_status</t>
  </si>
  <si>
    <t>edu_degree</t>
  </si>
  <si>
    <t>emp_status</t>
  </si>
  <si>
    <t>secoid_0001</t>
  </si>
  <si>
    <t>certno_1001</t>
  </si>
  <si>
    <t>tel_2001</t>
  </si>
  <si>
    <t>certno_8001</t>
  </si>
  <si>
    <t>tel_1201</t>
  </si>
  <si>
    <t>certno_3001</t>
  </si>
  <si>
    <t>tel_3001</t>
  </si>
  <si>
    <t>certno_4001</t>
  </si>
  <si>
    <t>certno_5001</t>
  </si>
  <si>
    <t>tel_5001</t>
  </si>
  <si>
    <t>certno_6001</t>
  </si>
  <si>
    <t>tel_6001</t>
  </si>
  <si>
    <t>tel_7001</t>
  </si>
  <si>
    <t>vin_0001</t>
  </si>
  <si>
    <t>orgno_1001</t>
  </si>
  <si>
    <t>orgname_1001</t>
  </si>
  <si>
    <t>addr_0001</t>
  </si>
  <si>
    <t>tel_8001</t>
  </si>
  <si>
    <t>addr_1001</t>
  </si>
  <si>
    <t>orgnm_0001</t>
  </si>
  <si>
    <t>addr_2001</t>
  </si>
  <si>
    <t>tel_9001</t>
  </si>
  <si>
    <t>orgnm_1101</t>
  </si>
  <si>
    <t>addr_3001</t>
  </si>
  <si>
    <t>tel_1101</t>
  </si>
  <si>
    <t>已婚</t>
  </si>
  <si>
    <t>本科</t>
  </si>
  <si>
    <t>教师</t>
  </si>
  <si>
    <t>secoid_0002</t>
  </si>
  <si>
    <t>tel_2002</t>
  </si>
  <si>
    <t>certno_8002</t>
  </si>
  <si>
    <t>tel_1202</t>
  </si>
  <si>
    <t>certno_3002</t>
  </si>
  <si>
    <t>tel_3002</t>
  </si>
  <si>
    <t>certno_4002</t>
  </si>
  <si>
    <t>tel_4002</t>
  </si>
  <si>
    <t>certno_5002</t>
  </si>
  <si>
    <t>tel_1009</t>
  </si>
  <si>
    <t>certno_6002</t>
  </si>
  <si>
    <t>tel_6002</t>
  </si>
  <si>
    <t>certno_7002</t>
  </si>
  <si>
    <t>tel_7002</t>
  </si>
  <si>
    <t>vin_0002</t>
  </si>
  <si>
    <t>orgno_1002</t>
  </si>
  <si>
    <t>orgname_1002</t>
  </si>
  <si>
    <t>addr_0002</t>
  </si>
  <si>
    <t>tel_8002</t>
  </si>
  <si>
    <t>addr_1002</t>
  </si>
  <si>
    <t>orgnm_0002</t>
  </si>
  <si>
    <t>addr_2002</t>
  </si>
  <si>
    <t>tel_9002</t>
  </si>
  <si>
    <t>单身</t>
  </si>
  <si>
    <t>硕士</t>
  </si>
  <si>
    <t>在职</t>
  </si>
  <si>
    <t>secoid_0003</t>
  </si>
  <si>
    <t>tel_1003</t>
  </si>
  <si>
    <t>tel_4003</t>
  </si>
  <si>
    <t>certno_1111</t>
  </si>
  <si>
    <t>tel_1203</t>
  </si>
  <si>
    <t>certno_3003</t>
  </si>
  <si>
    <t>tel_3003</t>
  </si>
  <si>
    <t>vin_0003</t>
  </si>
  <si>
    <t>addr_0003</t>
  </si>
  <si>
    <t>tel_8003</t>
  </si>
  <si>
    <t>addr_1003</t>
  </si>
  <si>
    <t>orgnm_0003</t>
  </si>
  <si>
    <t>addr_2003</t>
  </si>
  <si>
    <t>tel_9003</t>
  </si>
  <si>
    <t>orgnm_1003</t>
  </si>
  <si>
    <t>addr_3003</t>
  </si>
  <si>
    <t>tel_1103</t>
  </si>
  <si>
    <t>secoid_0004</t>
  </si>
  <si>
    <t>certno_1004</t>
  </si>
  <si>
    <t>tel_1004</t>
  </si>
  <si>
    <t>certno_2004</t>
  </si>
  <si>
    <t>tel_2004</t>
  </si>
  <si>
    <t>certno_8004</t>
  </si>
  <si>
    <t>tel_1204</t>
  </si>
  <si>
    <t>certno_9004</t>
  </si>
  <si>
    <t>tel_1304</t>
  </si>
  <si>
    <t>tel_1404</t>
  </si>
  <si>
    <t>certno_2101</t>
  </si>
  <si>
    <t>tel_1504</t>
  </si>
  <si>
    <t>certno_3004</t>
  </si>
  <si>
    <t>tel_4004</t>
  </si>
  <si>
    <t>certno_4004</t>
  </si>
  <si>
    <t>certno_5004</t>
  </si>
  <si>
    <t>tel_5004</t>
  </si>
  <si>
    <t>tel_6004</t>
  </si>
  <si>
    <t>certno_7004</t>
  </si>
  <si>
    <t>tel_7004</t>
  </si>
  <si>
    <t>vin_0004</t>
  </si>
  <si>
    <t>addr_0004</t>
  </si>
  <si>
    <t>tel_8004</t>
  </si>
  <si>
    <t>addr_1004</t>
  </si>
  <si>
    <t>orgnm_0004</t>
  </si>
  <si>
    <t>addr_2004</t>
  </si>
  <si>
    <t>tel_9004</t>
  </si>
  <si>
    <t>orgnm_0013</t>
  </si>
  <si>
    <t>addr_3004</t>
  </si>
  <si>
    <t>tel_1104</t>
  </si>
  <si>
    <t>secoid_0005</t>
  </si>
  <si>
    <t>certno_1005</t>
  </si>
  <si>
    <t>certno_2005</t>
  </si>
  <si>
    <t>tel_2005</t>
  </si>
  <si>
    <t>certno_8005</t>
  </si>
  <si>
    <t>tel_1205</t>
  </si>
  <si>
    <t>certno_1010</t>
  </si>
  <si>
    <t>tel_1305</t>
  </si>
  <si>
    <t>certno_3005</t>
  </si>
  <si>
    <t>tel_3005</t>
  </si>
  <si>
    <t>certno_4005</t>
  </si>
  <si>
    <t>tel_4005</t>
  </si>
  <si>
    <t>certno_3010</t>
  </si>
  <si>
    <t>tel_5005</t>
  </si>
  <si>
    <t>vin_0005</t>
  </si>
  <si>
    <t>addr_0005</t>
  </si>
  <si>
    <t>tel_8005</t>
  </si>
  <si>
    <t>addr_1005</t>
  </si>
  <si>
    <t>orgnm_0005</t>
  </si>
  <si>
    <t>addr_2005</t>
  </si>
  <si>
    <t>tel_9005</t>
  </si>
  <si>
    <t>orgnm_1005</t>
  </si>
  <si>
    <t>addr_3005</t>
  </si>
  <si>
    <t>tel_1105</t>
  </si>
  <si>
    <t>小学</t>
  </si>
  <si>
    <t>secoid_0006</t>
  </si>
  <si>
    <t>certno_1006</t>
  </si>
  <si>
    <t>tel_1006</t>
  </si>
  <si>
    <t>certno_2006</t>
  </si>
  <si>
    <t>tel_2006</t>
  </si>
  <si>
    <t>certno_8006</t>
  </si>
  <si>
    <t>tel_1206</t>
  </si>
  <si>
    <t>certno_9006</t>
  </si>
  <si>
    <t>tel_1306</t>
  </si>
  <si>
    <t>certno_3006</t>
  </si>
  <si>
    <t>tel_3006</t>
  </si>
  <si>
    <t>certno_4006</t>
  </si>
  <si>
    <t>tel_3106</t>
  </si>
  <si>
    <t>certno_5006</t>
  </si>
  <si>
    <t>tel_5006</t>
  </si>
  <si>
    <t>certno_6006</t>
  </si>
  <si>
    <t>tel_6006</t>
  </si>
  <si>
    <t>vin_0006</t>
  </si>
  <si>
    <t>addr_0006</t>
  </si>
  <si>
    <t>tel_8006</t>
  </si>
  <si>
    <t>addr_1006</t>
  </si>
  <si>
    <t>orgnm_0006</t>
  </si>
  <si>
    <t>addr_2006</t>
  </si>
  <si>
    <t>tel_9006</t>
  </si>
  <si>
    <t>orgnm_1006</t>
  </si>
  <si>
    <t>addr_3006</t>
  </si>
  <si>
    <t>tel_9013</t>
  </si>
  <si>
    <t>AF10047,AF10005</t>
  </si>
  <si>
    <t>secoid_0007</t>
  </si>
  <si>
    <t>certno_1007</t>
  </si>
  <si>
    <t>tel_1007</t>
  </si>
  <si>
    <t>certno_2007</t>
  </si>
  <si>
    <t>tel_2007</t>
  </si>
  <si>
    <t>certno_3007</t>
  </si>
  <si>
    <t>tel_3007</t>
  </si>
  <si>
    <t>certno_4007</t>
  </si>
  <si>
    <t>tel_4007</t>
  </si>
  <si>
    <t>certno_5007</t>
  </si>
  <si>
    <t>tel_5007</t>
  </si>
  <si>
    <t>certno_6007</t>
  </si>
  <si>
    <t>tel_6007</t>
  </si>
  <si>
    <t>certno_7007</t>
  </si>
  <si>
    <t>tel_1013</t>
  </si>
  <si>
    <t>vin_0007</t>
  </si>
  <si>
    <t>addr_0007</t>
  </si>
  <si>
    <t>tel_8007</t>
  </si>
  <si>
    <t>addr_1007</t>
  </si>
  <si>
    <t>orgnm_0007</t>
  </si>
  <si>
    <t>addr_2007</t>
  </si>
  <si>
    <t>tel_9007</t>
  </si>
  <si>
    <t>orgnm_1007</t>
  </si>
  <si>
    <t>addr_3007</t>
  </si>
  <si>
    <t>tel_1107</t>
  </si>
  <si>
    <t>secoid_0008</t>
  </si>
  <si>
    <t>certno_2008</t>
  </si>
  <si>
    <t>tel_2008</t>
  </si>
  <si>
    <t>certno_8008</t>
  </si>
  <si>
    <t>tel_1208</t>
  </si>
  <si>
    <t>certno_9008</t>
  </si>
  <si>
    <t>tel_1308</t>
  </si>
  <si>
    <t>certno_1008</t>
  </si>
  <si>
    <t>tel_1408</t>
  </si>
  <si>
    <t>certno_1108</t>
  </si>
  <si>
    <t>tel_1508</t>
  </si>
  <si>
    <t>certno_3008</t>
  </si>
  <si>
    <t>tel_3008</t>
  </si>
  <si>
    <t>certno_4008</t>
  </si>
  <si>
    <t>tel_4008</t>
  </si>
  <si>
    <t>addr_0008</t>
  </si>
  <si>
    <t>tel_8008</t>
  </si>
  <si>
    <t>addr_1008</t>
  </si>
  <si>
    <t>orgnm_0008</t>
  </si>
  <si>
    <t>addr_2008</t>
  </si>
  <si>
    <t>tel_9008</t>
  </si>
  <si>
    <t>初中</t>
  </si>
  <si>
    <t>军人</t>
  </si>
  <si>
    <t>secoid_0009</t>
  </si>
  <si>
    <t>certno_2009</t>
  </si>
  <si>
    <t>tel_2009</t>
  </si>
  <si>
    <t>certno_8009</t>
  </si>
  <si>
    <t>tel_1209</t>
  </si>
  <si>
    <t>certno_9009</t>
  </si>
  <si>
    <t>tel_1309</t>
  </si>
  <si>
    <t>certno_1009</t>
  </si>
  <si>
    <t>tel_1409</t>
  </si>
  <si>
    <t>certno_1109</t>
  </si>
  <si>
    <t>tel_1509</t>
  </si>
  <si>
    <t>certno_3009</t>
  </si>
  <si>
    <t>certno_5009</t>
  </si>
  <si>
    <t>tel_5009</t>
  </si>
  <si>
    <t>certno_6009</t>
  </si>
  <si>
    <t>tel_6009</t>
  </si>
  <si>
    <t>certno_7009</t>
  </si>
  <si>
    <t>tel_7009</t>
  </si>
  <si>
    <t>vin_0009</t>
  </si>
  <si>
    <t>addr_0009</t>
  </si>
  <si>
    <t>tel_8009</t>
  </si>
  <si>
    <t>orgnm_0009</t>
  </si>
  <si>
    <t>addr_2009</t>
  </si>
  <si>
    <t>tel_9009</t>
  </si>
  <si>
    <t>orgnm_1009</t>
  </si>
  <si>
    <t>addr_3009</t>
  </si>
  <si>
    <t>tel_1109</t>
  </si>
  <si>
    <t>secoid_0010</t>
  </si>
  <si>
    <t>tel_0011</t>
  </si>
  <si>
    <t>tel_1010</t>
  </si>
  <si>
    <t>certno_2010</t>
  </si>
  <si>
    <t>certno_8010</t>
  </si>
  <si>
    <t>tel_1210</t>
  </si>
  <si>
    <t>tel_3010</t>
  </si>
  <si>
    <t>certno_4010</t>
  </si>
  <si>
    <t>tel_4010</t>
  </si>
  <si>
    <t>certno_5010</t>
  </si>
  <si>
    <t>tel_5010</t>
  </si>
  <si>
    <t>certno_6010</t>
  </si>
  <si>
    <t>tel_6010</t>
  </si>
  <si>
    <t>vin_0010</t>
  </si>
  <si>
    <t>addr_0010</t>
  </si>
  <si>
    <t>orgnm_0010</t>
  </si>
  <si>
    <t>addr_2010</t>
  </si>
  <si>
    <t>tel_9010</t>
  </si>
  <si>
    <t>orgnm_1010</t>
  </si>
  <si>
    <t>addr_3010</t>
  </si>
  <si>
    <t>tel_1110</t>
  </si>
  <si>
    <t>secoid_0011</t>
  </si>
  <si>
    <t>certno_2011</t>
  </si>
  <si>
    <t>tel_2011</t>
  </si>
  <si>
    <t>certno_8011</t>
  </si>
  <si>
    <t>tel_1211</t>
  </si>
  <si>
    <t>certno_9011</t>
  </si>
  <si>
    <t>tel_1311</t>
  </si>
  <si>
    <t>certno_1011</t>
  </si>
  <si>
    <t>tel_1411</t>
  </si>
  <si>
    <t>tel_1511</t>
  </si>
  <si>
    <t>certno_3011</t>
  </si>
  <si>
    <t>tel_3011</t>
  </si>
  <si>
    <t>certno_4011</t>
  </si>
  <si>
    <t>tel_4011</t>
  </si>
  <si>
    <t>vin_0011</t>
  </si>
  <si>
    <t>addr_0011</t>
  </si>
  <si>
    <t>tel_8011</t>
  </si>
  <si>
    <t>addr_1011</t>
  </si>
  <si>
    <t>orgnm_0011</t>
  </si>
  <si>
    <t>addr_2011</t>
  </si>
  <si>
    <t>tel_9011</t>
  </si>
  <si>
    <t>secoid_0012</t>
  </si>
  <si>
    <t>certno_1012</t>
  </si>
  <si>
    <t>tel_1012</t>
  </si>
  <si>
    <t>certno_2012</t>
  </si>
  <si>
    <t>tel_2012</t>
  </si>
  <si>
    <t>tel_1212</t>
  </si>
  <si>
    <t>certno_9012</t>
  </si>
  <si>
    <t>tel_1312</t>
  </si>
  <si>
    <t>certno_3012</t>
  </si>
  <si>
    <t>tel_3012</t>
  </si>
  <si>
    <t>certno_4012</t>
  </si>
  <si>
    <t>tel_4012</t>
  </si>
  <si>
    <t>certno_5012</t>
  </si>
  <si>
    <t>tel_5012</t>
  </si>
  <si>
    <t>certno_6012</t>
  </si>
  <si>
    <t>tel_1014</t>
  </si>
  <si>
    <t>vin_0012</t>
  </si>
  <si>
    <t>tel_8012</t>
  </si>
  <si>
    <t>addr_1012</t>
  </si>
  <si>
    <t>orgnm_0012</t>
  </si>
  <si>
    <t>tel_9012</t>
  </si>
  <si>
    <t>orgnm_1012</t>
  </si>
  <si>
    <t>addr_3012</t>
  </si>
  <si>
    <t>tel_1112</t>
  </si>
  <si>
    <t>高中</t>
  </si>
  <si>
    <t>secoid_0013</t>
  </si>
  <si>
    <t>certno_1013</t>
  </si>
  <si>
    <t>tel_3013</t>
  </si>
  <si>
    <t>certno_2013</t>
  </si>
  <si>
    <t>tel_2013</t>
  </si>
  <si>
    <t>certno_4013</t>
  </si>
  <si>
    <t>tel_4013</t>
  </si>
  <si>
    <t>certno_5013</t>
  </si>
  <si>
    <t>tel_5013</t>
  </si>
  <si>
    <t>certno_6013</t>
  </si>
  <si>
    <t>tel_6013</t>
  </si>
  <si>
    <t>vin_0013</t>
  </si>
  <si>
    <t>addr_0013</t>
  </si>
  <si>
    <t>tel_8013</t>
  </si>
  <si>
    <t>addr_1013</t>
  </si>
  <si>
    <t>addr_2013</t>
  </si>
  <si>
    <t>orgnm_1013</t>
  </si>
  <si>
    <t>addr_3013</t>
  </si>
  <si>
    <t>tel_1113</t>
  </si>
  <si>
    <t>secoid_0014</t>
  </si>
  <si>
    <t>certno_1014</t>
  </si>
  <si>
    <t>certno_2014</t>
  </si>
  <si>
    <t>tel_2014</t>
  </si>
  <si>
    <t>certno_3014</t>
  </si>
  <si>
    <t>tel_3014</t>
  </si>
  <si>
    <t>certno_4014</t>
  </si>
  <si>
    <t>tel_4014</t>
  </si>
  <si>
    <t>certno_5014</t>
  </si>
  <si>
    <t>tel_5014</t>
  </si>
  <si>
    <t>certno_6014</t>
  </si>
  <si>
    <t>tel_6014</t>
  </si>
  <si>
    <t>certno_7014</t>
  </si>
  <si>
    <t>tel_7014</t>
  </si>
  <si>
    <t>vin_0014</t>
  </si>
  <si>
    <t>addr_0014</t>
  </si>
  <si>
    <t>tel_8014</t>
  </si>
  <si>
    <t>addr_1014</t>
  </si>
  <si>
    <t>orgnm_0014</t>
  </si>
  <si>
    <t>addr_2014</t>
  </si>
  <si>
    <t>tel_9014</t>
  </si>
  <si>
    <t>orgnm_1014</t>
  </si>
  <si>
    <t>tel_1114</t>
  </si>
  <si>
    <t>loan_date</t>
  </si>
  <si>
    <t>close_date</t>
  </si>
  <si>
    <t>debit_card</t>
  </si>
  <si>
    <t>acc_status</t>
  </si>
  <si>
    <t>loan_pri</t>
  </si>
  <si>
    <t>loan_ppor</t>
  </si>
  <si>
    <t>loan_term</t>
  </si>
  <si>
    <t>paccno_0001</t>
  </si>
  <si>
    <t>inact</t>
  </si>
  <si>
    <t>paccno_0002</t>
  </si>
  <si>
    <t>paccno_0003</t>
  </si>
  <si>
    <t>paccno_0004</t>
  </si>
  <si>
    <t>paccno_0005</t>
  </si>
  <si>
    <t>paccno_0006</t>
  </si>
  <si>
    <t>paccno_0007</t>
  </si>
  <si>
    <t>dum</t>
  </si>
  <si>
    <t>paccno_0008</t>
  </si>
  <si>
    <t>ovd</t>
  </si>
  <si>
    <t>paccno_0009</t>
  </si>
  <si>
    <t>nor</t>
  </si>
  <si>
    <t>mob</t>
  </si>
  <si>
    <t>duepay_amt</t>
  </si>
  <si>
    <t>duepay_pri</t>
  </si>
  <si>
    <t>duepay_date</t>
  </si>
  <si>
    <t>repay_amt</t>
  </si>
  <si>
    <t>repay_date</t>
  </si>
  <si>
    <t>repay_card</t>
  </si>
  <si>
    <t>ovd_days</t>
  </si>
  <si>
    <t>ovd_amt</t>
  </si>
  <si>
    <t>ovd_pri</t>
  </si>
  <si>
    <t>paccno_1009</t>
  </si>
  <si>
    <t>orgno</t>
  </si>
  <si>
    <t>org_addr</t>
  </si>
  <si>
    <t>orgname</t>
  </si>
  <si>
    <t>rep_certno</t>
  </si>
  <si>
    <t>rep_tel</t>
  </si>
  <si>
    <t>retoid_001</t>
  </si>
  <si>
    <t>addr_4001</t>
  </si>
  <si>
    <t>orgnm_1001</t>
  </si>
  <si>
    <t>tel_2101</t>
  </si>
  <si>
    <t>retoid_002</t>
  </si>
  <si>
    <t>addr_4002</t>
  </si>
  <si>
    <t>orgnm_1002</t>
  </si>
  <si>
    <t>certno_2102</t>
  </si>
  <si>
    <t>tel_2102</t>
  </si>
  <si>
    <t>retoid_003</t>
  </si>
  <si>
    <t>retoid_004</t>
  </si>
  <si>
    <t>orgno_1004</t>
  </si>
  <si>
    <t>addr_4004</t>
  </si>
  <si>
    <t>orgnm_1004</t>
  </si>
  <si>
    <t>certno_2104</t>
  </si>
  <si>
    <t>tel_2104</t>
  </si>
  <si>
    <t>retoid_005</t>
  </si>
  <si>
    <t>orgno_1005</t>
  </si>
  <si>
    <t>addr_4005</t>
  </si>
  <si>
    <t>certno_2105</t>
  </si>
  <si>
    <t>tel_2105</t>
  </si>
  <si>
    <t>saloid_0001</t>
  </si>
  <si>
    <t>certno_3101</t>
  </si>
  <si>
    <t>tel_3101</t>
  </si>
  <si>
    <t>saloid_0002</t>
  </si>
  <si>
    <t>certno_3102</t>
  </si>
  <si>
    <t>tel_3102</t>
  </si>
  <si>
    <t>saloid_0003</t>
  </si>
  <si>
    <t>certno_3103</t>
  </si>
  <si>
    <t>tel_3103</t>
  </si>
  <si>
    <t>saloid_0004</t>
  </si>
  <si>
    <t>certno_3104</t>
  </si>
  <si>
    <t>tel_3104</t>
  </si>
  <si>
    <t>saloid_0005</t>
  </si>
  <si>
    <t>certno_3105</t>
  </si>
  <si>
    <t>tel_3105</t>
  </si>
  <si>
    <t>saloid_0006</t>
  </si>
  <si>
    <t>certno_3106</t>
  </si>
  <si>
    <t>saloid_0007</t>
  </si>
  <si>
    <t>certno_3107</t>
  </si>
  <si>
    <t>tel_3107</t>
  </si>
  <si>
    <t>rid</t>
  </si>
  <si>
    <t>PB01AQ02</t>
  </si>
  <si>
    <t>PB01AQ03</t>
  </si>
  <si>
    <t>PB020I01</t>
  </si>
  <si>
    <t>PB020Q02</t>
  </si>
  <si>
    <t>PB020Q03</t>
  </si>
  <si>
    <t>PA01AR01</t>
  </si>
  <si>
    <t>pbocrid_0001</t>
  </si>
  <si>
    <t>addr_4101</t>
  </si>
  <si>
    <t>addr_4201</t>
  </si>
  <si>
    <t>pbocrid_0003</t>
  </si>
  <si>
    <t>addr_4103</t>
  </si>
  <si>
    <t>addr_4203</t>
  </si>
  <si>
    <t>certno_4102</t>
  </si>
  <si>
    <t>orgnm_4102</t>
  </si>
  <si>
    <t>tel_4102</t>
  </si>
  <si>
    <t>pbocrid_0004</t>
  </si>
  <si>
    <t>addr_4104</t>
  </si>
  <si>
    <t>addr_4204</t>
  </si>
  <si>
    <t>pbocrid_0005</t>
  </si>
  <si>
    <t>addr_4207</t>
  </si>
  <si>
    <t>pbocrid_0006</t>
  </si>
  <si>
    <t>addr_4108</t>
  </si>
  <si>
    <t>certno_4106</t>
  </si>
  <si>
    <t>orgnm_4106</t>
  </si>
  <si>
    <t>tel_4106</t>
  </si>
  <si>
    <t>pbocrid_0007</t>
  </si>
  <si>
    <t>addr_4109</t>
  </si>
  <si>
    <t>addr_4209</t>
  </si>
  <si>
    <t>certno_4109</t>
  </si>
  <si>
    <t>pbocrid_0008</t>
  </si>
  <si>
    <t>addr_4110</t>
  </si>
  <si>
    <t>addr_4210</t>
  </si>
  <si>
    <t>pbocrid_0009</t>
  </si>
  <si>
    <t>addr_4111</t>
  </si>
  <si>
    <t>addr_4211</t>
  </si>
  <si>
    <t>orgnm_4109</t>
  </si>
  <si>
    <t>tel_4109</t>
  </si>
  <si>
    <t>pbocrid_0010</t>
  </si>
  <si>
    <t>addr_4112</t>
  </si>
  <si>
    <t>addr_4212</t>
  </si>
  <si>
    <t>pbocrid_0011</t>
  </si>
  <si>
    <t>addr_4213</t>
  </si>
  <si>
    <t>certno_4111</t>
  </si>
  <si>
    <t>orgnm_4111</t>
  </si>
  <si>
    <t>tel_4111</t>
  </si>
  <si>
    <t>pbocrid_0012</t>
  </si>
  <si>
    <t>addr_4114</t>
  </si>
  <si>
    <t>addr_4214</t>
  </si>
  <si>
    <t>pbocrid_0013</t>
  </si>
  <si>
    <t>addr_4115</t>
  </si>
  <si>
    <t>addr_4215</t>
  </si>
  <si>
    <t>pbocrid_0014</t>
  </si>
  <si>
    <t>addr_4116</t>
  </si>
  <si>
    <t>addr_4216</t>
  </si>
  <si>
    <t>pbocrid_0015</t>
  </si>
  <si>
    <t>addr_4117</t>
  </si>
  <si>
    <t>addr_4217</t>
  </si>
  <si>
    <t>certno_4117</t>
  </si>
  <si>
    <t>pbocrid_0016</t>
  </si>
  <si>
    <t>addr_4118</t>
  </si>
  <si>
    <t>addr_4218</t>
  </si>
  <si>
    <t>pbocrid_0017</t>
  </si>
  <si>
    <t>addr_4119</t>
  </si>
  <si>
    <t>addr_4219</t>
  </si>
  <si>
    <t>orgnm_4117</t>
  </si>
  <si>
    <t>tel_4117</t>
  </si>
  <si>
    <t>pbocrid_0018</t>
  </si>
  <si>
    <t>addr_4120</t>
  </si>
  <si>
    <t>addr_4220</t>
  </si>
  <si>
    <t>PB01BQ01</t>
  </si>
  <si>
    <t>PB01BR01</t>
  </si>
  <si>
    <t>tel_4201</t>
  </si>
  <si>
    <t>tel_4202</t>
  </si>
  <si>
    <t>tel_4203</t>
  </si>
  <si>
    <t>tel_4204</t>
  </si>
  <si>
    <t>tel_4206</t>
  </si>
  <si>
    <t>tel_4207</t>
  </si>
  <si>
    <t>tel_4208</t>
  </si>
  <si>
    <t>tel_4209</t>
  </si>
  <si>
    <t>tel_4210</t>
  </si>
  <si>
    <t>tel_4211</t>
  </si>
  <si>
    <t>tel_4212</t>
  </si>
  <si>
    <t>tel_4214</t>
  </si>
  <si>
    <t>tel_4215</t>
  </si>
  <si>
    <t>tel_4216</t>
  </si>
  <si>
    <t>tel_4217</t>
  </si>
  <si>
    <t>tel_4218</t>
  </si>
  <si>
    <t>tel_4219</t>
  </si>
  <si>
    <t>tel_4221</t>
  </si>
  <si>
    <t>tel_4222</t>
  </si>
  <si>
    <t>tel_4223</t>
  </si>
  <si>
    <t>tel_4225</t>
  </si>
  <si>
    <t>tel_4226</t>
  </si>
  <si>
    <t>tel_4227</t>
  </si>
  <si>
    <t>tel_2015</t>
  </si>
  <si>
    <t>tel_4229</t>
  </si>
  <si>
    <t>tel_4230</t>
  </si>
  <si>
    <t>tel_4232</t>
  </si>
  <si>
    <t>tel_4233</t>
  </si>
  <si>
    <t>tel_4234</t>
  </si>
  <si>
    <t>tel_4235</t>
  </si>
  <si>
    <t>tel_4236</t>
  </si>
  <si>
    <t>tel_4237</t>
  </si>
  <si>
    <t>tel_4238</t>
  </si>
  <si>
    <t>tel_4240</t>
  </si>
  <si>
    <t>tel_4241</t>
  </si>
  <si>
    <t>tel_4242</t>
  </si>
  <si>
    <t>tel_4243</t>
  </si>
  <si>
    <t>tel_4245</t>
  </si>
  <si>
    <t>tel_4246</t>
  </si>
  <si>
    <t>PB030Q01</t>
  </si>
  <si>
    <t>PB030Q02</t>
  </si>
  <si>
    <t>PB030R01</t>
  </si>
  <si>
    <t>tel_4301</t>
  </si>
  <si>
    <t>addr_4202</t>
  </si>
  <si>
    <t>tel_4302</t>
  </si>
  <si>
    <t>tel_4304</t>
  </si>
  <si>
    <t>addr_4206</t>
  </si>
  <si>
    <t>tel_4306</t>
  </si>
  <si>
    <t>tel_4307</t>
  </si>
  <si>
    <t>addr_4208</t>
  </si>
  <si>
    <t>tel_4309</t>
  </si>
  <si>
    <t>tel_4310</t>
  </si>
  <si>
    <t>tel_4311</t>
  </si>
  <si>
    <t>tel_4312</t>
  </si>
  <si>
    <t>tel_4314</t>
  </si>
  <si>
    <t>tel_4315</t>
  </si>
  <si>
    <t>tel_4317</t>
  </si>
  <si>
    <t>tel_4318</t>
  </si>
  <si>
    <t>tel_4319</t>
  </si>
  <si>
    <t>addr_7001</t>
  </si>
  <si>
    <t>addr_4221</t>
  </si>
  <si>
    <t>tel_4321</t>
  </si>
  <si>
    <t>addr_4222</t>
  </si>
  <si>
    <t>tel_4322</t>
  </si>
  <si>
    <t>addr_4223</t>
  </si>
  <si>
    <t>tel_4323</t>
  </si>
  <si>
    <t>addr_4224</t>
  </si>
  <si>
    <t>tel_4324</t>
  </si>
  <si>
    <t>addr_4225</t>
  </si>
  <si>
    <t>tel_4325</t>
  </si>
  <si>
    <t>addr_4226</t>
  </si>
  <si>
    <t>tel_4326</t>
  </si>
  <si>
    <t>addr_4227</t>
  </si>
  <si>
    <t>tel_4327</t>
  </si>
  <si>
    <t>addr_2015</t>
  </si>
  <si>
    <t>addr_4229</t>
  </si>
  <si>
    <t>tel_4329</t>
  </si>
  <si>
    <t>addr_4230</t>
  </si>
  <si>
    <t>tel_4330</t>
  </si>
  <si>
    <t>addr_9003</t>
  </si>
  <si>
    <t>addr_4232</t>
  </si>
  <si>
    <t>tel_4332</t>
  </si>
  <si>
    <t>addr_4233</t>
  </si>
  <si>
    <t>tel_4333</t>
  </si>
  <si>
    <t>addr_4234</t>
  </si>
  <si>
    <t>addr_4235</t>
  </si>
  <si>
    <t>tel_4335</t>
  </si>
  <si>
    <t>addr_4236</t>
  </si>
  <si>
    <t>tel_4336</t>
  </si>
  <si>
    <t>addr_4237</t>
  </si>
  <si>
    <t>tel_4337</t>
  </si>
  <si>
    <t>addr_4238</t>
  </si>
  <si>
    <t>tel_4338</t>
  </si>
  <si>
    <t>addr_8013</t>
  </si>
  <si>
    <t>addr_4240</t>
  </si>
  <si>
    <t>tel_4340</t>
  </si>
  <si>
    <t>addr_4241</t>
  </si>
  <si>
    <t>tel_4341</t>
  </si>
  <si>
    <t>addr_4242</t>
  </si>
  <si>
    <t>tel_4342</t>
  </si>
  <si>
    <t>addr_4243</t>
  </si>
  <si>
    <t>tel_4343</t>
  </si>
  <si>
    <t>addr_9001</t>
  </si>
  <si>
    <t>addr_4245</t>
  </si>
  <si>
    <t>tel_4345</t>
  </si>
  <si>
    <t>addr_4246</t>
  </si>
  <si>
    <t>tel_4346</t>
  </si>
  <si>
    <t>PB040Q01</t>
  </si>
  <si>
    <t>PB040Q02</t>
  </si>
  <si>
    <t>PB040Q03</t>
  </si>
  <si>
    <t>PB040R01</t>
  </si>
  <si>
    <t>orgnm_4201</t>
  </si>
  <si>
    <t>addr_4301</t>
  </si>
  <si>
    <t>tel_4401</t>
  </si>
  <si>
    <t>orgnm_4202</t>
  </si>
  <si>
    <t>addr_4302</t>
  </si>
  <si>
    <t>tel_4402</t>
  </si>
  <si>
    <t>orgnm_4203</t>
  </si>
  <si>
    <t>addr_4303</t>
  </si>
  <si>
    <t>tel_4403</t>
  </si>
  <si>
    <t>orgnm_4204</t>
  </si>
  <si>
    <t>addr_4304</t>
  </si>
  <si>
    <t>tel_4404</t>
  </si>
  <si>
    <t>orgnm_4005</t>
  </si>
  <si>
    <t>orgnm_4206</t>
  </si>
  <si>
    <t>addr_4306</t>
  </si>
  <si>
    <t>tel_4406</t>
  </si>
  <si>
    <t>orgnm_4207</t>
  </si>
  <si>
    <t>addr_4307</t>
  </si>
  <si>
    <t>tel_4407</t>
  </si>
  <si>
    <t>orgnm_4208</t>
  </si>
  <si>
    <t>addr_4308</t>
  </si>
  <si>
    <t>tel_4408</t>
  </si>
  <si>
    <t>orgnm_4209</t>
  </si>
  <si>
    <t>addr_4309</t>
  </si>
  <si>
    <t>tel_4409</t>
  </si>
  <si>
    <t>orgnm_4210</t>
  </si>
  <si>
    <t>addr_4310</t>
  </si>
  <si>
    <t>tel_4410</t>
  </si>
  <si>
    <t>orgnm_4211</t>
  </si>
  <si>
    <t>addr_4311</t>
  </si>
  <si>
    <t>tel_4411</t>
  </si>
  <si>
    <t>orgnm_4212</t>
  </si>
  <si>
    <t>addr_4312</t>
  </si>
  <si>
    <t>tel_4412</t>
  </si>
  <si>
    <t>orgnm_2007</t>
  </si>
  <si>
    <t>orgnm_4214</t>
  </si>
  <si>
    <t>addr_4314</t>
  </si>
  <si>
    <t>tel_4414</t>
  </si>
  <si>
    <t>orgnm_4215</t>
  </si>
  <si>
    <t>addr_4315</t>
  </si>
  <si>
    <t>tel_4415</t>
  </si>
  <si>
    <t>orgnm_4216</t>
  </si>
  <si>
    <t>addr_4316</t>
  </si>
  <si>
    <t>orgnm_4217</t>
  </si>
  <si>
    <t>addr_4317</t>
  </si>
  <si>
    <t>tel_4417</t>
  </si>
  <si>
    <t>orgnm_4218</t>
  </si>
  <si>
    <t>addr_4318</t>
  </si>
  <si>
    <t>tel_4418</t>
  </si>
  <si>
    <t>orgnm_4219</t>
  </si>
  <si>
    <t>addr_4319</t>
  </si>
  <si>
    <t>tel_4419</t>
  </si>
  <si>
    <t>orgnm_7001</t>
  </si>
  <si>
    <t>orgnm_4221</t>
  </si>
  <si>
    <t>addr_4321</t>
  </si>
  <si>
    <t>tel_4421</t>
  </si>
  <si>
    <t>orgnm_4222</t>
  </si>
  <si>
    <t>addr_4322</t>
  </si>
  <si>
    <t>tel_4422</t>
  </si>
  <si>
    <t>orgnm_4223</t>
  </si>
  <si>
    <t>addr_4323</t>
  </si>
  <si>
    <t>orgnm_4224</t>
  </si>
  <si>
    <t>addr_4324</t>
  </si>
  <si>
    <t>tel_4424</t>
  </si>
  <si>
    <t>orgnm_4225</t>
  </si>
  <si>
    <t>addr_4325</t>
  </si>
  <si>
    <t>tel_4425</t>
  </si>
  <si>
    <t>orgnm_4226</t>
  </si>
  <si>
    <t>addr_4326</t>
  </si>
  <si>
    <t>tel_4426</t>
  </si>
  <si>
    <t>orgnm_4227</t>
  </si>
  <si>
    <t>addr_4327</t>
  </si>
  <si>
    <t>tel_4427</t>
  </si>
  <si>
    <t>orgnm_2015</t>
  </si>
  <si>
    <t>orgnm_4229</t>
  </si>
  <si>
    <t>addr_4329</t>
  </si>
  <si>
    <t>tel_4429</t>
  </si>
  <si>
    <t>orgnm_4230</t>
  </si>
  <si>
    <t>addr_4330</t>
  </si>
  <si>
    <t>tel_4430</t>
  </si>
  <si>
    <t>orgnm_9003</t>
  </si>
  <si>
    <t>orgnm_4232</t>
  </si>
  <si>
    <t>addr_4332</t>
  </si>
  <si>
    <t>tel_4432</t>
  </si>
  <si>
    <t>orgnm_4233</t>
  </si>
  <si>
    <t>addr_4333</t>
  </si>
  <si>
    <t>tel_4433</t>
  </si>
  <si>
    <t>orgnm_4234</t>
  </si>
  <si>
    <t>addr_4334</t>
  </si>
  <si>
    <t>tel_4434</t>
  </si>
  <si>
    <t>orgnm_4235</t>
  </si>
  <si>
    <t>addr_4335</t>
  </si>
  <si>
    <t>tel_7007</t>
  </si>
  <si>
    <t>orgnm_4236</t>
  </si>
  <si>
    <t>addr_4336</t>
  </si>
  <si>
    <t>tel_4436</t>
  </si>
  <si>
    <t>orgnm_4237</t>
  </si>
  <si>
    <t>addr_4337</t>
  </si>
  <si>
    <t>tel_4437</t>
  </si>
  <si>
    <t>orgnm_4238</t>
  </si>
  <si>
    <t>addr_4338</t>
  </si>
  <si>
    <t>tel_4438</t>
  </si>
  <si>
    <t>orgnm_8013</t>
  </si>
  <si>
    <t>orgnm_4240</t>
  </si>
  <si>
    <t>addr_4340</t>
  </si>
  <si>
    <t>tel_4440</t>
  </si>
  <si>
    <t>orgnm_4241</t>
  </si>
  <si>
    <t>addr_4341</t>
  </si>
  <si>
    <t>tel_4441</t>
  </si>
  <si>
    <t>orgnm_4242</t>
  </si>
  <si>
    <t>addr_4342</t>
  </si>
  <si>
    <t>tel_4442</t>
  </si>
  <si>
    <t>orgnm_4243</t>
  </si>
  <si>
    <t>addr_4343</t>
  </si>
  <si>
    <t>tel_4443</t>
  </si>
  <si>
    <t>orgnm_9001</t>
  </si>
  <si>
    <t>orgnm_4245</t>
  </si>
  <si>
    <t>addr_4345</t>
  </si>
  <si>
    <t>tel_4445</t>
  </si>
  <si>
    <t>orgnm_4246</t>
  </si>
  <si>
    <t>addr_4346</t>
  </si>
  <si>
    <t>tel_4446</t>
  </si>
  <si>
    <t>PF05AQ04</t>
  </si>
  <si>
    <t>PF05AR03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</si>
</sst>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workbookViewId="0">
      <selection activeCell="E26" sqref="E26"/>
    </sheetView>
  </sheetViews>
  <sheetFormatPr defaultColWidth="9" defaultRowHeight="13.5"/>
  <cols>
    <col min="1" max="2" width="12.625" customWidth="1"/>
    <col min="3" max="3" width="11.5" customWidth="1"/>
    <col min="4" max="4" width="9.375" customWidth="1"/>
    <col min="5" max="6" width="17.125" customWidth="1"/>
    <col min="7" max="7" width="27.125" customWidth="1"/>
    <col min="8" max="8" width="14.875" customWidth="1"/>
    <col min="10" max="10" width="13.75" customWidth="1"/>
    <col min="11" max="11" width="8.375" style="3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</row>
    <row r="2" spans="1:11">
      <c r="A2" t="s">
        <v>11</v>
      </c>
      <c r="B2" t="s">
        <v>12</v>
      </c>
      <c r="C2" s="2">
        <v>44682</v>
      </c>
      <c r="D2" t="s">
        <v>13</v>
      </c>
      <c r="E2" t="s">
        <v>14</v>
      </c>
      <c r="F2" t="s">
        <v>15</v>
      </c>
      <c r="G2" t="s">
        <v>16</v>
      </c>
      <c r="H2" s="2">
        <v>44682</v>
      </c>
      <c r="I2">
        <v>23</v>
      </c>
      <c r="J2" t="s">
        <v>17</v>
      </c>
      <c r="K2" s="3">
        <v>100001</v>
      </c>
    </row>
    <row r="3" spans="1:11">
      <c r="A3" t="s">
        <v>18</v>
      </c>
      <c r="B3" t="s">
        <v>12</v>
      </c>
      <c r="C3" s="2">
        <v>44682</v>
      </c>
      <c r="D3" t="s">
        <v>19</v>
      </c>
      <c r="E3" t="s">
        <v>14</v>
      </c>
      <c r="F3" t="s">
        <v>20</v>
      </c>
      <c r="G3"/>
      <c r="H3" s="2">
        <v>44682</v>
      </c>
      <c r="I3">
        <v>25</v>
      </c>
      <c r="J3" t="s">
        <v>21</v>
      </c>
      <c r="K3" s="3">
        <v>200001</v>
      </c>
    </row>
    <row r="4" spans="1:11">
      <c r="A4" t="s">
        <v>22</v>
      </c>
      <c r="B4" t="s">
        <v>23</v>
      </c>
      <c r="C4" s="2">
        <v>44682</v>
      </c>
      <c r="D4" t="s">
        <v>24</v>
      </c>
      <c r="E4" t="s">
        <v>14</v>
      </c>
      <c r="F4" t="s">
        <v>20</v>
      </c>
      <c r="G4" t="s">
        <v>25</v>
      </c>
      <c r="H4" s="2">
        <v>44682</v>
      </c>
      <c r="I4">
        <v>40</v>
      </c>
      <c r="J4" t="s">
        <v>21</v>
      </c>
      <c r="K4" s="3">
        <v>900001</v>
      </c>
    </row>
    <row r="5" spans="1:11">
      <c r="A5" t="s">
        <v>26</v>
      </c>
      <c r="B5" t="s">
        <v>27</v>
      </c>
      <c r="C5" s="2">
        <v>44682</v>
      </c>
      <c r="D5" t="s">
        <v>28</v>
      </c>
      <c r="E5" t="s">
        <v>14</v>
      </c>
      <c r="F5" t="s">
        <v>20</v>
      </c>
      <c r="G5" t="s">
        <v>29</v>
      </c>
      <c r="H5" s="2">
        <v>44682</v>
      </c>
      <c r="I5">
        <v>50</v>
      </c>
      <c r="J5" t="s">
        <v>17</v>
      </c>
      <c r="K5" s="3">
        <v>800001</v>
      </c>
    </row>
    <row r="6" spans="1:11">
      <c r="A6" t="s">
        <v>30</v>
      </c>
      <c r="B6" t="s">
        <v>23</v>
      </c>
      <c r="C6" s="2">
        <v>44683</v>
      </c>
      <c r="D6" t="s">
        <v>24</v>
      </c>
      <c r="E6" t="s">
        <v>31</v>
      </c>
      <c r="F6" t="s">
        <v>20</v>
      </c>
      <c r="G6" t="s">
        <v>32</v>
      </c>
      <c r="H6" s="2">
        <v>44683</v>
      </c>
      <c r="I6">
        <v>60</v>
      </c>
      <c r="J6" t="s">
        <v>17</v>
      </c>
      <c r="K6" s="3">
        <v>200001</v>
      </c>
    </row>
    <row r="7" spans="1:11">
      <c r="A7" t="s">
        <v>33</v>
      </c>
      <c r="B7" t="s">
        <v>12</v>
      </c>
      <c r="C7" s="2">
        <v>44684</v>
      </c>
      <c r="D7" t="s">
        <v>13</v>
      </c>
      <c r="E7" t="s">
        <v>34</v>
      </c>
      <c r="F7" t="s">
        <v>20</v>
      </c>
      <c r="G7" t="s">
        <v>35</v>
      </c>
      <c r="H7" s="2">
        <v>44684</v>
      </c>
      <c r="I7">
        <v>23</v>
      </c>
      <c r="J7" t="s">
        <v>17</v>
      </c>
      <c r="K7" s="3">
        <v>200001</v>
      </c>
    </row>
    <row r="8" spans="1:11">
      <c r="A8" t="s">
        <v>36</v>
      </c>
      <c r="B8" t="s">
        <v>37</v>
      </c>
      <c r="C8" s="2">
        <v>44684</v>
      </c>
      <c r="D8" t="s">
        <v>38</v>
      </c>
      <c r="E8" t="s">
        <v>31</v>
      </c>
      <c r="F8" t="s">
        <v>20</v>
      </c>
      <c r="G8"/>
      <c r="H8" s="2">
        <v>44684</v>
      </c>
      <c r="I8">
        <v>40</v>
      </c>
      <c r="J8" t="s">
        <v>21</v>
      </c>
      <c r="K8" s="3">
        <v>200001</v>
      </c>
    </row>
    <row r="9" spans="1:11">
      <c r="A9" t="s">
        <v>39</v>
      </c>
      <c r="B9" t="s">
        <v>40</v>
      </c>
      <c r="C9" s="2">
        <v>45049</v>
      </c>
      <c r="D9" t="s">
        <v>41</v>
      </c>
      <c r="E9" t="s">
        <v>31</v>
      </c>
      <c r="F9" t="s">
        <v>15</v>
      </c>
      <c r="G9" t="s">
        <v>42</v>
      </c>
      <c r="H9" s="2">
        <v>45049</v>
      </c>
      <c r="I9">
        <v>23</v>
      </c>
      <c r="J9" t="s">
        <v>17</v>
      </c>
      <c r="K9" s="3">
        <v>200001</v>
      </c>
    </row>
    <row r="10" spans="1:11">
      <c r="A10" t="s">
        <v>43</v>
      </c>
      <c r="B10" t="s">
        <v>44</v>
      </c>
      <c r="C10" s="2">
        <v>45049</v>
      </c>
      <c r="D10" t="s">
        <v>45</v>
      </c>
      <c r="E10" t="s">
        <v>34</v>
      </c>
      <c r="F10" t="s">
        <v>20</v>
      </c>
      <c r="G10" t="s">
        <v>46</v>
      </c>
      <c r="H10" s="2">
        <v>45049</v>
      </c>
      <c r="I10">
        <v>23</v>
      </c>
      <c r="J10" t="s">
        <v>21</v>
      </c>
      <c r="K10" s="3">
        <v>800001</v>
      </c>
    </row>
    <row r="11" spans="1:11">
      <c r="A11" t="s">
        <v>47</v>
      </c>
      <c r="B11" t="s">
        <v>48</v>
      </c>
      <c r="C11" s="2">
        <v>45050</v>
      </c>
      <c r="D11" t="s">
        <v>49</v>
      </c>
      <c r="E11" t="s">
        <v>31</v>
      </c>
      <c r="F11" t="s">
        <v>20</v>
      </c>
      <c r="G11" t="s">
        <v>50</v>
      </c>
      <c r="H11" s="2">
        <v>45050</v>
      </c>
      <c r="I11">
        <v>60</v>
      </c>
      <c r="J11" t="s">
        <v>17</v>
      </c>
      <c r="K11" s="3">
        <v>200001</v>
      </c>
    </row>
    <row r="12" spans="1:11">
      <c r="A12" t="s">
        <v>51</v>
      </c>
      <c r="B12" t="s">
        <v>52</v>
      </c>
      <c r="C12" s="2">
        <v>45050</v>
      </c>
      <c r="D12" t="s">
        <v>53</v>
      </c>
      <c r="E12" t="s">
        <v>31</v>
      </c>
      <c r="F12" t="s">
        <v>54</v>
      </c>
      <c r="G12" t="s">
        <v>55</v>
      </c>
      <c r="H12" s="2">
        <v>45050</v>
      </c>
      <c r="I12">
        <v>40</v>
      </c>
      <c r="J12" t="s">
        <v>17</v>
      </c>
      <c r="K12" s="3">
        <v>200001</v>
      </c>
    </row>
    <row r="13" spans="1:11">
      <c r="A13" t="s">
        <v>56</v>
      </c>
      <c r="B13" t="s">
        <v>57</v>
      </c>
      <c r="C13" s="2">
        <v>45050</v>
      </c>
      <c r="D13" t="s">
        <v>58</v>
      </c>
      <c r="E13" t="s">
        <v>34</v>
      </c>
      <c r="F13" t="s">
        <v>20</v>
      </c>
      <c r="G13" t="s">
        <v>59</v>
      </c>
      <c r="H13" s="2">
        <v>45050</v>
      </c>
      <c r="I13">
        <v>23</v>
      </c>
      <c r="J13" t="s">
        <v>21</v>
      </c>
      <c r="K13" s="3">
        <v>100001</v>
      </c>
    </row>
    <row r="14" spans="1:11">
      <c r="A14" t="s">
        <v>60</v>
      </c>
      <c r="B14" t="s">
        <v>61</v>
      </c>
      <c r="C14" s="2">
        <v>45050</v>
      </c>
      <c r="D14" t="s">
        <v>38</v>
      </c>
      <c r="E14" t="s">
        <v>14</v>
      </c>
      <c r="F14" t="s">
        <v>20</v>
      </c>
      <c r="G14" t="s">
        <v>62</v>
      </c>
      <c r="H14" s="2">
        <v>45050</v>
      </c>
      <c r="I14">
        <v>60</v>
      </c>
      <c r="J14" t="s">
        <v>17</v>
      </c>
      <c r="K14" s="3">
        <v>900001</v>
      </c>
    </row>
    <row r="15" spans="1:11">
      <c r="A15" t="s">
        <v>63</v>
      </c>
      <c r="B15" t="s">
        <v>64</v>
      </c>
      <c r="C15" s="2">
        <v>45050</v>
      </c>
      <c r="D15" t="s">
        <v>65</v>
      </c>
      <c r="E15" t="s">
        <v>31</v>
      </c>
      <c r="F15" t="s">
        <v>15</v>
      </c>
      <c r="G15" t="s">
        <v>29</v>
      </c>
      <c r="H15" s="2">
        <v>45050</v>
      </c>
      <c r="I15">
        <v>25</v>
      </c>
      <c r="J15" t="s">
        <v>17</v>
      </c>
      <c r="K15" s="3">
        <v>800001</v>
      </c>
    </row>
    <row r="16" spans="1:11">
      <c r="A16" t="s">
        <v>66</v>
      </c>
      <c r="B16" t="s">
        <v>67</v>
      </c>
      <c r="C16" s="2">
        <v>45416</v>
      </c>
      <c r="D16" t="s">
        <v>68</v>
      </c>
      <c r="E16" t="s">
        <v>14</v>
      </c>
      <c r="F16" t="s">
        <v>20</v>
      </c>
      <c r="G16" t="s">
        <v>32</v>
      </c>
      <c r="H16" s="2">
        <v>45416</v>
      </c>
      <c r="I16">
        <v>23</v>
      </c>
      <c r="J16" t="s">
        <v>17</v>
      </c>
      <c r="K16" s="3">
        <v>900001</v>
      </c>
    </row>
    <row r="17" spans="1:11">
      <c r="A17" t="s">
        <v>69</v>
      </c>
      <c r="B17" t="s">
        <v>70</v>
      </c>
      <c r="C17" s="2">
        <v>45417</v>
      </c>
      <c r="D17" t="s">
        <v>71</v>
      </c>
      <c r="E17" t="s">
        <v>31</v>
      </c>
      <c r="F17" t="s">
        <v>15</v>
      </c>
      <c r="G17" t="s">
        <v>72</v>
      </c>
      <c r="H17" s="2">
        <v>45417</v>
      </c>
      <c r="I17">
        <v>40</v>
      </c>
      <c r="J17" t="s">
        <v>21</v>
      </c>
      <c r="K17" s="3">
        <v>200001</v>
      </c>
    </row>
    <row r="18" spans="1:11">
      <c r="A18" t="s">
        <v>73</v>
      </c>
      <c r="B18" t="s">
        <v>74</v>
      </c>
      <c r="C18" s="2">
        <v>45417</v>
      </c>
      <c r="D18" t="s">
        <v>75</v>
      </c>
      <c r="E18" t="s">
        <v>31</v>
      </c>
      <c r="F18" t="s">
        <v>20</v>
      </c>
      <c r="G18" t="s">
        <v>76</v>
      </c>
      <c r="H18" s="2">
        <v>45417</v>
      </c>
      <c r="I18">
        <v>23</v>
      </c>
      <c r="J18" t="s">
        <v>21</v>
      </c>
      <c r="K18" s="3">
        <v>800001</v>
      </c>
    </row>
    <row r="19" spans="1:11">
      <c r="A19" t="s">
        <v>77</v>
      </c>
      <c r="B19" t="s">
        <v>78</v>
      </c>
      <c r="C19" s="2">
        <v>45417</v>
      </c>
      <c r="D19" t="s">
        <v>79</v>
      </c>
      <c r="E19" t="s">
        <v>31</v>
      </c>
      <c r="F19" t="s">
        <v>20</v>
      </c>
      <c r="G19" t="s">
        <v>80</v>
      </c>
      <c r="H19" s="2">
        <v>45417</v>
      </c>
      <c r="I19">
        <v>60</v>
      </c>
      <c r="J19" t="s">
        <v>17</v>
      </c>
      <c r="K19" s="3">
        <v>900001</v>
      </c>
    </row>
    <row r="20" spans="1:11">
      <c r="A20" t="s">
        <v>81</v>
      </c>
      <c r="B20" t="s">
        <v>82</v>
      </c>
      <c r="C20" s="2">
        <v>45417</v>
      </c>
      <c r="D20" t="s">
        <v>83</v>
      </c>
      <c r="E20" t="s">
        <v>14</v>
      </c>
      <c r="F20" t="s">
        <v>15</v>
      </c>
      <c r="G20" t="s">
        <v>46</v>
      </c>
      <c r="H20" s="2">
        <v>45417</v>
      </c>
      <c r="I20">
        <v>23</v>
      </c>
      <c r="J20" t="s">
        <v>21</v>
      </c>
      <c r="K20" s="3">
        <v>800001</v>
      </c>
    </row>
    <row r="21" spans="1:11">
      <c r="A21" t="s">
        <v>84</v>
      </c>
      <c r="B21" t="s">
        <v>85</v>
      </c>
      <c r="C21" s="2">
        <v>45417</v>
      </c>
      <c r="D21" t="s">
        <v>86</v>
      </c>
      <c r="E21" t="s">
        <v>31</v>
      </c>
      <c r="F21" t="s">
        <v>20</v>
      </c>
      <c r="G21" t="s">
        <v>50</v>
      </c>
      <c r="H21" s="2">
        <v>45417</v>
      </c>
      <c r="I21">
        <v>25</v>
      </c>
      <c r="J21" t="s">
        <v>17</v>
      </c>
      <c r="K21" s="3">
        <v>200001</v>
      </c>
    </row>
  </sheetData>
  <autoFilter xmlns:etc="http://www.wps.cn/officeDocument/2017/etCustomData" ref="A1:K21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4" workbookViewId="0">
      <selection activeCell="E24" sqref="E24"/>
    </sheetView>
  </sheetViews>
  <sheetFormatPr defaultColWidth="9" defaultRowHeight="13.5" outlineLevelCol="5"/>
  <cols>
    <col min="2" max="2" width="12.625" customWidth="1"/>
    <col min="3" max="3" width="11.5" customWidth="1"/>
    <col min="4" max="6" width="10.375" customWidth="1"/>
  </cols>
  <sheetData>
    <row r="1" spans="1:6">
      <c r="A1" t="s">
        <v>539</v>
      </c>
      <c r="B1" t="s">
        <v>1</v>
      </c>
      <c r="C1" t="s">
        <v>718</v>
      </c>
      <c r="D1" t="s">
        <v>719</v>
      </c>
      <c r="E1" t="s">
        <v>720</v>
      </c>
      <c r="F1" t="s">
        <v>721</v>
      </c>
    </row>
    <row r="2" spans="1:6">
      <c r="A2" t="s">
        <v>546</v>
      </c>
      <c r="B2" t="s">
        <v>12</v>
      </c>
      <c r="C2" t="s">
        <v>722</v>
      </c>
      <c r="D2" t="s">
        <v>723</v>
      </c>
      <c r="E2" t="s">
        <v>724</v>
      </c>
      <c r="F2" s="1">
        <v>44668</v>
      </c>
    </row>
    <row r="3" spans="1:6">
      <c r="A3" t="s">
        <v>546</v>
      </c>
      <c r="B3" t="s">
        <v>12</v>
      </c>
      <c r="C3" t="s">
        <v>725</v>
      </c>
      <c r="D3" t="s">
        <v>726</v>
      </c>
      <c r="E3" t="s">
        <v>727</v>
      </c>
      <c r="F3" s="1">
        <v>44663</v>
      </c>
    </row>
    <row r="4" spans="1:6">
      <c r="A4" t="s">
        <v>546</v>
      </c>
      <c r="B4" t="s">
        <v>12</v>
      </c>
      <c r="C4" t="s">
        <v>728</v>
      </c>
      <c r="D4" t="s">
        <v>729</v>
      </c>
      <c r="E4" t="s">
        <v>730</v>
      </c>
      <c r="F4" s="1">
        <v>44604</v>
      </c>
    </row>
    <row r="5" spans="1:6">
      <c r="A5" t="s">
        <v>546</v>
      </c>
      <c r="B5" t="s">
        <v>12</v>
      </c>
      <c r="C5" t="s">
        <v>731</v>
      </c>
      <c r="D5" t="s">
        <v>732</v>
      </c>
      <c r="E5" t="s">
        <v>733</v>
      </c>
      <c r="F5" s="1">
        <v>44592</v>
      </c>
    </row>
    <row r="6" spans="1:6">
      <c r="A6" t="s">
        <v>549</v>
      </c>
      <c r="B6" t="s">
        <v>23</v>
      </c>
      <c r="C6" t="s">
        <v>734</v>
      </c>
      <c r="D6" t="s">
        <v>516</v>
      </c>
      <c r="E6" t="s">
        <v>236</v>
      </c>
      <c r="F6" s="1">
        <v>44643</v>
      </c>
    </row>
    <row r="7" spans="1:6">
      <c r="A7" t="s">
        <v>549</v>
      </c>
      <c r="B7" t="s">
        <v>23</v>
      </c>
      <c r="C7" t="s">
        <v>735</v>
      </c>
      <c r="D7" t="s">
        <v>736</v>
      </c>
      <c r="E7" t="s">
        <v>737</v>
      </c>
      <c r="F7" s="1">
        <v>44677</v>
      </c>
    </row>
    <row r="8" spans="1:6">
      <c r="A8" t="s">
        <v>549</v>
      </c>
      <c r="B8" t="s">
        <v>23</v>
      </c>
      <c r="C8" t="s">
        <v>738</v>
      </c>
      <c r="D8" t="s">
        <v>739</v>
      </c>
      <c r="E8" t="s">
        <v>740</v>
      </c>
      <c r="F8" s="1">
        <v>44632</v>
      </c>
    </row>
    <row r="9" spans="1:6">
      <c r="A9" t="s">
        <v>549</v>
      </c>
      <c r="B9" t="s">
        <v>23</v>
      </c>
      <c r="C9" t="s">
        <v>741</v>
      </c>
      <c r="D9" t="s">
        <v>742</v>
      </c>
      <c r="E9" t="s">
        <v>743</v>
      </c>
      <c r="F9" s="1">
        <v>44628</v>
      </c>
    </row>
    <row r="10" spans="1:6">
      <c r="A10" t="s">
        <v>549</v>
      </c>
      <c r="B10" t="s">
        <v>23</v>
      </c>
      <c r="C10" t="s">
        <v>744</v>
      </c>
      <c r="D10" t="s">
        <v>745</v>
      </c>
      <c r="E10" t="s">
        <v>746</v>
      </c>
      <c r="F10" s="1">
        <v>44629</v>
      </c>
    </row>
    <row r="11" spans="1:6">
      <c r="A11" t="s">
        <v>555</v>
      </c>
      <c r="B11" t="s">
        <v>27</v>
      </c>
      <c r="C11" t="s">
        <v>747</v>
      </c>
      <c r="D11" t="s">
        <v>748</v>
      </c>
      <c r="E11" t="s">
        <v>749</v>
      </c>
      <c r="F11" s="1">
        <v>44639</v>
      </c>
    </row>
    <row r="12" spans="1:6">
      <c r="A12" t="s">
        <v>555</v>
      </c>
      <c r="B12" t="s">
        <v>27</v>
      </c>
      <c r="C12" t="s">
        <v>750</v>
      </c>
      <c r="D12" t="s">
        <v>751</v>
      </c>
      <c r="E12" t="s">
        <v>752</v>
      </c>
      <c r="F12" s="1">
        <v>44654</v>
      </c>
    </row>
    <row r="13" spans="1:6">
      <c r="A13" t="s">
        <v>555</v>
      </c>
      <c r="B13" t="s">
        <v>27</v>
      </c>
      <c r="C13" t="s">
        <v>753</v>
      </c>
      <c r="D13" t="s">
        <v>754</v>
      </c>
      <c r="E13" t="s">
        <v>755</v>
      </c>
      <c r="F13" s="1">
        <v>44647</v>
      </c>
    </row>
    <row r="14" spans="1:6">
      <c r="A14" t="s">
        <v>558</v>
      </c>
      <c r="B14" t="s">
        <v>37</v>
      </c>
      <c r="C14" t="s">
        <v>756</v>
      </c>
      <c r="D14" t="s">
        <v>298</v>
      </c>
      <c r="E14" t="s">
        <v>282</v>
      </c>
      <c r="F14" s="1">
        <v>44662</v>
      </c>
    </row>
    <row r="15" spans="1:6">
      <c r="A15" t="s">
        <v>558</v>
      </c>
      <c r="B15" t="s">
        <v>37</v>
      </c>
      <c r="C15" t="s">
        <v>757</v>
      </c>
      <c r="D15" t="s">
        <v>758</v>
      </c>
      <c r="E15" t="s">
        <v>759</v>
      </c>
      <c r="F15" s="1">
        <v>44675</v>
      </c>
    </row>
    <row r="16" spans="1:6">
      <c r="A16" t="s">
        <v>560</v>
      </c>
      <c r="B16" t="s">
        <v>40</v>
      </c>
      <c r="C16" t="s">
        <v>760</v>
      </c>
      <c r="D16" t="s">
        <v>761</v>
      </c>
      <c r="E16" t="s">
        <v>762</v>
      </c>
      <c r="F16" s="1">
        <v>44950</v>
      </c>
    </row>
    <row r="17" spans="1:6">
      <c r="A17" t="s">
        <v>560</v>
      </c>
      <c r="B17" t="s">
        <v>40</v>
      </c>
      <c r="C17" t="s">
        <v>763</v>
      </c>
      <c r="D17" t="s">
        <v>764</v>
      </c>
      <c r="E17" t="s">
        <v>221</v>
      </c>
      <c r="F17" s="1">
        <v>44971</v>
      </c>
    </row>
    <row r="18" spans="1:6">
      <c r="A18" t="s">
        <v>560</v>
      </c>
      <c r="B18" t="s">
        <v>40</v>
      </c>
      <c r="C18" t="s">
        <v>765</v>
      </c>
      <c r="D18" t="s">
        <v>766</v>
      </c>
      <c r="E18" t="s">
        <v>767</v>
      </c>
      <c r="F18" s="1">
        <v>44978</v>
      </c>
    </row>
    <row r="19" spans="1:6">
      <c r="A19" t="s">
        <v>560</v>
      </c>
      <c r="B19" t="s">
        <v>40</v>
      </c>
      <c r="C19" t="s">
        <v>768</v>
      </c>
      <c r="D19" t="s">
        <v>769</v>
      </c>
      <c r="E19" t="s">
        <v>770</v>
      </c>
      <c r="F19" s="1">
        <v>44979</v>
      </c>
    </row>
    <row r="20" spans="1:6">
      <c r="A20" t="s">
        <v>565</v>
      </c>
      <c r="B20" t="s">
        <v>44</v>
      </c>
      <c r="C20" t="s">
        <v>771</v>
      </c>
      <c r="D20" t="s">
        <v>772</v>
      </c>
      <c r="E20" t="s">
        <v>773</v>
      </c>
      <c r="F20" s="1">
        <v>44994</v>
      </c>
    </row>
    <row r="21" spans="1:6">
      <c r="A21" t="s">
        <v>565</v>
      </c>
      <c r="B21" t="s">
        <v>44</v>
      </c>
      <c r="C21" t="s">
        <v>774</v>
      </c>
      <c r="D21" t="s">
        <v>670</v>
      </c>
      <c r="E21" t="s">
        <v>136</v>
      </c>
      <c r="F21" s="1">
        <v>45013</v>
      </c>
    </row>
    <row r="22" spans="1:6">
      <c r="A22" t="s">
        <v>565</v>
      </c>
      <c r="B22" t="s">
        <v>44</v>
      </c>
      <c r="C22" t="s">
        <v>775</v>
      </c>
      <c r="D22" t="s">
        <v>776</v>
      </c>
      <c r="E22" t="s">
        <v>777</v>
      </c>
      <c r="F22" s="1">
        <v>45018</v>
      </c>
    </row>
    <row r="23" spans="1:6">
      <c r="A23" t="s">
        <v>569</v>
      </c>
      <c r="B23" t="s">
        <v>48</v>
      </c>
      <c r="C23" t="s">
        <v>778</v>
      </c>
      <c r="D23" t="s">
        <v>779</v>
      </c>
      <c r="E23" t="s">
        <v>780</v>
      </c>
      <c r="F23" s="1">
        <v>45045</v>
      </c>
    </row>
    <row r="24" spans="1:6">
      <c r="A24" t="s">
        <v>569</v>
      </c>
      <c r="B24" t="s">
        <v>48</v>
      </c>
      <c r="C24" t="s">
        <v>781</v>
      </c>
      <c r="D24" t="s">
        <v>782</v>
      </c>
      <c r="E24" t="s">
        <v>521</v>
      </c>
      <c r="F24" s="1">
        <v>45031</v>
      </c>
    </row>
    <row r="25" spans="1:6">
      <c r="A25" t="s">
        <v>577</v>
      </c>
      <c r="B25" t="s">
        <v>57</v>
      </c>
      <c r="C25" t="s">
        <v>783</v>
      </c>
      <c r="D25" t="s">
        <v>784</v>
      </c>
      <c r="E25" t="s">
        <v>785</v>
      </c>
      <c r="F25" s="1">
        <v>44970</v>
      </c>
    </row>
    <row r="26" spans="1:6">
      <c r="A26" t="s">
        <v>577</v>
      </c>
      <c r="B26" t="s">
        <v>57</v>
      </c>
      <c r="C26" t="s">
        <v>786</v>
      </c>
      <c r="D26" t="s">
        <v>787</v>
      </c>
      <c r="E26" t="s">
        <v>788</v>
      </c>
      <c r="F26" s="1">
        <v>45042</v>
      </c>
    </row>
    <row r="27" spans="1:6">
      <c r="A27" t="s">
        <v>577</v>
      </c>
      <c r="B27" t="s">
        <v>57</v>
      </c>
      <c r="C27" t="s">
        <v>789</v>
      </c>
      <c r="D27" t="s">
        <v>790</v>
      </c>
      <c r="E27" t="s">
        <v>791</v>
      </c>
      <c r="F27" s="1">
        <v>44975</v>
      </c>
    </row>
    <row r="28" spans="1:6">
      <c r="A28" t="s">
        <v>577</v>
      </c>
      <c r="B28" t="s">
        <v>57</v>
      </c>
      <c r="C28" t="s">
        <v>792</v>
      </c>
      <c r="D28" t="s">
        <v>793</v>
      </c>
      <c r="E28" t="s">
        <v>794</v>
      </c>
      <c r="F28" s="1">
        <v>45001</v>
      </c>
    </row>
    <row r="29" spans="1:6">
      <c r="A29" t="s">
        <v>577</v>
      </c>
      <c r="B29" t="s">
        <v>57</v>
      </c>
      <c r="C29" t="s">
        <v>795</v>
      </c>
      <c r="D29" t="s">
        <v>685</v>
      </c>
      <c r="E29" t="s">
        <v>634</v>
      </c>
      <c r="F29" s="1">
        <v>44962</v>
      </c>
    </row>
    <row r="30" spans="1:6">
      <c r="A30" t="s">
        <v>580</v>
      </c>
      <c r="B30" t="s">
        <v>61</v>
      </c>
      <c r="C30" t="s">
        <v>796</v>
      </c>
      <c r="D30" t="s">
        <v>797</v>
      </c>
      <c r="E30" t="s">
        <v>798</v>
      </c>
      <c r="F30" s="1">
        <v>45032</v>
      </c>
    </row>
    <row r="31" spans="1:6">
      <c r="A31" t="s">
        <v>580</v>
      </c>
      <c r="B31" t="s">
        <v>61</v>
      </c>
      <c r="C31" t="s">
        <v>799</v>
      </c>
      <c r="D31" t="s">
        <v>800</v>
      </c>
      <c r="E31" t="s">
        <v>801</v>
      </c>
      <c r="F31" s="1">
        <v>44968</v>
      </c>
    </row>
    <row r="32" spans="1:6">
      <c r="A32" t="s">
        <v>580</v>
      </c>
      <c r="B32" t="s">
        <v>61</v>
      </c>
      <c r="C32" t="s">
        <v>802</v>
      </c>
      <c r="D32" t="s">
        <v>690</v>
      </c>
      <c r="E32" t="s">
        <v>191</v>
      </c>
      <c r="F32" s="1">
        <v>45042</v>
      </c>
    </row>
    <row r="33" spans="1:6">
      <c r="A33" t="s">
        <v>585</v>
      </c>
      <c r="B33" t="s">
        <v>64</v>
      </c>
      <c r="C33" t="s">
        <v>803</v>
      </c>
      <c r="D33" t="s">
        <v>804</v>
      </c>
      <c r="E33" t="s">
        <v>805</v>
      </c>
      <c r="F33" s="1">
        <v>45041</v>
      </c>
    </row>
    <row r="34" spans="1:6">
      <c r="A34" t="s">
        <v>585</v>
      </c>
      <c r="B34" t="s">
        <v>64</v>
      </c>
      <c r="C34" t="s">
        <v>806</v>
      </c>
      <c r="D34" t="s">
        <v>807</v>
      </c>
      <c r="E34" t="s">
        <v>808</v>
      </c>
      <c r="F34" s="1">
        <v>44966</v>
      </c>
    </row>
    <row r="35" spans="1:6">
      <c r="A35" t="s">
        <v>588</v>
      </c>
      <c r="B35" t="s">
        <v>67</v>
      </c>
      <c r="C35" t="s">
        <v>809</v>
      </c>
      <c r="D35" t="s">
        <v>810</v>
      </c>
      <c r="E35" t="s">
        <v>811</v>
      </c>
      <c r="F35" s="1">
        <v>45394</v>
      </c>
    </row>
    <row r="36" spans="1:6">
      <c r="A36" t="s">
        <v>588</v>
      </c>
      <c r="B36" t="s">
        <v>67</v>
      </c>
      <c r="C36" t="s">
        <v>812</v>
      </c>
      <c r="D36" t="s">
        <v>813</v>
      </c>
      <c r="E36" t="s">
        <v>814</v>
      </c>
      <c r="F36" s="1">
        <v>45406</v>
      </c>
    </row>
    <row r="37" spans="1:6">
      <c r="A37" t="s">
        <v>588</v>
      </c>
      <c r="B37" t="s">
        <v>67</v>
      </c>
      <c r="C37" t="s">
        <v>815</v>
      </c>
      <c r="D37" t="s">
        <v>816</v>
      </c>
      <c r="E37" t="s">
        <v>817</v>
      </c>
      <c r="F37" s="1">
        <v>45405</v>
      </c>
    </row>
    <row r="38" spans="1:6">
      <c r="A38" t="s">
        <v>591</v>
      </c>
      <c r="B38" t="s">
        <v>70</v>
      </c>
      <c r="C38" t="s">
        <v>818</v>
      </c>
      <c r="D38" t="s">
        <v>819</v>
      </c>
      <c r="E38" t="s">
        <v>820</v>
      </c>
      <c r="F38" s="1">
        <v>45409</v>
      </c>
    </row>
    <row r="39" spans="1:6">
      <c r="A39" t="s">
        <v>591</v>
      </c>
      <c r="B39" t="s">
        <v>70</v>
      </c>
      <c r="C39" t="s">
        <v>821</v>
      </c>
      <c r="D39" t="s">
        <v>822</v>
      </c>
      <c r="E39" t="s">
        <v>823</v>
      </c>
      <c r="F39" s="1">
        <v>45358</v>
      </c>
    </row>
    <row r="40" spans="1:6">
      <c r="A40" t="s">
        <v>591</v>
      </c>
      <c r="B40" t="s">
        <v>70</v>
      </c>
      <c r="C40" t="s">
        <v>824</v>
      </c>
      <c r="D40" t="s">
        <v>704</v>
      </c>
      <c r="E40" t="s">
        <v>433</v>
      </c>
      <c r="F40" s="1">
        <v>45352</v>
      </c>
    </row>
    <row r="41" spans="1:6">
      <c r="A41" t="s">
        <v>594</v>
      </c>
      <c r="B41" t="s">
        <v>74</v>
      </c>
      <c r="C41" t="s">
        <v>825</v>
      </c>
      <c r="D41" t="s">
        <v>826</v>
      </c>
      <c r="E41" t="s">
        <v>827</v>
      </c>
      <c r="F41" s="1">
        <v>45408</v>
      </c>
    </row>
    <row r="42" spans="1:6">
      <c r="A42" t="s">
        <v>594</v>
      </c>
      <c r="B42" t="s">
        <v>74</v>
      </c>
      <c r="C42" t="s">
        <v>828</v>
      </c>
      <c r="D42" t="s">
        <v>829</v>
      </c>
      <c r="E42" t="s">
        <v>830</v>
      </c>
      <c r="F42" s="1">
        <v>45402</v>
      </c>
    </row>
    <row r="43" spans="1:6">
      <c r="A43" t="s">
        <v>594</v>
      </c>
      <c r="B43" t="s">
        <v>74</v>
      </c>
      <c r="C43" t="s">
        <v>831</v>
      </c>
      <c r="D43" t="s">
        <v>832</v>
      </c>
      <c r="E43" t="s">
        <v>833</v>
      </c>
      <c r="F43" s="1">
        <v>45383</v>
      </c>
    </row>
    <row r="44" spans="1:6">
      <c r="A44" t="s">
        <v>598</v>
      </c>
      <c r="B44" t="s">
        <v>78</v>
      </c>
      <c r="C44" t="s">
        <v>834</v>
      </c>
      <c r="D44" t="s">
        <v>835</v>
      </c>
      <c r="E44" t="s">
        <v>836</v>
      </c>
      <c r="F44" s="1">
        <v>45336</v>
      </c>
    </row>
    <row r="45" spans="1:6">
      <c r="A45" t="s">
        <v>598</v>
      </c>
      <c r="B45" t="s">
        <v>78</v>
      </c>
      <c r="C45" t="s">
        <v>837</v>
      </c>
      <c r="D45" t="s">
        <v>713</v>
      </c>
      <c r="E45" t="s">
        <v>145</v>
      </c>
      <c r="F45" s="1">
        <v>45379</v>
      </c>
    </row>
    <row r="46" spans="1:6">
      <c r="A46" t="s">
        <v>601</v>
      </c>
      <c r="B46" t="s">
        <v>82</v>
      </c>
      <c r="C46" t="s">
        <v>838</v>
      </c>
      <c r="D46" t="s">
        <v>839</v>
      </c>
      <c r="E46" t="s">
        <v>840</v>
      </c>
      <c r="F46" s="1">
        <v>45374</v>
      </c>
    </row>
    <row r="47" spans="1:6">
      <c r="A47" t="s">
        <v>606</v>
      </c>
      <c r="B47" t="s">
        <v>85</v>
      </c>
      <c r="C47" t="s">
        <v>841</v>
      </c>
      <c r="D47" t="s">
        <v>842</v>
      </c>
      <c r="E47" t="s">
        <v>843</v>
      </c>
      <c r="F47" s="1">
        <v>45385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F32" sqref="F32"/>
    </sheetView>
  </sheetViews>
  <sheetFormatPr defaultColWidth="9" defaultRowHeight="13.5" outlineLevelRow="2" outlineLevelCol="3"/>
  <cols>
    <col min="2" max="2" width="12.625" customWidth="1"/>
    <col min="3" max="3" width="11.5" customWidth="1"/>
    <col min="4" max="4" width="9.375"/>
  </cols>
  <sheetData>
    <row r="1" spans="1:4">
      <c r="A1" t="s">
        <v>539</v>
      </c>
      <c r="B1" t="s">
        <v>1</v>
      </c>
      <c r="C1" t="s">
        <v>844</v>
      </c>
      <c r="D1" t="s">
        <v>845</v>
      </c>
    </row>
    <row r="2" spans="1:4">
      <c r="A2" t="s">
        <v>565</v>
      </c>
      <c r="B2" t="s">
        <v>44</v>
      </c>
      <c r="C2" t="s">
        <v>771</v>
      </c>
      <c r="D2" s="1">
        <v>44994</v>
      </c>
    </row>
    <row r="3" spans="1:4">
      <c r="A3" t="s">
        <v>565</v>
      </c>
      <c r="B3" t="s">
        <v>44</v>
      </c>
      <c r="C3" t="s">
        <v>553</v>
      </c>
      <c r="D3" s="2">
        <v>44593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5"/>
  <sheetViews>
    <sheetView tabSelected="1" topLeftCell="F1" workbookViewId="0">
      <selection activeCell="P19" sqref="P19"/>
    </sheetView>
  </sheetViews>
  <sheetFormatPr defaultColWidth="9" defaultRowHeight="13.5"/>
  <cols>
    <col min="1" max="2" width="12.625" customWidth="1"/>
    <col min="3" max="3" width="11.5" customWidth="1"/>
    <col min="4" max="4" width="9.375" customWidth="1"/>
    <col min="5" max="7" width="12.625" customWidth="1"/>
    <col min="8" max="8" width="9.375" customWidth="1"/>
    <col min="9" max="9" width="13.75" customWidth="1"/>
    <col min="10" max="10" width="9.375" customWidth="1"/>
    <col min="11" max="11" width="13.75" customWidth="1"/>
    <col min="12" max="12" width="9.375" customWidth="1"/>
    <col min="13" max="13" width="13.75" customWidth="1"/>
    <col min="14" max="14" width="9.375" customWidth="1"/>
    <col min="15" max="15" width="13.75" customWidth="1"/>
    <col min="16" max="16" width="9.375" customWidth="1"/>
    <col min="17" max="17" width="12.625" customWidth="1"/>
    <col min="18" max="18" width="9.375" customWidth="1"/>
    <col min="19" max="19" width="12.625" customWidth="1"/>
    <col min="20" max="20" width="9.375" customWidth="1"/>
    <col min="21" max="21" width="12.625" customWidth="1"/>
    <col min="22" max="22" width="9.375" customWidth="1"/>
    <col min="23" max="23" width="12.625" customWidth="1"/>
    <col min="24" max="24" width="9.375" customWidth="1"/>
    <col min="25" max="25" width="12.625" customWidth="1"/>
    <col min="26" max="27" width="9.375" customWidth="1"/>
    <col min="28" max="29" width="16" customWidth="1"/>
    <col min="30" max="30" width="10.375" customWidth="1"/>
    <col min="32" max="32" width="10.375" customWidth="1"/>
    <col min="33" max="33" width="11.5" customWidth="1"/>
    <col min="34" max="34" width="10.375" customWidth="1"/>
    <col min="36" max="36" width="14.125" customWidth="1"/>
    <col min="37" max="37" width="16" customWidth="1"/>
    <col min="38" max="38" width="14.875" customWidth="1"/>
    <col min="39" max="39" width="14.625" customWidth="1"/>
    <col min="40" max="40" width="16" customWidth="1"/>
    <col min="41" max="41" width="14.875" customWidth="1"/>
    <col min="42" max="42" width="17.125" customWidth="1"/>
    <col min="43" max="44" width="11.5" customWidth="1"/>
    <col min="45" max="45" width="12.625" customWidth="1"/>
    <col min="46" max="46" width="9" style="3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  <c r="AK1" t="s">
        <v>119</v>
      </c>
      <c r="AL1" t="s">
        <v>120</v>
      </c>
      <c r="AM1" t="s">
        <v>5</v>
      </c>
      <c r="AN1" t="s">
        <v>6</v>
      </c>
      <c r="AO1" t="s">
        <v>7</v>
      </c>
      <c r="AP1" t="s">
        <v>121</v>
      </c>
      <c r="AQ1" t="s">
        <v>122</v>
      </c>
      <c r="AR1" t="s">
        <v>123</v>
      </c>
      <c r="AS1" t="s">
        <v>9</v>
      </c>
      <c r="AT1" s="3" t="s">
        <v>10</v>
      </c>
    </row>
    <row r="2" spans="1:46">
      <c r="A2" t="s">
        <v>124</v>
      </c>
      <c r="B2" t="s">
        <v>12</v>
      </c>
      <c r="C2" s="2">
        <v>44685</v>
      </c>
      <c r="D2" t="s">
        <v>19</v>
      </c>
      <c r="E2" t="s">
        <v>125</v>
      </c>
      <c r="F2" t="s">
        <v>19</v>
      </c>
      <c r="G2" t="s">
        <v>14</v>
      </c>
      <c r="H2" t="s">
        <v>126</v>
      </c>
      <c r="I2" t="s">
        <v>127</v>
      </c>
      <c r="J2" t="s">
        <v>128</v>
      </c>
      <c r="K2"/>
      <c r="L2"/>
      <c r="M2"/>
      <c r="N2"/>
      <c r="O2"/>
      <c r="P2"/>
      <c r="Q2" t="s">
        <v>129</v>
      </c>
      <c r="R2" t="s">
        <v>130</v>
      </c>
      <c r="S2" t="s">
        <v>131</v>
      </c>
      <c r="T2" t="s">
        <v>13</v>
      </c>
      <c r="U2" t="s">
        <v>132</v>
      </c>
      <c r="V2" t="s">
        <v>133</v>
      </c>
      <c r="W2" t="s">
        <v>134</v>
      </c>
      <c r="X2" t="s">
        <v>135</v>
      </c>
      <c r="Y2" t="s">
        <v>57</v>
      </c>
      <c r="Z2" t="s">
        <v>136</v>
      </c>
      <c r="AA2" t="s">
        <v>137</v>
      </c>
      <c r="AB2" t="s">
        <v>138</v>
      </c>
      <c r="AC2" t="s">
        <v>139</v>
      </c>
      <c r="AD2" t="s">
        <v>140</v>
      </c>
      <c r="AE2" t="s">
        <v>141</v>
      </c>
      <c r="AF2" t="s">
        <v>142</v>
      </c>
      <c r="AG2" t="s">
        <v>143</v>
      </c>
      <c r="AH2" t="s">
        <v>144</v>
      </c>
      <c r="AI2" t="s">
        <v>145</v>
      </c>
      <c r="AJ2" t="s">
        <v>146</v>
      </c>
      <c r="AK2" t="s">
        <v>147</v>
      </c>
      <c r="AL2" t="s">
        <v>148</v>
      </c>
      <c r="AM2" t="s">
        <v>20</v>
      </c>
      <c r="AN2" t="s">
        <v>50</v>
      </c>
      <c r="AO2" s="2">
        <v>44685</v>
      </c>
      <c r="AP2" t="s">
        <v>149</v>
      </c>
      <c r="AQ2" t="s">
        <v>150</v>
      </c>
      <c r="AR2" t="s">
        <v>151</v>
      </c>
      <c r="AS2" t="s">
        <v>21</v>
      </c>
      <c r="AT2" s="3">
        <v>400001</v>
      </c>
    </row>
    <row r="3" spans="1:46">
      <c r="A3" t="s">
        <v>152</v>
      </c>
      <c r="B3" t="s">
        <v>23</v>
      </c>
      <c r="C3" s="2">
        <v>44685</v>
      </c>
      <c r="D3" t="s">
        <v>24</v>
      </c>
      <c r="E3"/>
      <c r="F3"/>
      <c r="G3" t="s">
        <v>31</v>
      </c>
      <c r="H3" t="s">
        <v>153</v>
      </c>
      <c r="I3" t="s">
        <v>154</v>
      </c>
      <c r="J3" t="s">
        <v>155</v>
      </c>
      <c r="K3"/>
      <c r="L3"/>
      <c r="M3"/>
      <c r="N3"/>
      <c r="O3"/>
      <c r="P3"/>
      <c r="Q3" t="s">
        <v>156</v>
      </c>
      <c r="R3" t="s">
        <v>157</v>
      </c>
      <c r="S3" t="s">
        <v>158</v>
      </c>
      <c r="T3" t="s">
        <v>159</v>
      </c>
      <c r="U3" t="s">
        <v>160</v>
      </c>
      <c r="V3" t="s">
        <v>161</v>
      </c>
      <c r="W3" t="s">
        <v>162</v>
      </c>
      <c r="X3" t="s">
        <v>163</v>
      </c>
      <c r="Y3" t="s">
        <v>164</v>
      </c>
      <c r="Z3" t="s">
        <v>165</v>
      </c>
      <c r="AA3" t="s">
        <v>166</v>
      </c>
      <c r="AB3" t="s">
        <v>167</v>
      </c>
      <c r="AC3" t="s">
        <v>168</v>
      </c>
      <c r="AD3" t="s">
        <v>169</v>
      </c>
      <c r="AE3" t="s">
        <v>170</v>
      </c>
      <c r="AF3" t="s">
        <v>171</v>
      </c>
      <c r="AG3" t="s">
        <v>172</v>
      </c>
      <c r="AH3" t="s">
        <v>173</v>
      </c>
      <c r="AI3" t="s">
        <v>174</v>
      </c>
      <c r="AJ3"/>
      <c r="AK3"/>
      <c r="AL3"/>
      <c r="AM3" t="s">
        <v>15</v>
      </c>
      <c r="AO3" s="2">
        <v>44685</v>
      </c>
      <c r="AP3" t="s">
        <v>175</v>
      </c>
      <c r="AQ3" t="s">
        <v>176</v>
      </c>
      <c r="AR3" t="s">
        <v>177</v>
      </c>
      <c r="AS3" t="s">
        <v>21</v>
      </c>
      <c r="AT3" s="3">
        <v>1100001</v>
      </c>
    </row>
    <row r="4" spans="1:46">
      <c r="A4" t="s">
        <v>178</v>
      </c>
      <c r="B4" t="s">
        <v>27</v>
      </c>
      <c r="C4" s="2">
        <v>44685</v>
      </c>
      <c r="D4" t="s">
        <v>28</v>
      </c>
      <c r="E4" t="s">
        <v>23</v>
      </c>
      <c r="F4" t="s">
        <v>179</v>
      </c>
      <c r="G4" t="s">
        <v>34</v>
      </c>
      <c r="H4" t="s">
        <v>180</v>
      </c>
      <c r="I4" t="s">
        <v>181</v>
      </c>
      <c r="J4" t="s">
        <v>182</v>
      </c>
      <c r="K4"/>
      <c r="L4"/>
      <c r="M4"/>
      <c r="N4"/>
      <c r="O4"/>
      <c r="P4"/>
      <c r="Q4" t="s">
        <v>183</v>
      </c>
      <c r="R4" t="s">
        <v>184</v>
      </c>
      <c r="S4" t="s">
        <v>57</v>
      </c>
      <c r="T4" t="s">
        <v>180</v>
      </c>
      <c r="U4"/>
      <c r="V4"/>
      <c r="W4"/>
      <c r="X4"/>
      <c r="Y4"/>
      <c r="Z4"/>
      <c r="AA4" t="s">
        <v>185</v>
      </c>
      <c r="AB4" t="s">
        <v>138</v>
      </c>
      <c r="AC4" t="s">
        <v>139</v>
      </c>
      <c r="AD4" t="s">
        <v>186</v>
      </c>
      <c r="AE4" t="s">
        <v>187</v>
      </c>
      <c r="AF4" t="s">
        <v>188</v>
      </c>
      <c r="AG4" t="s">
        <v>189</v>
      </c>
      <c r="AH4" t="s">
        <v>190</v>
      </c>
      <c r="AI4" t="s">
        <v>191</v>
      </c>
      <c r="AJ4" t="s">
        <v>192</v>
      </c>
      <c r="AK4" t="s">
        <v>193</v>
      </c>
      <c r="AL4" t="s">
        <v>194</v>
      </c>
      <c r="AM4" t="s">
        <v>20</v>
      </c>
      <c r="AO4" s="2">
        <v>44686</v>
      </c>
      <c r="AP4" t="s">
        <v>149</v>
      </c>
      <c r="AQ4" t="s">
        <v>150</v>
      </c>
      <c r="AR4" t="s">
        <v>177</v>
      </c>
      <c r="AS4" t="s">
        <v>17</v>
      </c>
      <c r="AT4" s="3">
        <v>1000001</v>
      </c>
    </row>
    <row r="5" spans="1:46">
      <c r="A5" t="s">
        <v>195</v>
      </c>
      <c r="B5" t="s">
        <v>23</v>
      </c>
      <c r="C5" s="2">
        <v>44685</v>
      </c>
      <c r="D5" t="s">
        <v>24</v>
      </c>
      <c r="E5" t="s">
        <v>196</v>
      </c>
      <c r="F5" t="s">
        <v>197</v>
      </c>
      <c r="G5" t="s">
        <v>198</v>
      </c>
      <c r="H5" t="s">
        <v>199</v>
      </c>
      <c r="I5" t="s">
        <v>200</v>
      </c>
      <c r="J5" t="s">
        <v>201</v>
      </c>
      <c r="K5" t="s">
        <v>202</v>
      </c>
      <c r="L5" t="s">
        <v>203</v>
      </c>
      <c r="M5" t="s">
        <v>196</v>
      </c>
      <c r="N5" t="s">
        <v>204</v>
      </c>
      <c r="O5" t="s">
        <v>205</v>
      </c>
      <c r="P5" t="s">
        <v>206</v>
      </c>
      <c r="Q5" t="s">
        <v>207</v>
      </c>
      <c r="R5" t="s">
        <v>208</v>
      </c>
      <c r="S5" t="s">
        <v>209</v>
      </c>
      <c r="T5" t="s">
        <v>208</v>
      </c>
      <c r="U5" t="s">
        <v>210</v>
      </c>
      <c r="V5" t="s">
        <v>211</v>
      </c>
      <c r="W5" t="s">
        <v>64</v>
      </c>
      <c r="X5" t="s">
        <v>212</v>
      </c>
      <c r="Y5" t="s">
        <v>213</v>
      </c>
      <c r="Z5" t="s">
        <v>214</v>
      </c>
      <c r="AA5" t="s">
        <v>215</v>
      </c>
      <c r="AB5" t="s">
        <v>167</v>
      </c>
      <c r="AC5" t="s">
        <v>168</v>
      </c>
      <c r="AD5" t="s">
        <v>216</v>
      </c>
      <c r="AE5" t="s">
        <v>217</v>
      </c>
      <c r="AF5" t="s">
        <v>218</v>
      </c>
      <c r="AG5" t="s">
        <v>219</v>
      </c>
      <c r="AH5" t="s">
        <v>220</v>
      </c>
      <c r="AI5" t="s">
        <v>221</v>
      </c>
      <c r="AJ5" t="s">
        <v>222</v>
      </c>
      <c r="AK5" t="s">
        <v>223</v>
      </c>
      <c r="AL5" t="s">
        <v>224</v>
      </c>
      <c r="AM5" t="s">
        <v>15</v>
      </c>
      <c r="AO5" s="2">
        <v>44686</v>
      </c>
      <c r="AP5" t="s">
        <v>149</v>
      </c>
      <c r="AQ5" t="s">
        <v>150</v>
      </c>
      <c r="AR5" t="s">
        <v>151</v>
      </c>
      <c r="AS5" t="s">
        <v>17</v>
      </c>
      <c r="AT5" s="3">
        <v>400001</v>
      </c>
    </row>
    <row r="6" spans="1:46">
      <c r="A6" t="s">
        <v>225</v>
      </c>
      <c r="B6" t="s">
        <v>12</v>
      </c>
      <c r="C6" s="2">
        <v>44686</v>
      </c>
      <c r="D6" t="s">
        <v>13</v>
      </c>
      <c r="E6" t="s">
        <v>226</v>
      </c>
      <c r="F6" t="s">
        <v>38</v>
      </c>
      <c r="G6" t="s">
        <v>227</v>
      </c>
      <c r="H6" t="s">
        <v>228</v>
      </c>
      <c r="I6" t="s">
        <v>229</v>
      </c>
      <c r="J6" t="s">
        <v>230</v>
      </c>
      <c r="K6" t="s">
        <v>231</v>
      </c>
      <c r="L6" t="s">
        <v>232</v>
      </c>
      <c r="M6"/>
      <c r="N6"/>
      <c r="O6"/>
      <c r="P6"/>
      <c r="Q6" t="s">
        <v>233</v>
      </c>
      <c r="R6" t="s">
        <v>234</v>
      </c>
      <c r="S6" t="s">
        <v>235</v>
      </c>
      <c r="T6" t="s">
        <v>236</v>
      </c>
      <c r="U6" t="s">
        <v>237</v>
      </c>
      <c r="V6" t="s">
        <v>238</v>
      </c>
      <c r="W6"/>
      <c r="X6"/>
      <c r="Y6"/>
      <c r="Z6"/>
      <c r="AA6" t="s">
        <v>239</v>
      </c>
      <c r="AB6" t="s">
        <v>138</v>
      </c>
      <c r="AC6" t="s">
        <v>139</v>
      </c>
      <c r="AD6" t="s">
        <v>240</v>
      </c>
      <c r="AE6" t="s">
        <v>241</v>
      </c>
      <c r="AF6" t="s">
        <v>242</v>
      </c>
      <c r="AG6" t="s">
        <v>243</v>
      </c>
      <c r="AH6" t="s">
        <v>244</v>
      </c>
      <c r="AI6" t="s">
        <v>245</v>
      </c>
      <c r="AJ6" t="s">
        <v>246</v>
      </c>
      <c r="AK6" t="s">
        <v>247</v>
      </c>
      <c r="AL6" t="s">
        <v>248</v>
      </c>
      <c r="AM6" t="s">
        <v>20</v>
      </c>
      <c r="AO6" s="2">
        <v>44686</v>
      </c>
      <c r="AP6" t="s">
        <v>149</v>
      </c>
      <c r="AQ6" t="s">
        <v>249</v>
      </c>
      <c r="AR6" t="s">
        <v>177</v>
      </c>
      <c r="AS6" t="s">
        <v>17</v>
      </c>
      <c r="AT6" s="3">
        <v>400001</v>
      </c>
    </row>
    <row r="7" spans="1:46">
      <c r="A7" t="s">
        <v>250</v>
      </c>
      <c r="B7" t="s">
        <v>37</v>
      </c>
      <c r="C7" s="2">
        <v>44686</v>
      </c>
      <c r="D7" t="s">
        <v>38</v>
      </c>
      <c r="E7" t="s">
        <v>251</v>
      </c>
      <c r="F7" t="s">
        <v>252</v>
      </c>
      <c r="G7" t="s">
        <v>253</v>
      </c>
      <c r="H7" t="s">
        <v>254</v>
      </c>
      <c r="I7" t="s">
        <v>255</v>
      </c>
      <c r="J7" t="s">
        <v>256</v>
      </c>
      <c r="K7" t="s">
        <v>257</v>
      </c>
      <c r="L7" t="s">
        <v>258</v>
      </c>
      <c r="M7"/>
      <c r="N7"/>
      <c r="O7"/>
      <c r="P7"/>
      <c r="Q7" t="s">
        <v>259</v>
      </c>
      <c r="R7" t="s">
        <v>260</v>
      </c>
      <c r="S7" t="s">
        <v>261</v>
      </c>
      <c r="T7" t="s">
        <v>262</v>
      </c>
      <c r="U7" t="s">
        <v>263</v>
      </c>
      <c r="V7" t="s">
        <v>264</v>
      </c>
      <c r="W7" t="s">
        <v>265</v>
      </c>
      <c r="X7" t="s">
        <v>266</v>
      </c>
      <c r="Y7"/>
      <c r="Z7"/>
      <c r="AA7" t="s">
        <v>267</v>
      </c>
      <c r="AB7" t="s">
        <v>167</v>
      </c>
      <c r="AC7" t="s">
        <v>168</v>
      </c>
      <c r="AD7" t="s">
        <v>268</v>
      </c>
      <c r="AE7" t="s">
        <v>269</v>
      </c>
      <c r="AF7" t="s">
        <v>270</v>
      </c>
      <c r="AG7" t="s">
        <v>271</v>
      </c>
      <c r="AH7" t="s">
        <v>272</v>
      </c>
      <c r="AI7" t="s">
        <v>273</v>
      </c>
      <c r="AJ7" t="s">
        <v>274</v>
      </c>
      <c r="AK7" t="s">
        <v>275</v>
      </c>
      <c r="AL7" t="s">
        <v>276</v>
      </c>
      <c r="AM7" t="s">
        <v>20</v>
      </c>
      <c r="AN7" t="s">
        <v>277</v>
      </c>
      <c r="AO7" s="2">
        <v>44686</v>
      </c>
      <c r="AP7" t="s">
        <v>149</v>
      </c>
      <c r="AQ7" t="s">
        <v>150</v>
      </c>
      <c r="AR7" t="s">
        <v>177</v>
      </c>
      <c r="AS7" t="s">
        <v>21</v>
      </c>
      <c r="AT7" s="3">
        <v>400001</v>
      </c>
    </row>
    <row r="8" spans="1:46">
      <c r="A8" t="s">
        <v>278</v>
      </c>
      <c r="B8" t="s">
        <v>44</v>
      </c>
      <c r="C8" s="2">
        <v>45051</v>
      </c>
      <c r="D8" t="s">
        <v>45</v>
      </c>
      <c r="E8" t="s">
        <v>279</v>
      </c>
      <c r="F8" t="s">
        <v>280</v>
      </c>
      <c r="G8" t="s">
        <v>281</v>
      </c>
      <c r="H8" t="s">
        <v>282</v>
      </c>
      <c r="I8"/>
      <c r="J8"/>
      <c r="K8"/>
      <c r="L8"/>
      <c r="M8"/>
      <c r="N8"/>
      <c r="O8"/>
      <c r="P8"/>
      <c r="Q8" t="s">
        <v>283</v>
      </c>
      <c r="R8" t="s">
        <v>284</v>
      </c>
      <c r="S8" t="s">
        <v>285</v>
      </c>
      <c r="T8" t="s">
        <v>286</v>
      </c>
      <c r="U8" t="s">
        <v>287</v>
      </c>
      <c r="V8" t="s">
        <v>288</v>
      </c>
      <c r="W8" t="s">
        <v>289</v>
      </c>
      <c r="X8" t="s">
        <v>290</v>
      </c>
      <c r="Y8" t="s">
        <v>291</v>
      </c>
      <c r="Z8" t="s">
        <v>292</v>
      </c>
      <c r="AA8" t="s">
        <v>293</v>
      </c>
      <c r="AB8" t="s">
        <v>138</v>
      </c>
      <c r="AC8" t="s">
        <v>139</v>
      </c>
      <c r="AD8" t="s">
        <v>294</v>
      </c>
      <c r="AE8" t="s">
        <v>295</v>
      </c>
      <c r="AF8" t="s">
        <v>296</v>
      </c>
      <c r="AG8" t="s">
        <v>297</v>
      </c>
      <c r="AH8" t="s">
        <v>298</v>
      </c>
      <c r="AI8" t="s">
        <v>299</v>
      </c>
      <c r="AJ8" t="s">
        <v>300</v>
      </c>
      <c r="AK8" t="s">
        <v>301</v>
      </c>
      <c r="AL8" t="s">
        <v>302</v>
      </c>
      <c r="AM8" t="s">
        <v>20</v>
      </c>
      <c r="AO8" s="2">
        <v>45052</v>
      </c>
      <c r="AP8" t="s">
        <v>149</v>
      </c>
      <c r="AQ8" t="s">
        <v>150</v>
      </c>
      <c r="AR8" t="s">
        <v>151</v>
      </c>
      <c r="AS8" t="s">
        <v>21</v>
      </c>
      <c r="AT8" s="3">
        <v>1000001</v>
      </c>
    </row>
    <row r="9" spans="1:46">
      <c r="A9" t="s">
        <v>303</v>
      </c>
      <c r="B9" t="s">
        <v>48</v>
      </c>
      <c r="C9" s="2">
        <v>45051</v>
      </c>
      <c r="D9" t="s">
        <v>49</v>
      </c>
      <c r="E9"/>
      <c r="F9"/>
      <c r="G9" t="s">
        <v>304</v>
      </c>
      <c r="H9" t="s">
        <v>305</v>
      </c>
      <c r="I9" t="s">
        <v>306</v>
      </c>
      <c r="J9" t="s">
        <v>307</v>
      </c>
      <c r="K9" t="s">
        <v>308</v>
      </c>
      <c r="L9" t="s">
        <v>309</v>
      </c>
      <c r="M9" t="s">
        <v>310</v>
      </c>
      <c r="N9" t="s">
        <v>311</v>
      </c>
      <c r="O9" t="s">
        <v>312</v>
      </c>
      <c r="P9" t="s">
        <v>313</v>
      </c>
      <c r="Q9" t="s">
        <v>314</v>
      </c>
      <c r="R9" t="s">
        <v>315</v>
      </c>
      <c r="S9" t="s">
        <v>316</v>
      </c>
      <c r="T9" t="s">
        <v>317</v>
      </c>
      <c r="U9"/>
      <c r="V9"/>
      <c r="W9"/>
      <c r="X9"/>
      <c r="Y9"/>
      <c r="Z9"/>
      <c r="AA9" t="s">
        <v>137</v>
      </c>
      <c r="AB9" t="s">
        <v>167</v>
      </c>
      <c r="AC9" t="s">
        <v>168</v>
      </c>
      <c r="AD9" t="s">
        <v>318</v>
      </c>
      <c r="AE9" t="s">
        <v>319</v>
      </c>
      <c r="AF9" t="s">
        <v>320</v>
      </c>
      <c r="AG9" t="s">
        <v>321</v>
      </c>
      <c r="AH9" t="s">
        <v>322</v>
      </c>
      <c r="AI9" t="s">
        <v>323</v>
      </c>
      <c r="AJ9"/>
      <c r="AK9"/>
      <c r="AL9"/>
      <c r="AM9" t="s">
        <v>15</v>
      </c>
      <c r="AO9" s="2">
        <v>45052</v>
      </c>
      <c r="AP9" t="s">
        <v>175</v>
      </c>
      <c r="AQ9" t="s">
        <v>324</v>
      </c>
      <c r="AR9" t="s">
        <v>325</v>
      </c>
      <c r="AS9" t="s">
        <v>17</v>
      </c>
      <c r="AT9" s="3">
        <v>400001</v>
      </c>
    </row>
    <row r="10" spans="1:46">
      <c r="A10" t="s">
        <v>326</v>
      </c>
      <c r="B10" t="s">
        <v>57</v>
      </c>
      <c r="C10" s="2">
        <v>45051</v>
      </c>
      <c r="D10" t="s">
        <v>58</v>
      </c>
      <c r="E10" t="s">
        <v>14</v>
      </c>
      <c r="F10" t="s">
        <v>161</v>
      </c>
      <c r="G10" t="s">
        <v>327</v>
      </c>
      <c r="H10" t="s">
        <v>328</v>
      </c>
      <c r="I10" t="s">
        <v>329</v>
      </c>
      <c r="J10" t="s">
        <v>330</v>
      </c>
      <c r="K10" t="s">
        <v>331</v>
      </c>
      <c r="L10" t="s">
        <v>332</v>
      </c>
      <c r="M10" t="s">
        <v>333</v>
      </c>
      <c r="N10" t="s">
        <v>334</v>
      </c>
      <c r="O10" t="s">
        <v>335</v>
      </c>
      <c r="P10" t="s">
        <v>336</v>
      </c>
      <c r="Q10" t="s">
        <v>337</v>
      </c>
      <c r="R10" t="s">
        <v>328</v>
      </c>
      <c r="S10" t="s">
        <v>125</v>
      </c>
      <c r="T10" t="s">
        <v>252</v>
      </c>
      <c r="U10" t="s">
        <v>338</v>
      </c>
      <c r="V10" t="s">
        <v>339</v>
      </c>
      <c r="W10" t="s">
        <v>340</v>
      </c>
      <c r="X10" t="s">
        <v>341</v>
      </c>
      <c r="Y10" t="s">
        <v>342</v>
      </c>
      <c r="Z10" t="s">
        <v>343</v>
      </c>
      <c r="AA10" t="s">
        <v>344</v>
      </c>
      <c r="AB10" t="s">
        <v>138</v>
      </c>
      <c r="AC10" t="s">
        <v>139</v>
      </c>
      <c r="AD10" t="s">
        <v>345</v>
      </c>
      <c r="AE10" t="s">
        <v>346</v>
      </c>
      <c r="AF10" t="s">
        <v>216</v>
      </c>
      <c r="AG10" t="s">
        <v>347</v>
      </c>
      <c r="AH10" t="s">
        <v>348</v>
      </c>
      <c r="AI10" t="s">
        <v>349</v>
      </c>
      <c r="AJ10" t="s">
        <v>350</v>
      </c>
      <c r="AK10" t="s">
        <v>351</v>
      </c>
      <c r="AL10" t="s">
        <v>352</v>
      </c>
      <c r="AM10" t="s">
        <v>20</v>
      </c>
      <c r="AO10" s="2">
        <v>45052</v>
      </c>
      <c r="AP10" t="s">
        <v>149</v>
      </c>
      <c r="AQ10" t="s">
        <v>150</v>
      </c>
      <c r="AR10" t="s">
        <v>177</v>
      </c>
      <c r="AS10" t="s">
        <v>21</v>
      </c>
      <c r="AT10" s="3">
        <v>300001</v>
      </c>
    </row>
    <row r="11" spans="1:46">
      <c r="A11" t="s">
        <v>353</v>
      </c>
      <c r="B11" t="s">
        <v>61</v>
      </c>
      <c r="C11" s="2">
        <v>45051</v>
      </c>
      <c r="D11" t="s">
        <v>354</v>
      </c>
      <c r="E11" t="s">
        <v>231</v>
      </c>
      <c r="F11" t="s">
        <v>355</v>
      </c>
      <c r="G11" t="s">
        <v>356</v>
      </c>
      <c r="H11" t="s">
        <v>58</v>
      </c>
      <c r="I11" t="s">
        <v>357</v>
      </c>
      <c r="J11" t="s">
        <v>358</v>
      </c>
      <c r="K11"/>
      <c r="L11"/>
      <c r="M11"/>
      <c r="N11"/>
      <c r="O11"/>
      <c r="P11"/>
      <c r="Q11" t="s">
        <v>237</v>
      </c>
      <c r="R11" t="s">
        <v>359</v>
      </c>
      <c r="S11" t="s">
        <v>360</v>
      </c>
      <c r="T11" t="s">
        <v>361</v>
      </c>
      <c r="U11" t="s">
        <v>362</v>
      </c>
      <c r="V11" t="s">
        <v>363</v>
      </c>
      <c r="W11" t="s">
        <v>364</v>
      </c>
      <c r="X11" t="s">
        <v>365</v>
      </c>
      <c r="Y11"/>
      <c r="Z11"/>
      <c r="AA11" t="s">
        <v>366</v>
      </c>
      <c r="AB11" t="s">
        <v>167</v>
      </c>
      <c r="AC11" t="s">
        <v>168</v>
      </c>
      <c r="AD11" t="s">
        <v>367</v>
      </c>
      <c r="AE11" t="s">
        <v>264</v>
      </c>
      <c r="AF11" t="s">
        <v>171</v>
      </c>
      <c r="AG11" t="s">
        <v>368</v>
      </c>
      <c r="AH11" t="s">
        <v>369</v>
      </c>
      <c r="AI11" t="s">
        <v>370</v>
      </c>
      <c r="AJ11" t="s">
        <v>371</v>
      </c>
      <c r="AK11" t="s">
        <v>372</v>
      </c>
      <c r="AL11" t="s">
        <v>373</v>
      </c>
      <c r="AM11" t="s">
        <v>20</v>
      </c>
      <c r="AO11" s="2">
        <v>45052</v>
      </c>
      <c r="AP11" t="s">
        <v>149</v>
      </c>
      <c r="AQ11" t="s">
        <v>150</v>
      </c>
      <c r="AR11" t="s">
        <v>151</v>
      </c>
      <c r="AS11" t="s">
        <v>17</v>
      </c>
      <c r="AT11" s="3">
        <v>1100001</v>
      </c>
    </row>
    <row r="12" spans="1:46">
      <c r="A12" t="s">
        <v>374</v>
      </c>
      <c r="B12" t="s">
        <v>67</v>
      </c>
      <c r="C12" s="2">
        <v>45418</v>
      </c>
      <c r="D12" t="s">
        <v>68</v>
      </c>
      <c r="E12"/>
      <c r="F12"/>
      <c r="G12" t="s">
        <v>375</v>
      </c>
      <c r="H12" t="s">
        <v>376</v>
      </c>
      <c r="I12" t="s">
        <v>377</v>
      </c>
      <c r="J12" t="s">
        <v>378</v>
      </c>
      <c r="K12" t="s">
        <v>379</v>
      </c>
      <c r="L12" t="s">
        <v>380</v>
      </c>
      <c r="M12" t="s">
        <v>381</v>
      </c>
      <c r="N12" t="s">
        <v>382</v>
      </c>
      <c r="O12" t="s">
        <v>181</v>
      </c>
      <c r="P12" t="s">
        <v>383</v>
      </c>
      <c r="Q12" t="s">
        <v>384</v>
      </c>
      <c r="R12" t="s">
        <v>385</v>
      </c>
      <c r="S12" t="s">
        <v>386</v>
      </c>
      <c r="T12" t="s">
        <v>387</v>
      </c>
      <c r="U12"/>
      <c r="V12"/>
      <c r="W12"/>
      <c r="X12"/>
      <c r="Y12"/>
      <c r="Z12"/>
      <c r="AA12" t="s">
        <v>388</v>
      </c>
      <c r="AB12" t="s">
        <v>138</v>
      </c>
      <c r="AC12" t="s">
        <v>139</v>
      </c>
      <c r="AD12" t="s">
        <v>389</v>
      </c>
      <c r="AE12" t="s">
        <v>390</v>
      </c>
      <c r="AF12" t="s">
        <v>391</v>
      </c>
      <c r="AG12" t="s">
        <v>392</v>
      </c>
      <c r="AH12" t="s">
        <v>393</v>
      </c>
      <c r="AI12" t="s">
        <v>394</v>
      </c>
      <c r="AJ12"/>
      <c r="AK12"/>
      <c r="AL12"/>
      <c r="AM12" t="s">
        <v>15</v>
      </c>
      <c r="AN12" t="s">
        <v>32</v>
      </c>
      <c r="AO12" s="2">
        <v>45418</v>
      </c>
      <c r="AP12" t="s">
        <v>175</v>
      </c>
      <c r="AQ12" t="s">
        <v>150</v>
      </c>
      <c r="AR12" t="s">
        <v>177</v>
      </c>
      <c r="AS12" t="s">
        <v>17</v>
      </c>
      <c r="AT12" s="3">
        <v>1100001</v>
      </c>
    </row>
    <row r="13" spans="1:46">
      <c r="A13" t="s">
        <v>395</v>
      </c>
      <c r="B13" t="s">
        <v>74</v>
      </c>
      <c r="C13" s="2">
        <v>45418</v>
      </c>
      <c r="D13" t="s">
        <v>75</v>
      </c>
      <c r="E13" t="s">
        <v>396</v>
      </c>
      <c r="F13" t="s">
        <v>397</v>
      </c>
      <c r="G13" t="s">
        <v>398</v>
      </c>
      <c r="H13" t="s">
        <v>399</v>
      </c>
      <c r="I13" t="s">
        <v>213</v>
      </c>
      <c r="J13" t="s">
        <v>400</v>
      </c>
      <c r="K13" t="s">
        <v>401</v>
      </c>
      <c r="L13" t="s">
        <v>402</v>
      </c>
      <c r="M13"/>
      <c r="N13"/>
      <c r="O13"/>
      <c r="P13"/>
      <c r="Q13" t="s">
        <v>403</v>
      </c>
      <c r="R13" t="s">
        <v>404</v>
      </c>
      <c r="S13" t="s">
        <v>405</v>
      </c>
      <c r="T13" t="s">
        <v>406</v>
      </c>
      <c r="U13" t="s">
        <v>407</v>
      </c>
      <c r="V13" t="s">
        <v>408</v>
      </c>
      <c r="W13" t="s">
        <v>409</v>
      </c>
      <c r="X13" t="s">
        <v>410</v>
      </c>
      <c r="Y13"/>
      <c r="Z13"/>
      <c r="AA13" t="s">
        <v>411</v>
      </c>
      <c r="AB13" t="s">
        <v>138</v>
      </c>
      <c r="AC13" t="s">
        <v>139</v>
      </c>
      <c r="AD13" t="s">
        <v>240</v>
      </c>
      <c r="AE13" t="s">
        <v>412</v>
      </c>
      <c r="AF13" t="s">
        <v>413</v>
      </c>
      <c r="AG13" t="s">
        <v>414</v>
      </c>
      <c r="AH13" t="s">
        <v>142</v>
      </c>
      <c r="AI13" t="s">
        <v>415</v>
      </c>
      <c r="AJ13" t="s">
        <v>416</v>
      </c>
      <c r="AK13" t="s">
        <v>417</v>
      </c>
      <c r="AL13" t="s">
        <v>418</v>
      </c>
      <c r="AM13" t="s">
        <v>20</v>
      </c>
      <c r="AO13" s="2">
        <v>45419</v>
      </c>
      <c r="AP13" t="s">
        <v>149</v>
      </c>
      <c r="AQ13" t="s">
        <v>419</v>
      </c>
      <c r="AR13" t="s">
        <v>151</v>
      </c>
      <c r="AS13" t="s">
        <v>21</v>
      </c>
      <c r="AT13" s="3">
        <v>1000001</v>
      </c>
    </row>
    <row r="14" spans="1:46">
      <c r="A14" t="s">
        <v>420</v>
      </c>
      <c r="B14" t="s">
        <v>78</v>
      </c>
      <c r="C14" s="2">
        <v>45418</v>
      </c>
      <c r="D14" t="s">
        <v>79</v>
      </c>
      <c r="E14" t="s">
        <v>421</v>
      </c>
      <c r="F14" t="s">
        <v>422</v>
      </c>
      <c r="G14" t="s">
        <v>423</v>
      </c>
      <c r="H14" t="s">
        <v>424</v>
      </c>
      <c r="I14"/>
      <c r="J14"/>
      <c r="K14"/>
      <c r="L14"/>
      <c r="M14"/>
      <c r="N14"/>
      <c r="O14"/>
      <c r="P14"/>
      <c r="Q14" t="s">
        <v>251</v>
      </c>
      <c r="R14" t="s">
        <v>422</v>
      </c>
      <c r="S14" t="s">
        <v>425</v>
      </c>
      <c r="T14" t="s">
        <v>426</v>
      </c>
      <c r="U14" t="s">
        <v>427</v>
      </c>
      <c r="V14" t="s">
        <v>428</v>
      </c>
      <c r="W14" t="s">
        <v>429</v>
      </c>
      <c r="X14" t="s">
        <v>430</v>
      </c>
      <c r="Y14"/>
      <c r="Z14"/>
      <c r="AA14" t="s">
        <v>431</v>
      </c>
      <c r="AB14" t="s">
        <v>167</v>
      </c>
      <c r="AC14" t="s">
        <v>168</v>
      </c>
      <c r="AD14" t="s">
        <v>432</v>
      </c>
      <c r="AE14" t="s">
        <v>433</v>
      </c>
      <c r="AF14" t="s">
        <v>434</v>
      </c>
      <c r="AG14" t="s">
        <v>222</v>
      </c>
      <c r="AH14" t="s">
        <v>435</v>
      </c>
      <c r="AI14" t="s">
        <v>290</v>
      </c>
      <c r="AJ14" t="s">
        <v>436</v>
      </c>
      <c r="AK14" t="s">
        <v>437</v>
      </c>
      <c r="AL14" t="s">
        <v>438</v>
      </c>
      <c r="AM14" t="s">
        <v>20</v>
      </c>
      <c r="AO14" s="2">
        <v>45418</v>
      </c>
      <c r="AP14" t="s">
        <v>149</v>
      </c>
      <c r="AQ14" t="s">
        <v>150</v>
      </c>
      <c r="AR14" t="s">
        <v>177</v>
      </c>
      <c r="AS14" t="s">
        <v>17</v>
      </c>
      <c r="AT14" s="3">
        <v>1100001</v>
      </c>
    </row>
    <row r="15" spans="1:46">
      <c r="A15" t="s">
        <v>439</v>
      </c>
      <c r="B15" t="s">
        <v>85</v>
      </c>
      <c r="C15" s="2">
        <v>45418</v>
      </c>
      <c r="D15" t="s">
        <v>86</v>
      </c>
      <c r="E15" t="s">
        <v>440</v>
      </c>
      <c r="F15" t="s">
        <v>410</v>
      </c>
      <c r="G15" t="s">
        <v>441</v>
      </c>
      <c r="H15" t="s">
        <v>442</v>
      </c>
      <c r="I15"/>
      <c r="J15"/>
      <c r="K15"/>
      <c r="L15"/>
      <c r="Q15" t="s">
        <v>443</v>
      </c>
      <c r="R15" t="s">
        <v>444</v>
      </c>
      <c r="S15" t="s">
        <v>445</v>
      </c>
      <c r="T15" t="s">
        <v>446</v>
      </c>
      <c r="U15" t="s">
        <v>447</v>
      </c>
      <c r="V15" t="s">
        <v>448</v>
      </c>
      <c r="W15" t="s">
        <v>449</v>
      </c>
      <c r="X15" t="s">
        <v>450</v>
      </c>
      <c r="Y15" t="s">
        <v>451</v>
      </c>
      <c r="Z15" t="s">
        <v>452</v>
      </c>
      <c r="AA15" t="s">
        <v>453</v>
      </c>
      <c r="AB15" t="s">
        <v>138</v>
      </c>
      <c r="AC15" t="s">
        <v>139</v>
      </c>
      <c r="AD15" t="s">
        <v>454</v>
      </c>
      <c r="AE15" t="s">
        <v>455</v>
      </c>
      <c r="AF15" t="s">
        <v>456</v>
      </c>
      <c r="AG15" t="s">
        <v>457</v>
      </c>
      <c r="AH15" t="s">
        <v>458</v>
      </c>
      <c r="AI15" t="s">
        <v>459</v>
      </c>
      <c r="AJ15" t="s">
        <v>460</v>
      </c>
      <c r="AK15" t="s">
        <v>218</v>
      </c>
      <c r="AL15" t="s">
        <v>461</v>
      </c>
      <c r="AM15" t="s">
        <v>20</v>
      </c>
      <c r="AO15" s="2">
        <v>45420</v>
      </c>
      <c r="AP15" t="s">
        <v>149</v>
      </c>
      <c r="AQ15" t="s">
        <v>150</v>
      </c>
      <c r="AR15" t="s">
        <v>177</v>
      </c>
      <c r="AS15" t="s">
        <v>17</v>
      </c>
      <c r="AT15" s="3">
        <v>400001</v>
      </c>
    </row>
  </sheetData>
  <autoFilter xmlns:etc="http://www.wps.cn/officeDocument/2017/etCustomData" ref="A1:AU15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J4" sqref="J4"/>
    </sheetView>
  </sheetViews>
  <sheetFormatPr defaultColWidth="9" defaultRowHeight="13.5"/>
  <cols>
    <col min="1" max="2" width="12.625" customWidth="1"/>
    <col min="3" max="3" width="10.375" customWidth="1"/>
    <col min="4" max="4" width="11.5" customWidth="1"/>
    <col min="5" max="5" width="12.625" customWidth="1"/>
    <col min="6" max="6" width="11.5" customWidth="1"/>
    <col min="7" max="7" width="8.375" customWidth="1"/>
    <col min="8" max="9" width="10.375" customWidth="1"/>
  </cols>
  <sheetData>
    <row r="1" spans="1:9">
      <c r="A1" t="s">
        <v>0</v>
      </c>
      <c r="B1" t="s">
        <v>1</v>
      </c>
      <c r="C1" t="s">
        <v>462</v>
      </c>
      <c r="D1" t="s">
        <v>463</v>
      </c>
      <c r="E1" t="s">
        <v>464</v>
      </c>
      <c r="F1" t="s">
        <v>465</v>
      </c>
      <c r="G1" t="s">
        <v>466</v>
      </c>
      <c r="H1" t="s">
        <v>467</v>
      </c>
      <c r="I1" t="s">
        <v>468</v>
      </c>
    </row>
    <row r="2" spans="1:9">
      <c r="A2" t="s">
        <v>124</v>
      </c>
      <c r="B2" t="s">
        <v>12</v>
      </c>
      <c r="C2" s="2">
        <v>44686</v>
      </c>
      <c r="D2" s="2">
        <f>C2+365</f>
        <v>45051</v>
      </c>
      <c r="E2" s="1" t="s">
        <v>469</v>
      </c>
      <c r="F2" t="s">
        <v>470</v>
      </c>
      <c r="G2">
        <f>10000*I2</f>
        <v>120000</v>
      </c>
      <c r="H2">
        <v>10</v>
      </c>
      <c r="I2">
        <v>12</v>
      </c>
    </row>
    <row r="3" spans="1:9">
      <c r="A3" t="s">
        <v>178</v>
      </c>
      <c r="B3" t="s">
        <v>27</v>
      </c>
      <c r="C3" s="2">
        <v>44687</v>
      </c>
      <c r="D3" s="2">
        <f t="shared" ref="D3:D9" si="0">C3+365</f>
        <v>45052</v>
      </c>
      <c r="E3" s="1" t="s">
        <v>471</v>
      </c>
      <c r="F3" t="s">
        <v>470</v>
      </c>
      <c r="G3">
        <f t="shared" ref="G3:G10" si="1">10000*I3</f>
        <v>120000</v>
      </c>
      <c r="H3">
        <v>10</v>
      </c>
      <c r="I3">
        <v>12</v>
      </c>
    </row>
    <row r="4" spans="1:9">
      <c r="A4" t="s">
        <v>225</v>
      </c>
      <c r="B4" t="s">
        <v>12</v>
      </c>
      <c r="C4" s="2">
        <v>44687</v>
      </c>
      <c r="D4" s="2">
        <f t="shared" si="0"/>
        <v>45052</v>
      </c>
      <c r="E4" s="1" t="s">
        <v>472</v>
      </c>
      <c r="F4" t="s">
        <v>470</v>
      </c>
      <c r="G4">
        <f t="shared" si="1"/>
        <v>120000</v>
      </c>
      <c r="H4">
        <v>20</v>
      </c>
      <c r="I4">
        <v>12</v>
      </c>
    </row>
    <row r="5" spans="1:9">
      <c r="A5" t="s">
        <v>250</v>
      </c>
      <c r="B5" t="s">
        <v>37</v>
      </c>
      <c r="C5" s="2">
        <v>44687</v>
      </c>
      <c r="D5" s="2">
        <f t="shared" si="0"/>
        <v>45052</v>
      </c>
      <c r="E5" s="1" t="s">
        <v>473</v>
      </c>
      <c r="F5" t="s">
        <v>470</v>
      </c>
      <c r="G5">
        <f t="shared" si="1"/>
        <v>120000</v>
      </c>
      <c r="H5">
        <v>40</v>
      </c>
      <c r="I5">
        <v>12</v>
      </c>
    </row>
    <row r="6" spans="1:9">
      <c r="A6" t="s">
        <v>278</v>
      </c>
      <c r="B6" t="s">
        <v>44</v>
      </c>
      <c r="C6" s="2">
        <v>45053</v>
      </c>
      <c r="D6" s="2">
        <f t="shared" si="0"/>
        <v>45418</v>
      </c>
      <c r="E6" s="1" t="s">
        <v>474</v>
      </c>
      <c r="F6" t="s">
        <v>470</v>
      </c>
      <c r="G6">
        <f t="shared" si="1"/>
        <v>120000</v>
      </c>
      <c r="H6">
        <v>60</v>
      </c>
      <c r="I6">
        <v>12</v>
      </c>
    </row>
    <row r="7" spans="1:9">
      <c r="A7" t="s">
        <v>326</v>
      </c>
      <c r="B7" t="s">
        <v>57</v>
      </c>
      <c r="C7" s="2">
        <v>45052</v>
      </c>
      <c r="D7" s="2">
        <f t="shared" si="0"/>
        <v>45417</v>
      </c>
      <c r="E7" s="1" t="s">
        <v>475</v>
      </c>
      <c r="F7" t="s">
        <v>470</v>
      </c>
      <c r="G7">
        <f t="shared" si="1"/>
        <v>120000</v>
      </c>
      <c r="H7">
        <v>20</v>
      </c>
      <c r="I7">
        <v>12</v>
      </c>
    </row>
    <row r="8" spans="1:9">
      <c r="A8" t="s">
        <v>353</v>
      </c>
      <c r="B8" t="s">
        <v>61</v>
      </c>
      <c r="C8" s="2">
        <v>45052</v>
      </c>
      <c r="D8" s="2"/>
      <c r="E8" s="1" t="s">
        <v>476</v>
      </c>
      <c r="F8" t="s">
        <v>477</v>
      </c>
      <c r="G8">
        <f t="shared" si="1"/>
        <v>120000</v>
      </c>
      <c r="H8">
        <v>40</v>
      </c>
      <c r="I8">
        <v>12</v>
      </c>
    </row>
    <row r="9" spans="1:9">
      <c r="A9" t="s">
        <v>395</v>
      </c>
      <c r="B9" t="s">
        <v>74</v>
      </c>
      <c r="C9" s="2">
        <v>45420</v>
      </c>
      <c r="D9" s="2"/>
      <c r="E9" s="1" t="s">
        <v>478</v>
      </c>
      <c r="F9" t="s">
        <v>479</v>
      </c>
      <c r="G9">
        <f t="shared" si="1"/>
        <v>120000</v>
      </c>
      <c r="H9">
        <v>10</v>
      </c>
      <c r="I9">
        <v>12</v>
      </c>
    </row>
    <row r="10" spans="1:9">
      <c r="A10" t="s">
        <v>420</v>
      </c>
      <c r="B10" t="s">
        <v>78</v>
      </c>
      <c r="C10" s="2">
        <v>45419</v>
      </c>
      <c r="D10" s="2"/>
      <c r="E10" s="1" t="s">
        <v>480</v>
      </c>
      <c r="F10" t="s">
        <v>481</v>
      </c>
      <c r="G10">
        <f t="shared" si="1"/>
        <v>240000</v>
      </c>
      <c r="H10">
        <v>10</v>
      </c>
      <c r="I10">
        <v>24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1"/>
  <sheetViews>
    <sheetView topLeftCell="A34" workbookViewId="0">
      <selection activeCell="G52" sqref="G52"/>
    </sheetView>
  </sheetViews>
  <sheetFormatPr defaultColWidth="9" defaultRowHeight="13.5"/>
  <cols>
    <col min="1" max="2" width="12.625" customWidth="1"/>
    <col min="3" max="3" width="4.375" customWidth="1"/>
    <col min="4" max="5" width="11.5" customWidth="1"/>
    <col min="6" max="6" width="12.625" customWidth="1"/>
    <col min="7" max="7" width="10.375" customWidth="1"/>
    <col min="8" max="9" width="11.5" customWidth="1"/>
    <col min="10" max="10" width="9.375" customWidth="1"/>
    <col min="11" max="12" width="8.375" customWidth="1"/>
  </cols>
  <sheetData>
    <row r="1" spans="1:12">
      <c r="A1" t="s">
        <v>0</v>
      </c>
      <c r="B1" t="s">
        <v>1</v>
      </c>
      <c r="C1" t="s">
        <v>482</v>
      </c>
      <c r="D1" t="s">
        <v>483</v>
      </c>
      <c r="E1" t="s">
        <v>484</v>
      </c>
      <c r="F1" t="s">
        <v>485</v>
      </c>
      <c r="G1" t="s">
        <v>486</v>
      </c>
      <c r="H1" t="s">
        <v>487</v>
      </c>
      <c r="I1" t="s">
        <v>488</v>
      </c>
      <c r="J1" t="s">
        <v>489</v>
      </c>
      <c r="K1" t="s">
        <v>490</v>
      </c>
      <c r="L1" t="s">
        <v>491</v>
      </c>
    </row>
    <row r="2" spans="1:12">
      <c r="A2" t="s">
        <v>124</v>
      </c>
      <c r="B2" t="s">
        <v>12</v>
      </c>
      <c r="C2">
        <v>1</v>
      </c>
      <c r="D2">
        <v>10000</v>
      </c>
      <c r="E2">
        <v>10000</v>
      </c>
      <c r="F2" s="2">
        <v>44686</v>
      </c>
      <c r="G2">
        <v>10000</v>
      </c>
      <c r="H2" s="1">
        <f>F2+J2</f>
        <v>44686</v>
      </c>
      <c r="I2" s="1" t="s">
        <v>469</v>
      </c>
      <c r="J2">
        <v>0</v>
      </c>
      <c r="K2">
        <f>INT((J2+29)/30)*10000</f>
        <v>0</v>
      </c>
      <c r="L2">
        <f>K2</f>
        <v>0</v>
      </c>
    </row>
    <row r="3" spans="1:12">
      <c r="A3" t="s">
        <v>124</v>
      </c>
      <c r="B3" t="s">
        <v>12</v>
      </c>
      <c r="C3">
        <v>2</v>
      </c>
      <c r="D3">
        <v>10000</v>
      </c>
      <c r="E3">
        <v>10000</v>
      </c>
      <c r="F3" s="1">
        <f>F2+31*(ROW(F3)-ROW(F2))</f>
        <v>44717</v>
      </c>
      <c r="G3">
        <v>10000</v>
      </c>
      <c r="H3" s="1">
        <f t="shared" ref="H3:H34" si="0">F3+J3</f>
        <v>44722</v>
      </c>
      <c r="I3" s="1" t="s">
        <v>469</v>
      </c>
      <c r="J3">
        <v>5</v>
      </c>
      <c r="K3">
        <f t="shared" ref="K3:K34" si="1">INT((J3+29)/30)*10000</f>
        <v>10000</v>
      </c>
      <c r="L3">
        <f t="shared" ref="L3:L34" si="2">K3</f>
        <v>10000</v>
      </c>
    </row>
    <row r="4" spans="1:12">
      <c r="A4" t="s">
        <v>124</v>
      </c>
      <c r="B4" t="s">
        <v>12</v>
      </c>
      <c r="C4">
        <v>3</v>
      </c>
      <c r="D4">
        <v>10000</v>
      </c>
      <c r="E4">
        <v>10000</v>
      </c>
      <c r="F4" s="1">
        <f t="shared" ref="F4:F13" si="3">F3+31*(ROW(F4)-ROW(F3))</f>
        <v>44748</v>
      </c>
      <c r="G4">
        <v>10000</v>
      </c>
      <c r="H4" s="1">
        <f t="shared" si="0"/>
        <v>44751</v>
      </c>
      <c r="I4" s="1" t="s">
        <v>469</v>
      </c>
      <c r="J4">
        <v>3</v>
      </c>
      <c r="K4">
        <f t="shared" si="1"/>
        <v>10000</v>
      </c>
      <c r="L4">
        <f t="shared" si="2"/>
        <v>10000</v>
      </c>
    </row>
    <row r="5" spans="1:12">
      <c r="A5" t="s">
        <v>124</v>
      </c>
      <c r="B5" t="s">
        <v>12</v>
      </c>
      <c r="C5">
        <v>4</v>
      </c>
      <c r="D5">
        <v>10000</v>
      </c>
      <c r="E5">
        <v>10000</v>
      </c>
      <c r="F5" s="1">
        <f t="shared" si="3"/>
        <v>44779</v>
      </c>
      <c r="G5">
        <v>10000</v>
      </c>
      <c r="H5" s="1">
        <f t="shared" si="0"/>
        <v>44779</v>
      </c>
      <c r="I5" s="1" t="s">
        <v>469</v>
      </c>
      <c r="J5">
        <v>0</v>
      </c>
      <c r="K5">
        <f t="shared" si="1"/>
        <v>0</v>
      </c>
      <c r="L5">
        <f t="shared" si="2"/>
        <v>0</v>
      </c>
    </row>
    <row r="6" spans="1:12">
      <c r="A6" t="s">
        <v>124</v>
      </c>
      <c r="B6" t="s">
        <v>12</v>
      </c>
      <c r="C6">
        <v>5</v>
      </c>
      <c r="D6">
        <v>10000</v>
      </c>
      <c r="E6">
        <v>10000</v>
      </c>
      <c r="F6" s="1">
        <f t="shared" si="3"/>
        <v>44810</v>
      </c>
      <c r="G6">
        <v>10000</v>
      </c>
      <c r="H6" s="1">
        <f t="shared" si="0"/>
        <v>44810</v>
      </c>
      <c r="I6" s="1" t="s">
        <v>469</v>
      </c>
      <c r="J6">
        <v>0</v>
      </c>
      <c r="K6">
        <f t="shared" si="1"/>
        <v>0</v>
      </c>
      <c r="L6">
        <f t="shared" si="2"/>
        <v>0</v>
      </c>
    </row>
    <row r="7" spans="1:12">
      <c r="A7" t="s">
        <v>124</v>
      </c>
      <c r="B7" t="s">
        <v>12</v>
      </c>
      <c r="C7">
        <v>6</v>
      </c>
      <c r="D7">
        <v>10000</v>
      </c>
      <c r="E7">
        <v>10000</v>
      </c>
      <c r="F7" s="1">
        <f t="shared" si="3"/>
        <v>44841</v>
      </c>
      <c r="G7">
        <v>10000</v>
      </c>
      <c r="H7" s="1">
        <f t="shared" si="0"/>
        <v>44841</v>
      </c>
      <c r="I7" s="1" t="s">
        <v>469</v>
      </c>
      <c r="J7">
        <v>0</v>
      </c>
      <c r="K7">
        <f t="shared" si="1"/>
        <v>0</v>
      </c>
      <c r="L7">
        <f t="shared" si="2"/>
        <v>0</v>
      </c>
    </row>
    <row r="8" spans="1:12">
      <c r="A8" t="s">
        <v>124</v>
      </c>
      <c r="B8" t="s">
        <v>12</v>
      </c>
      <c r="C8">
        <v>7</v>
      </c>
      <c r="D8">
        <v>10000</v>
      </c>
      <c r="E8">
        <v>10000</v>
      </c>
      <c r="F8" s="1">
        <f t="shared" si="3"/>
        <v>44872</v>
      </c>
      <c r="G8">
        <v>10000</v>
      </c>
      <c r="H8" s="1">
        <f t="shared" si="0"/>
        <v>44872</v>
      </c>
      <c r="I8" s="1" t="s">
        <v>469</v>
      </c>
      <c r="J8">
        <v>0</v>
      </c>
      <c r="K8">
        <f t="shared" si="1"/>
        <v>0</v>
      </c>
      <c r="L8">
        <f t="shared" si="2"/>
        <v>0</v>
      </c>
    </row>
    <row r="9" spans="1:12">
      <c r="A9" t="s">
        <v>124</v>
      </c>
      <c r="B9" t="s">
        <v>12</v>
      </c>
      <c r="C9">
        <v>8</v>
      </c>
      <c r="D9">
        <v>10000</v>
      </c>
      <c r="E9">
        <v>10000</v>
      </c>
      <c r="F9" s="1">
        <f t="shared" si="3"/>
        <v>44903</v>
      </c>
      <c r="G9">
        <v>10000</v>
      </c>
      <c r="H9" s="1">
        <f t="shared" si="0"/>
        <v>44948</v>
      </c>
      <c r="I9" s="1" t="s">
        <v>469</v>
      </c>
      <c r="J9">
        <v>45</v>
      </c>
      <c r="K9">
        <f t="shared" si="1"/>
        <v>20000</v>
      </c>
      <c r="L9">
        <f t="shared" si="2"/>
        <v>20000</v>
      </c>
    </row>
    <row r="10" spans="1:12">
      <c r="A10" t="s">
        <v>124</v>
      </c>
      <c r="B10" t="s">
        <v>12</v>
      </c>
      <c r="C10">
        <v>9</v>
      </c>
      <c r="D10">
        <v>10000</v>
      </c>
      <c r="E10">
        <v>10000</v>
      </c>
      <c r="F10" s="1">
        <f t="shared" si="3"/>
        <v>44934</v>
      </c>
      <c r="G10">
        <v>10000</v>
      </c>
      <c r="H10" s="1">
        <f t="shared" si="0"/>
        <v>44953</v>
      </c>
      <c r="I10" s="1" t="s">
        <v>469</v>
      </c>
      <c r="J10">
        <v>19</v>
      </c>
      <c r="K10">
        <f t="shared" si="1"/>
        <v>10000</v>
      </c>
      <c r="L10">
        <f t="shared" si="2"/>
        <v>10000</v>
      </c>
    </row>
    <row r="11" spans="1:12">
      <c r="A11" t="s">
        <v>124</v>
      </c>
      <c r="B11" t="s">
        <v>12</v>
      </c>
      <c r="C11">
        <v>10</v>
      </c>
      <c r="D11">
        <v>10000</v>
      </c>
      <c r="E11">
        <v>10000</v>
      </c>
      <c r="F11" s="1">
        <f t="shared" si="3"/>
        <v>44965</v>
      </c>
      <c r="G11">
        <v>10000</v>
      </c>
      <c r="H11" s="1">
        <f t="shared" si="0"/>
        <v>44965</v>
      </c>
      <c r="I11" s="1" t="s">
        <v>469</v>
      </c>
      <c r="J11">
        <v>0</v>
      </c>
      <c r="K11">
        <f t="shared" si="1"/>
        <v>0</v>
      </c>
      <c r="L11">
        <f t="shared" si="2"/>
        <v>0</v>
      </c>
    </row>
    <row r="12" spans="1:12">
      <c r="A12" t="s">
        <v>124</v>
      </c>
      <c r="B12" t="s">
        <v>12</v>
      </c>
      <c r="C12">
        <v>11</v>
      </c>
      <c r="D12">
        <v>10000</v>
      </c>
      <c r="E12">
        <v>10000</v>
      </c>
      <c r="F12" s="1">
        <f t="shared" si="3"/>
        <v>44996</v>
      </c>
      <c r="G12">
        <v>10000</v>
      </c>
      <c r="H12" s="1">
        <f t="shared" si="0"/>
        <v>44996</v>
      </c>
      <c r="I12" s="1" t="s">
        <v>469</v>
      </c>
      <c r="J12">
        <v>0</v>
      </c>
      <c r="K12">
        <f t="shared" si="1"/>
        <v>0</v>
      </c>
      <c r="L12">
        <f t="shared" si="2"/>
        <v>0</v>
      </c>
    </row>
    <row r="13" spans="1:12">
      <c r="A13" t="s">
        <v>124</v>
      </c>
      <c r="B13" t="s">
        <v>12</v>
      </c>
      <c r="C13">
        <v>12</v>
      </c>
      <c r="D13">
        <v>10000</v>
      </c>
      <c r="E13">
        <v>10000</v>
      </c>
      <c r="F13" s="1">
        <f t="shared" si="3"/>
        <v>45027</v>
      </c>
      <c r="G13">
        <v>10000</v>
      </c>
      <c r="H13" s="1">
        <f t="shared" si="0"/>
        <v>45027</v>
      </c>
      <c r="I13" s="1" t="s">
        <v>471</v>
      </c>
      <c r="J13">
        <v>0</v>
      </c>
      <c r="K13">
        <f t="shared" si="1"/>
        <v>0</v>
      </c>
      <c r="L13">
        <f t="shared" si="2"/>
        <v>0</v>
      </c>
    </row>
    <row r="14" spans="1:12">
      <c r="A14" t="s">
        <v>178</v>
      </c>
      <c r="B14" t="s">
        <v>27</v>
      </c>
      <c r="C14">
        <v>1</v>
      </c>
      <c r="D14">
        <v>10000</v>
      </c>
      <c r="E14">
        <v>10000</v>
      </c>
      <c r="F14" s="2">
        <v>44687</v>
      </c>
      <c r="G14">
        <v>10000</v>
      </c>
      <c r="H14" s="1">
        <f t="shared" si="0"/>
        <v>44687</v>
      </c>
      <c r="I14" s="1" t="s">
        <v>471</v>
      </c>
      <c r="J14">
        <v>0</v>
      </c>
      <c r="K14">
        <f t="shared" si="1"/>
        <v>0</v>
      </c>
      <c r="L14">
        <f t="shared" si="2"/>
        <v>0</v>
      </c>
    </row>
    <row r="15" spans="1:12">
      <c r="A15" t="s">
        <v>178</v>
      </c>
      <c r="B15" t="s">
        <v>27</v>
      </c>
      <c r="C15">
        <v>2</v>
      </c>
      <c r="D15">
        <v>10000</v>
      </c>
      <c r="E15">
        <v>10000</v>
      </c>
      <c r="F15" s="1">
        <f>F14+31*(ROW(F15)-ROW(F14))</f>
        <v>44718</v>
      </c>
      <c r="G15">
        <v>10000</v>
      </c>
      <c r="H15" s="1">
        <f t="shared" si="0"/>
        <v>44718</v>
      </c>
      <c r="I15" s="1" t="s">
        <v>471</v>
      </c>
      <c r="J15">
        <v>0</v>
      </c>
      <c r="K15">
        <f t="shared" si="1"/>
        <v>0</v>
      </c>
      <c r="L15">
        <f t="shared" si="2"/>
        <v>0</v>
      </c>
    </row>
    <row r="16" spans="1:12">
      <c r="A16" t="s">
        <v>178</v>
      </c>
      <c r="B16" t="s">
        <v>27</v>
      </c>
      <c r="C16">
        <v>3</v>
      </c>
      <c r="D16">
        <v>10000</v>
      </c>
      <c r="E16">
        <v>10000</v>
      </c>
      <c r="F16" s="1">
        <f t="shared" ref="F16:F25" si="4">F15+31*(ROW(F16)-ROW(F15))</f>
        <v>44749</v>
      </c>
      <c r="G16">
        <v>10000</v>
      </c>
      <c r="H16" s="1">
        <f t="shared" si="0"/>
        <v>44749</v>
      </c>
      <c r="I16" s="1" t="s">
        <v>471</v>
      </c>
      <c r="J16">
        <v>0</v>
      </c>
      <c r="K16">
        <f t="shared" si="1"/>
        <v>0</v>
      </c>
      <c r="L16">
        <f t="shared" si="2"/>
        <v>0</v>
      </c>
    </row>
    <row r="17" spans="1:12">
      <c r="A17" t="s">
        <v>178</v>
      </c>
      <c r="B17" t="s">
        <v>27</v>
      </c>
      <c r="C17">
        <v>4</v>
      </c>
      <c r="D17">
        <v>10000</v>
      </c>
      <c r="E17">
        <v>10000</v>
      </c>
      <c r="F17" s="1">
        <f t="shared" si="4"/>
        <v>44780</v>
      </c>
      <c r="G17">
        <v>10000</v>
      </c>
      <c r="H17" s="1">
        <f t="shared" si="0"/>
        <v>44780</v>
      </c>
      <c r="I17" s="1" t="s">
        <v>471</v>
      </c>
      <c r="J17">
        <v>0</v>
      </c>
      <c r="K17">
        <f t="shared" si="1"/>
        <v>0</v>
      </c>
      <c r="L17">
        <f t="shared" si="2"/>
        <v>0</v>
      </c>
    </row>
    <row r="18" spans="1:12">
      <c r="A18" t="s">
        <v>178</v>
      </c>
      <c r="B18" t="s">
        <v>27</v>
      </c>
      <c r="C18">
        <v>5</v>
      </c>
      <c r="D18">
        <v>10000</v>
      </c>
      <c r="E18">
        <v>10000</v>
      </c>
      <c r="F18" s="1">
        <f t="shared" si="4"/>
        <v>44811</v>
      </c>
      <c r="G18">
        <v>10000</v>
      </c>
      <c r="H18" s="1">
        <f t="shared" si="0"/>
        <v>44821</v>
      </c>
      <c r="I18" s="1" t="s">
        <v>471</v>
      </c>
      <c r="J18">
        <v>10</v>
      </c>
      <c r="K18">
        <f t="shared" si="1"/>
        <v>10000</v>
      </c>
      <c r="L18">
        <f t="shared" si="2"/>
        <v>10000</v>
      </c>
    </row>
    <row r="19" spans="1:12">
      <c r="A19" t="s">
        <v>178</v>
      </c>
      <c r="B19" t="s">
        <v>27</v>
      </c>
      <c r="C19">
        <v>6</v>
      </c>
      <c r="D19">
        <v>10000</v>
      </c>
      <c r="E19">
        <v>10000</v>
      </c>
      <c r="F19" s="1">
        <f t="shared" si="4"/>
        <v>44842</v>
      </c>
      <c r="G19">
        <v>10000</v>
      </c>
      <c r="H19" s="1">
        <f t="shared" si="0"/>
        <v>44842</v>
      </c>
      <c r="I19" s="1" t="s">
        <v>471</v>
      </c>
      <c r="J19">
        <v>0</v>
      </c>
      <c r="K19">
        <f t="shared" si="1"/>
        <v>0</v>
      </c>
      <c r="L19">
        <f t="shared" si="2"/>
        <v>0</v>
      </c>
    </row>
    <row r="20" spans="1:12">
      <c r="A20" t="s">
        <v>178</v>
      </c>
      <c r="B20" t="s">
        <v>27</v>
      </c>
      <c r="C20">
        <v>7</v>
      </c>
      <c r="D20">
        <v>10000</v>
      </c>
      <c r="E20">
        <v>10000</v>
      </c>
      <c r="F20" s="1">
        <f t="shared" si="4"/>
        <v>44873</v>
      </c>
      <c r="G20">
        <v>10000</v>
      </c>
      <c r="H20" s="1">
        <f t="shared" si="0"/>
        <v>44873</v>
      </c>
      <c r="I20" s="1" t="s">
        <v>471</v>
      </c>
      <c r="J20">
        <v>0</v>
      </c>
      <c r="K20">
        <f t="shared" si="1"/>
        <v>0</v>
      </c>
      <c r="L20">
        <f t="shared" si="2"/>
        <v>0</v>
      </c>
    </row>
    <row r="21" spans="1:12">
      <c r="A21" t="s">
        <v>178</v>
      </c>
      <c r="B21" t="s">
        <v>27</v>
      </c>
      <c r="C21">
        <v>8</v>
      </c>
      <c r="D21">
        <v>10000</v>
      </c>
      <c r="E21">
        <v>10000</v>
      </c>
      <c r="F21" s="1">
        <f t="shared" si="4"/>
        <v>44904</v>
      </c>
      <c r="G21">
        <v>10000</v>
      </c>
      <c r="H21" s="1">
        <f t="shared" si="0"/>
        <v>44907</v>
      </c>
      <c r="I21" s="1" t="s">
        <v>471</v>
      </c>
      <c r="J21">
        <v>3</v>
      </c>
      <c r="K21">
        <f t="shared" si="1"/>
        <v>10000</v>
      </c>
      <c r="L21">
        <f t="shared" si="2"/>
        <v>10000</v>
      </c>
    </row>
    <row r="22" spans="1:12">
      <c r="A22" t="s">
        <v>178</v>
      </c>
      <c r="B22" t="s">
        <v>27</v>
      </c>
      <c r="C22">
        <v>9</v>
      </c>
      <c r="D22">
        <v>10000</v>
      </c>
      <c r="E22">
        <v>10000</v>
      </c>
      <c r="F22" s="1">
        <f t="shared" si="4"/>
        <v>44935</v>
      </c>
      <c r="G22">
        <v>10000</v>
      </c>
      <c r="H22" s="1">
        <f t="shared" si="0"/>
        <v>44935</v>
      </c>
      <c r="I22" s="1" t="s">
        <v>471</v>
      </c>
      <c r="J22">
        <v>0</v>
      </c>
      <c r="K22">
        <f t="shared" si="1"/>
        <v>0</v>
      </c>
      <c r="L22">
        <f t="shared" si="2"/>
        <v>0</v>
      </c>
    </row>
    <row r="23" spans="1:12">
      <c r="A23" t="s">
        <v>178</v>
      </c>
      <c r="B23" t="s">
        <v>27</v>
      </c>
      <c r="C23">
        <v>10</v>
      </c>
      <c r="D23">
        <v>10000</v>
      </c>
      <c r="E23">
        <v>10000</v>
      </c>
      <c r="F23" s="1">
        <f t="shared" si="4"/>
        <v>44966</v>
      </c>
      <c r="G23">
        <v>10000</v>
      </c>
      <c r="H23" s="1">
        <f t="shared" si="0"/>
        <v>44966</v>
      </c>
      <c r="I23" s="1" t="s">
        <v>471</v>
      </c>
      <c r="J23">
        <v>0</v>
      </c>
      <c r="K23">
        <f t="shared" si="1"/>
        <v>0</v>
      </c>
      <c r="L23">
        <f t="shared" si="2"/>
        <v>0</v>
      </c>
    </row>
    <row r="24" spans="1:12">
      <c r="A24" t="s">
        <v>178</v>
      </c>
      <c r="B24" t="s">
        <v>27</v>
      </c>
      <c r="C24">
        <v>11</v>
      </c>
      <c r="D24">
        <v>10000</v>
      </c>
      <c r="E24">
        <v>10000</v>
      </c>
      <c r="F24" s="1">
        <f t="shared" si="4"/>
        <v>44997</v>
      </c>
      <c r="G24">
        <v>10000</v>
      </c>
      <c r="H24" s="1">
        <f t="shared" si="0"/>
        <v>44997</v>
      </c>
      <c r="I24" s="1" t="s">
        <v>471</v>
      </c>
      <c r="J24">
        <v>0</v>
      </c>
      <c r="K24">
        <f t="shared" si="1"/>
        <v>0</v>
      </c>
      <c r="L24">
        <f t="shared" si="2"/>
        <v>0</v>
      </c>
    </row>
    <row r="25" spans="1:12">
      <c r="A25" t="s">
        <v>178</v>
      </c>
      <c r="B25" t="s">
        <v>27</v>
      </c>
      <c r="C25">
        <v>12</v>
      </c>
      <c r="D25">
        <v>10000</v>
      </c>
      <c r="E25">
        <v>10000</v>
      </c>
      <c r="F25" s="1">
        <f t="shared" si="4"/>
        <v>45028</v>
      </c>
      <c r="G25">
        <v>10000</v>
      </c>
      <c r="H25" s="1">
        <f t="shared" si="0"/>
        <v>45028</v>
      </c>
      <c r="I25" s="1" t="s">
        <v>471</v>
      </c>
      <c r="J25">
        <v>0</v>
      </c>
      <c r="K25">
        <f t="shared" si="1"/>
        <v>0</v>
      </c>
      <c r="L25">
        <f t="shared" si="2"/>
        <v>0</v>
      </c>
    </row>
    <row r="26" spans="1:12">
      <c r="A26" t="s">
        <v>225</v>
      </c>
      <c r="B26" t="s">
        <v>12</v>
      </c>
      <c r="C26">
        <v>1</v>
      </c>
      <c r="D26">
        <v>10000</v>
      </c>
      <c r="E26">
        <v>10000</v>
      </c>
      <c r="F26" s="2">
        <v>44687</v>
      </c>
      <c r="G26">
        <v>10000</v>
      </c>
      <c r="H26" s="1">
        <f t="shared" si="0"/>
        <v>44687</v>
      </c>
      <c r="I26" s="1" t="s">
        <v>472</v>
      </c>
      <c r="J26">
        <v>0</v>
      </c>
      <c r="K26">
        <f t="shared" si="1"/>
        <v>0</v>
      </c>
      <c r="L26">
        <f t="shared" si="2"/>
        <v>0</v>
      </c>
    </row>
    <row r="27" spans="1:12">
      <c r="A27" t="s">
        <v>225</v>
      </c>
      <c r="B27" t="s">
        <v>12</v>
      </c>
      <c r="C27">
        <v>2</v>
      </c>
      <c r="D27">
        <v>10000</v>
      </c>
      <c r="E27">
        <v>10000</v>
      </c>
      <c r="F27" s="1">
        <f>F26+31*(ROW(F27)-ROW(F26))</f>
        <v>44718</v>
      </c>
      <c r="G27">
        <v>10000</v>
      </c>
      <c r="H27" s="1">
        <f t="shared" si="0"/>
        <v>44718</v>
      </c>
      <c r="I27" s="1" t="s">
        <v>472</v>
      </c>
      <c r="J27">
        <v>0</v>
      </c>
      <c r="K27">
        <f t="shared" si="1"/>
        <v>0</v>
      </c>
      <c r="L27">
        <f t="shared" si="2"/>
        <v>0</v>
      </c>
    </row>
    <row r="28" spans="1:12">
      <c r="A28" t="s">
        <v>225</v>
      </c>
      <c r="B28" t="s">
        <v>12</v>
      </c>
      <c r="C28">
        <v>3</v>
      </c>
      <c r="D28">
        <v>10000</v>
      </c>
      <c r="E28">
        <v>10000</v>
      </c>
      <c r="F28" s="1">
        <f t="shared" ref="F28:F37" si="5">F27+31*(ROW(F28)-ROW(F27))</f>
        <v>44749</v>
      </c>
      <c r="G28">
        <v>10000</v>
      </c>
      <c r="H28" s="1">
        <f t="shared" si="0"/>
        <v>44749</v>
      </c>
      <c r="I28" s="1" t="s">
        <v>472</v>
      </c>
      <c r="J28">
        <v>0</v>
      </c>
      <c r="K28">
        <f t="shared" si="1"/>
        <v>0</v>
      </c>
      <c r="L28">
        <f t="shared" si="2"/>
        <v>0</v>
      </c>
    </row>
    <row r="29" spans="1:12">
      <c r="A29" t="s">
        <v>225</v>
      </c>
      <c r="B29" t="s">
        <v>12</v>
      </c>
      <c r="C29">
        <v>4</v>
      </c>
      <c r="D29">
        <v>10000</v>
      </c>
      <c r="E29">
        <v>10000</v>
      </c>
      <c r="F29" s="1">
        <f t="shared" si="5"/>
        <v>44780</v>
      </c>
      <c r="G29">
        <v>10000</v>
      </c>
      <c r="H29" s="1">
        <f t="shared" si="0"/>
        <v>44780</v>
      </c>
      <c r="I29" s="1" t="s">
        <v>472</v>
      </c>
      <c r="J29">
        <v>0</v>
      </c>
      <c r="K29">
        <f t="shared" si="1"/>
        <v>0</v>
      </c>
      <c r="L29">
        <f t="shared" si="2"/>
        <v>0</v>
      </c>
    </row>
    <row r="30" spans="1:12">
      <c r="A30" t="s">
        <v>225</v>
      </c>
      <c r="B30" t="s">
        <v>12</v>
      </c>
      <c r="C30">
        <v>5</v>
      </c>
      <c r="D30">
        <v>10000</v>
      </c>
      <c r="E30">
        <v>10000</v>
      </c>
      <c r="F30" s="1">
        <f t="shared" si="5"/>
        <v>44811</v>
      </c>
      <c r="G30">
        <v>10000</v>
      </c>
      <c r="H30" s="1">
        <f t="shared" si="0"/>
        <v>44821</v>
      </c>
      <c r="I30" s="1" t="s">
        <v>472</v>
      </c>
      <c r="J30">
        <v>10</v>
      </c>
      <c r="K30">
        <f t="shared" si="1"/>
        <v>10000</v>
      </c>
      <c r="L30">
        <f t="shared" si="2"/>
        <v>10000</v>
      </c>
    </row>
    <row r="31" spans="1:12">
      <c r="A31" t="s">
        <v>225</v>
      </c>
      <c r="B31" t="s">
        <v>12</v>
      </c>
      <c r="C31">
        <v>6</v>
      </c>
      <c r="D31">
        <v>10000</v>
      </c>
      <c r="E31">
        <v>10000</v>
      </c>
      <c r="F31" s="1">
        <f t="shared" si="5"/>
        <v>44842</v>
      </c>
      <c r="G31">
        <v>10000</v>
      </c>
      <c r="H31" s="1">
        <f t="shared" si="0"/>
        <v>44842</v>
      </c>
      <c r="I31" s="1" t="s">
        <v>472</v>
      </c>
      <c r="J31">
        <v>0</v>
      </c>
      <c r="K31">
        <f t="shared" si="1"/>
        <v>0</v>
      </c>
      <c r="L31">
        <f t="shared" si="2"/>
        <v>0</v>
      </c>
    </row>
    <row r="32" spans="1:12">
      <c r="A32" t="s">
        <v>225</v>
      </c>
      <c r="B32" t="s">
        <v>12</v>
      </c>
      <c r="C32">
        <v>7</v>
      </c>
      <c r="D32">
        <v>10000</v>
      </c>
      <c r="E32">
        <v>10000</v>
      </c>
      <c r="F32" s="1">
        <f t="shared" si="5"/>
        <v>44873</v>
      </c>
      <c r="G32">
        <v>10000</v>
      </c>
      <c r="H32" s="1">
        <f t="shared" si="0"/>
        <v>44945</v>
      </c>
      <c r="I32" s="1" t="s">
        <v>472</v>
      </c>
      <c r="J32">
        <v>72</v>
      </c>
      <c r="K32">
        <f t="shared" si="1"/>
        <v>30000</v>
      </c>
      <c r="L32">
        <f t="shared" si="2"/>
        <v>30000</v>
      </c>
    </row>
    <row r="33" spans="1:12">
      <c r="A33" t="s">
        <v>225</v>
      </c>
      <c r="B33" t="s">
        <v>12</v>
      </c>
      <c r="C33">
        <v>8</v>
      </c>
      <c r="D33">
        <v>10000</v>
      </c>
      <c r="E33">
        <v>10000</v>
      </c>
      <c r="F33" s="1">
        <f t="shared" si="5"/>
        <v>44904</v>
      </c>
      <c r="G33">
        <v>10000</v>
      </c>
      <c r="H33" s="1">
        <f t="shared" si="0"/>
        <v>44950</v>
      </c>
      <c r="I33" s="1" t="s">
        <v>472</v>
      </c>
      <c r="J33">
        <v>46</v>
      </c>
      <c r="K33">
        <f t="shared" si="1"/>
        <v>20000</v>
      </c>
      <c r="L33">
        <f t="shared" si="2"/>
        <v>20000</v>
      </c>
    </row>
    <row r="34" spans="1:12">
      <c r="A34" t="s">
        <v>225</v>
      </c>
      <c r="B34" t="s">
        <v>12</v>
      </c>
      <c r="C34">
        <v>9</v>
      </c>
      <c r="D34">
        <v>10000</v>
      </c>
      <c r="E34">
        <v>10000</v>
      </c>
      <c r="F34" s="1">
        <f t="shared" si="5"/>
        <v>44935</v>
      </c>
      <c r="G34">
        <v>10000</v>
      </c>
      <c r="H34" s="1">
        <f t="shared" si="0"/>
        <v>44953</v>
      </c>
      <c r="I34" s="1" t="s">
        <v>472</v>
      </c>
      <c r="J34">
        <v>18</v>
      </c>
      <c r="K34">
        <f t="shared" si="1"/>
        <v>10000</v>
      </c>
      <c r="L34">
        <f t="shared" si="2"/>
        <v>10000</v>
      </c>
    </row>
    <row r="35" spans="1:12">
      <c r="A35" t="s">
        <v>225</v>
      </c>
      <c r="B35" t="s">
        <v>12</v>
      </c>
      <c r="C35">
        <v>10</v>
      </c>
      <c r="D35">
        <v>10000</v>
      </c>
      <c r="E35">
        <v>10000</v>
      </c>
      <c r="F35" s="1">
        <f t="shared" si="5"/>
        <v>44966</v>
      </c>
      <c r="G35">
        <v>10000</v>
      </c>
      <c r="H35" s="1">
        <f t="shared" ref="H35:H66" si="6">F35+J35</f>
        <v>44966</v>
      </c>
      <c r="I35" s="1" t="s">
        <v>472</v>
      </c>
      <c r="J35">
        <v>0</v>
      </c>
      <c r="K35">
        <f t="shared" ref="K35:K66" si="7">INT((J35+29)/30)*10000</f>
        <v>0</v>
      </c>
      <c r="L35">
        <f t="shared" ref="L35:L66" si="8">K35</f>
        <v>0</v>
      </c>
    </row>
    <row r="36" spans="1:12">
      <c r="A36" t="s">
        <v>225</v>
      </c>
      <c r="B36" t="s">
        <v>12</v>
      </c>
      <c r="C36">
        <v>11</v>
      </c>
      <c r="D36">
        <v>10000</v>
      </c>
      <c r="E36">
        <v>10000</v>
      </c>
      <c r="F36" s="1">
        <f t="shared" si="5"/>
        <v>44997</v>
      </c>
      <c r="G36">
        <v>10000</v>
      </c>
      <c r="H36" s="1">
        <f t="shared" si="6"/>
        <v>44997</v>
      </c>
      <c r="I36" s="1" t="s">
        <v>472</v>
      </c>
      <c r="J36">
        <v>0</v>
      </c>
      <c r="K36">
        <f t="shared" si="7"/>
        <v>0</v>
      </c>
      <c r="L36">
        <f t="shared" si="8"/>
        <v>0</v>
      </c>
    </row>
    <row r="37" spans="1:12">
      <c r="A37" t="s">
        <v>225</v>
      </c>
      <c r="B37" t="s">
        <v>12</v>
      </c>
      <c r="C37">
        <v>12</v>
      </c>
      <c r="D37">
        <v>10000</v>
      </c>
      <c r="E37">
        <v>10000</v>
      </c>
      <c r="F37" s="1">
        <f t="shared" si="5"/>
        <v>45028</v>
      </c>
      <c r="G37">
        <v>10000</v>
      </c>
      <c r="H37" s="1">
        <f t="shared" si="6"/>
        <v>45028</v>
      </c>
      <c r="I37" s="1" t="s">
        <v>472</v>
      </c>
      <c r="J37">
        <v>0</v>
      </c>
      <c r="K37">
        <f t="shared" si="7"/>
        <v>0</v>
      </c>
      <c r="L37">
        <f t="shared" si="8"/>
        <v>0</v>
      </c>
    </row>
    <row r="38" spans="1:12">
      <c r="A38" t="s">
        <v>250</v>
      </c>
      <c r="B38" t="s">
        <v>37</v>
      </c>
      <c r="C38">
        <v>1</v>
      </c>
      <c r="D38">
        <v>10000</v>
      </c>
      <c r="E38">
        <v>10000</v>
      </c>
      <c r="F38" s="2">
        <v>44687</v>
      </c>
      <c r="G38">
        <v>10000</v>
      </c>
      <c r="H38" s="1">
        <f t="shared" si="6"/>
        <v>44687</v>
      </c>
      <c r="I38" s="1" t="s">
        <v>473</v>
      </c>
      <c r="J38">
        <v>0</v>
      </c>
      <c r="K38">
        <f t="shared" si="7"/>
        <v>0</v>
      </c>
      <c r="L38">
        <f t="shared" si="8"/>
        <v>0</v>
      </c>
    </row>
    <row r="39" spans="1:12">
      <c r="A39" t="s">
        <v>250</v>
      </c>
      <c r="B39" t="s">
        <v>37</v>
      </c>
      <c r="C39">
        <v>2</v>
      </c>
      <c r="D39">
        <v>10000</v>
      </c>
      <c r="E39">
        <v>10000</v>
      </c>
      <c r="F39" s="1">
        <f>F38+31*(ROW(F39)-ROW(F38))</f>
        <v>44718</v>
      </c>
      <c r="G39">
        <v>10000</v>
      </c>
      <c r="H39" s="1">
        <f t="shared" si="6"/>
        <v>44718</v>
      </c>
      <c r="I39" s="1" t="s">
        <v>473</v>
      </c>
      <c r="J39">
        <v>0</v>
      </c>
      <c r="K39">
        <f t="shared" si="7"/>
        <v>0</v>
      </c>
      <c r="L39">
        <f t="shared" si="8"/>
        <v>0</v>
      </c>
    </row>
    <row r="40" spans="1:12">
      <c r="A40" t="s">
        <v>250</v>
      </c>
      <c r="B40" t="s">
        <v>37</v>
      </c>
      <c r="C40">
        <v>3</v>
      </c>
      <c r="D40">
        <v>10000</v>
      </c>
      <c r="E40">
        <v>10000</v>
      </c>
      <c r="F40" s="1">
        <f t="shared" ref="F40:F49" si="9">F39+31*(ROW(F40)-ROW(F39))</f>
        <v>44749</v>
      </c>
      <c r="G40">
        <v>10000</v>
      </c>
      <c r="H40" s="1">
        <f t="shared" si="6"/>
        <v>44749</v>
      </c>
      <c r="I40" s="1" t="s">
        <v>473</v>
      </c>
      <c r="J40">
        <v>0</v>
      </c>
      <c r="K40">
        <f t="shared" si="7"/>
        <v>0</v>
      </c>
      <c r="L40">
        <f t="shared" si="8"/>
        <v>0</v>
      </c>
    </row>
    <row r="41" spans="1:12">
      <c r="A41" t="s">
        <v>250</v>
      </c>
      <c r="B41" t="s">
        <v>37</v>
      </c>
      <c r="C41">
        <v>4</v>
      </c>
      <c r="D41">
        <v>10000</v>
      </c>
      <c r="E41">
        <v>10000</v>
      </c>
      <c r="F41" s="1">
        <f t="shared" si="9"/>
        <v>44780</v>
      </c>
      <c r="G41">
        <v>10000</v>
      </c>
      <c r="H41" s="1">
        <f t="shared" si="6"/>
        <v>44780</v>
      </c>
      <c r="I41" s="1" t="s">
        <v>473</v>
      </c>
      <c r="J41">
        <v>0</v>
      </c>
      <c r="K41">
        <f t="shared" si="7"/>
        <v>0</v>
      </c>
      <c r="L41">
        <f t="shared" si="8"/>
        <v>0</v>
      </c>
    </row>
    <row r="42" spans="1:12">
      <c r="A42" t="s">
        <v>250</v>
      </c>
      <c r="B42" t="s">
        <v>37</v>
      </c>
      <c r="C42">
        <v>5</v>
      </c>
      <c r="D42">
        <v>10000</v>
      </c>
      <c r="E42">
        <v>10000</v>
      </c>
      <c r="F42" s="1">
        <f t="shared" si="9"/>
        <v>44811</v>
      </c>
      <c r="G42">
        <v>10000</v>
      </c>
      <c r="H42" s="1">
        <f t="shared" si="6"/>
        <v>44811</v>
      </c>
      <c r="I42" s="1" t="s">
        <v>492</v>
      </c>
      <c r="J42">
        <v>0</v>
      </c>
      <c r="K42">
        <f t="shared" si="7"/>
        <v>0</v>
      </c>
      <c r="L42">
        <f t="shared" si="8"/>
        <v>0</v>
      </c>
    </row>
    <row r="43" spans="1:12">
      <c r="A43" t="s">
        <v>250</v>
      </c>
      <c r="B43" t="s">
        <v>37</v>
      </c>
      <c r="C43">
        <v>6</v>
      </c>
      <c r="D43">
        <v>10000</v>
      </c>
      <c r="E43">
        <v>10000</v>
      </c>
      <c r="F43" s="1">
        <f t="shared" si="9"/>
        <v>44842</v>
      </c>
      <c r="G43">
        <v>10000</v>
      </c>
      <c r="H43" s="1">
        <f t="shared" si="6"/>
        <v>44842</v>
      </c>
      <c r="I43" s="1" t="s">
        <v>473</v>
      </c>
      <c r="J43">
        <v>0</v>
      </c>
      <c r="K43">
        <f t="shared" si="7"/>
        <v>0</v>
      </c>
      <c r="L43">
        <f t="shared" si="8"/>
        <v>0</v>
      </c>
    </row>
    <row r="44" spans="1:12">
      <c r="A44" t="s">
        <v>250</v>
      </c>
      <c r="B44" t="s">
        <v>37</v>
      </c>
      <c r="C44">
        <v>7</v>
      </c>
      <c r="D44">
        <v>10000</v>
      </c>
      <c r="E44">
        <v>10000</v>
      </c>
      <c r="F44" s="1">
        <f t="shared" si="9"/>
        <v>44873</v>
      </c>
      <c r="G44">
        <v>10000</v>
      </c>
      <c r="H44" s="1">
        <f t="shared" si="6"/>
        <v>44873</v>
      </c>
      <c r="I44" s="1" t="s">
        <v>473</v>
      </c>
      <c r="J44">
        <v>0</v>
      </c>
      <c r="K44">
        <f t="shared" si="7"/>
        <v>0</v>
      </c>
      <c r="L44">
        <f t="shared" si="8"/>
        <v>0</v>
      </c>
    </row>
    <row r="45" spans="1:12">
      <c r="A45" t="s">
        <v>250</v>
      </c>
      <c r="B45" t="s">
        <v>37</v>
      </c>
      <c r="C45">
        <v>8</v>
      </c>
      <c r="D45">
        <v>10000</v>
      </c>
      <c r="E45">
        <v>10000</v>
      </c>
      <c r="F45" s="1">
        <f t="shared" si="9"/>
        <v>44904</v>
      </c>
      <c r="G45">
        <v>10000</v>
      </c>
      <c r="H45" s="1">
        <f t="shared" si="6"/>
        <v>44904</v>
      </c>
      <c r="I45" s="1" t="s">
        <v>473</v>
      </c>
      <c r="J45">
        <v>0</v>
      </c>
      <c r="K45">
        <f t="shared" si="7"/>
        <v>0</v>
      </c>
      <c r="L45">
        <f t="shared" si="8"/>
        <v>0</v>
      </c>
    </row>
    <row r="46" spans="1:12">
      <c r="A46" t="s">
        <v>250</v>
      </c>
      <c r="B46" t="s">
        <v>37</v>
      </c>
      <c r="C46">
        <v>9</v>
      </c>
      <c r="D46">
        <v>10000</v>
      </c>
      <c r="E46">
        <v>10000</v>
      </c>
      <c r="F46" s="1">
        <f t="shared" si="9"/>
        <v>44935</v>
      </c>
      <c r="G46">
        <v>10000</v>
      </c>
      <c r="H46" s="1">
        <f t="shared" si="6"/>
        <v>44935</v>
      </c>
      <c r="I46" s="1" t="s">
        <v>473</v>
      </c>
      <c r="J46">
        <v>0</v>
      </c>
      <c r="K46">
        <f t="shared" si="7"/>
        <v>0</v>
      </c>
      <c r="L46">
        <f t="shared" si="8"/>
        <v>0</v>
      </c>
    </row>
    <row r="47" spans="1:12">
      <c r="A47" t="s">
        <v>250</v>
      </c>
      <c r="B47" t="s">
        <v>37</v>
      </c>
      <c r="C47">
        <v>10</v>
      </c>
      <c r="D47">
        <v>10000</v>
      </c>
      <c r="E47">
        <v>10000</v>
      </c>
      <c r="F47" s="1">
        <f t="shared" si="9"/>
        <v>44966</v>
      </c>
      <c r="G47">
        <v>10000</v>
      </c>
      <c r="H47" s="1">
        <f t="shared" si="6"/>
        <v>44966</v>
      </c>
      <c r="I47" s="1" t="s">
        <v>473</v>
      </c>
      <c r="J47">
        <v>0</v>
      </c>
      <c r="K47">
        <f t="shared" si="7"/>
        <v>0</v>
      </c>
      <c r="L47">
        <f t="shared" si="8"/>
        <v>0</v>
      </c>
    </row>
    <row r="48" spans="1:12">
      <c r="A48" t="s">
        <v>250</v>
      </c>
      <c r="B48" t="s">
        <v>37</v>
      </c>
      <c r="C48">
        <v>11</v>
      </c>
      <c r="D48">
        <v>10000</v>
      </c>
      <c r="E48">
        <v>10000</v>
      </c>
      <c r="F48" s="1">
        <f t="shared" si="9"/>
        <v>44997</v>
      </c>
      <c r="G48">
        <v>10000</v>
      </c>
      <c r="H48" s="1">
        <f t="shared" si="6"/>
        <v>44997</v>
      </c>
      <c r="I48" s="1" t="s">
        <v>473</v>
      </c>
      <c r="J48">
        <v>0</v>
      </c>
      <c r="K48">
        <f t="shared" si="7"/>
        <v>0</v>
      </c>
      <c r="L48">
        <f t="shared" si="8"/>
        <v>0</v>
      </c>
    </row>
    <row r="49" spans="1:12">
      <c r="A49" t="s">
        <v>250</v>
      </c>
      <c r="B49" t="s">
        <v>37</v>
      </c>
      <c r="C49">
        <v>12</v>
      </c>
      <c r="D49">
        <v>10000</v>
      </c>
      <c r="E49">
        <v>10000</v>
      </c>
      <c r="F49" s="1">
        <f t="shared" si="9"/>
        <v>45028</v>
      </c>
      <c r="G49">
        <v>10000</v>
      </c>
      <c r="H49" s="1">
        <f t="shared" si="6"/>
        <v>45028</v>
      </c>
      <c r="I49" s="1" t="s">
        <v>473</v>
      </c>
      <c r="J49">
        <v>0</v>
      </c>
      <c r="K49">
        <f t="shared" si="7"/>
        <v>0</v>
      </c>
      <c r="L49">
        <f t="shared" si="8"/>
        <v>0</v>
      </c>
    </row>
    <row r="50" spans="1:12">
      <c r="A50" t="s">
        <v>278</v>
      </c>
      <c r="B50" t="s">
        <v>44</v>
      </c>
      <c r="C50">
        <v>1</v>
      </c>
      <c r="D50">
        <v>10000</v>
      </c>
      <c r="E50">
        <v>10000</v>
      </c>
      <c r="F50" s="2">
        <v>45053</v>
      </c>
      <c r="G50">
        <v>10000</v>
      </c>
      <c r="H50" s="1">
        <f t="shared" si="6"/>
        <v>45053</v>
      </c>
      <c r="I50" s="1" t="s">
        <v>474</v>
      </c>
      <c r="J50">
        <v>0</v>
      </c>
      <c r="K50">
        <f t="shared" si="7"/>
        <v>0</v>
      </c>
      <c r="L50">
        <f t="shared" si="8"/>
        <v>0</v>
      </c>
    </row>
    <row r="51" spans="1:12">
      <c r="A51" t="s">
        <v>278</v>
      </c>
      <c r="B51" t="s">
        <v>44</v>
      </c>
      <c r="C51">
        <v>2</v>
      </c>
      <c r="D51">
        <v>10000</v>
      </c>
      <c r="E51">
        <v>10000</v>
      </c>
      <c r="F51" s="1">
        <f>F50+31*(ROW(F51)-ROW(F50))</f>
        <v>45084</v>
      </c>
      <c r="G51">
        <v>10000</v>
      </c>
      <c r="H51" s="1">
        <f t="shared" si="6"/>
        <v>45084</v>
      </c>
      <c r="I51" s="1" t="s">
        <v>474</v>
      </c>
      <c r="J51">
        <v>0</v>
      </c>
      <c r="K51">
        <f t="shared" si="7"/>
        <v>0</v>
      </c>
      <c r="L51">
        <f t="shared" si="8"/>
        <v>0</v>
      </c>
    </row>
    <row r="52" spans="1:12">
      <c r="A52" t="s">
        <v>278</v>
      </c>
      <c r="B52" t="s">
        <v>44</v>
      </c>
      <c r="C52">
        <v>3</v>
      </c>
      <c r="D52">
        <v>10000</v>
      </c>
      <c r="E52">
        <v>10000</v>
      </c>
      <c r="F52" s="1">
        <f t="shared" ref="F52:F61" si="10">F51+31*(ROW(F52)-ROW(F51))</f>
        <v>45115</v>
      </c>
      <c r="G52">
        <v>10000</v>
      </c>
      <c r="H52" s="1">
        <f t="shared" si="6"/>
        <v>45115</v>
      </c>
      <c r="I52" s="1" t="s">
        <v>474</v>
      </c>
      <c r="J52">
        <v>0</v>
      </c>
      <c r="K52">
        <f t="shared" si="7"/>
        <v>0</v>
      </c>
      <c r="L52">
        <f t="shared" si="8"/>
        <v>0</v>
      </c>
    </row>
    <row r="53" spans="1:12">
      <c r="A53" t="s">
        <v>278</v>
      </c>
      <c r="B53" t="s">
        <v>44</v>
      </c>
      <c r="C53">
        <v>4</v>
      </c>
      <c r="D53">
        <v>10000</v>
      </c>
      <c r="E53">
        <v>10000</v>
      </c>
      <c r="F53" s="1">
        <f t="shared" si="10"/>
        <v>45146</v>
      </c>
      <c r="G53">
        <v>10000</v>
      </c>
      <c r="H53" s="1">
        <f t="shared" si="6"/>
        <v>45146</v>
      </c>
      <c r="I53" s="1" t="s">
        <v>474</v>
      </c>
      <c r="J53">
        <v>0</v>
      </c>
      <c r="K53">
        <f t="shared" si="7"/>
        <v>0</v>
      </c>
      <c r="L53">
        <f t="shared" si="8"/>
        <v>0</v>
      </c>
    </row>
    <row r="54" spans="1:12">
      <c r="A54" t="s">
        <v>278</v>
      </c>
      <c r="B54" t="s">
        <v>44</v>
      </c>
      <c r="C54">
        <v>5</v>
      </c>
      <c r="D54">
        <v>10000</v>
      </c>
      <c r="E54">
        <v>10000</v>
      </c>
      <c r="F54" s="1">
        <f t="shared" si="10"/>
        <v>45177</v>
      </c>
      <c r="G54">
        <v>10000</v>
      </c>
      <c r="H54" s="1">
        <f t="shared" si="6"/>
        <v>45177</v>
      </c>
      <c r="I54" s="1" t="s">
        <v>474</v>
      </c>
      <c r="J54">
        <v>0</v>
      </c>
      <c r="K54">
        <f t="shared" si="7"/>
        <v>0</v>
      </c>
      <c r="L54">
        <f t="shared" si="8"/>
        <v>0</v>
      </c>
    </row>
    <row r="55" spans="1:12">
      <c r="A55" t="s">
        <v>278</v>
      </c>
      <c r="B55" t="s">
        <v>44</v>
      </c>
      <c r="C55">
        <v>6</v>
      </c>
      <c r="D55">
        <v>10000</v>
      </c>
      <c r="E55">
        <v>10000</v>
      </c>
      <c r="F55" s="1">
        <f t="shared" si="10"/>
        <v>45208</v>
      </c>
      <c r="G55">
        <v>10000</v>
      </c>
      <c r="H55" s="1">
        <f t="shared" si="6"/>
        <v>45208</v>
      </c>
      <c r="I55" s="1" t="s">
        <v>474</v>
      </c>
      <c r="J55">
        <v>0</v>
      </c>
      <c r="K55">
        <f t="shared" si="7"/>
        <v>0</v>
      </c>
      <c r="L55">
        <f t="shared" si="8"/>
        <v>0</v>
      </c>
    </row>
    <row r="56" spans="1:12">
      <c r="A56" t="s">
        <v>278</v>
      </c>
      <c r="B56" t="s">
        <v>44</v>
      </c>
      <c r="C56">
        <v>7</v>
      </c>
      <c r="D56">
        <v>10000</v>
      </c>
      <c r="E56">
        <v>10000</v>
      </c>
      <c r="F56" s="1">
        <f t="shared" si="10"/>
        <v>45239</v>
      </c>
      <c r="G56">
        <v>10000</v>
      </c>
      <c r="H56" s="1">
        <f t="shared" si="6"/>
        <v>45239</v>
      </c>
      <c r="I56" s="1" t="s">
        <v>474</v>
      </c>
      <c r="J56">
        <v>0</v>
      </c>
      <c r="K56">
        <f t="shared" si="7"/>
        <v>0</v>
      </c>
      <c r="L56">
        <f t="shared" si="8"/>
        <v>0</v>
      </c>
    </row>
    <row r="57" spans="1:12">
      <c r="A57" t="s">
        <v>278</v>
      </c>
      <c r="B57" t="s">
        <v>44</v>
      </c>
      <c r="C57">
        <v>8</v>
      </c>
      <c r="D57">
        <v>10000</v>
      </c>
      <c r="E57">
        <v>10000</v>
      </c>
      <c r="F57" s="1">
        <f t="shared" si="10"/>
        <v>45270</v>
      </c>
      <c r="G57">
        <v>10000</v>
      </c>
      <c r="H57" s="1">
        <f t="shared" si="6"/>
        <v>45270</v>
      </c>
      <c r="I57" s="1" t="s">
        <v>474</v>
      </c>
      <c r="J57">
        <v>0</v>
      </c>
      <c r="K57">
        <f t="shared" si="7"/>
        <v>0</v>
      </c>
      <c r="L57">
        <f t="shared" si="8"/>
        <v>0</v>
      </c>
    </row>
    <row r="58" spans="1:12">
      <c r="A58" t="s">
        <v>278</v>
      </c>
      <c r="B58" t="s">
        <v>44</v>
      </c>
      <c r="C58">
        <v>9</v>
      </c>
      <c r="D58">
        <v>10000</v>
      </c>
      <c r="E58">
        <v>10000</v>
      </c>
      <c r="F58" s="1">
        <f t="shared" si="10"/>
        <v>45301</v>
      </c>
      <c r="G58">
        <v>10000</v>
      </c>
      <c r="H58" s="1">
        <f t="shared" si="6"/>
        <v>45301</v>
      </c>
      <c r="I58" s="1" t="s">
        <v>474</v>
      </c>
      <c r="J58">
        <v>0</v>
      </c>
      <c r="K58">
        <f t="shared" si="7"/>
        <v>0</v>
      </c>
      <c r="L58">
        <f t="shared" si="8"/>
        <v>0</v>
      </c>
    </row>
    <row r="59" spans="1:12">
      <c r="A59" t="s">
        <v>278</v>
      </c>
      <c r="B59" t="s">
        <v>44</v>
      </c>
      <c r="C59">
        <v>10</v>
      </c>
      <c r="D59">
        <v>10000</v>
      </c>
      <c r="E59">
        <v>10000</v>
      </c>
      <c r="F59" s="1">
        <f t="shared" si="10"/>
        <v>45332</v>
      </c>
      <c r="G59">
        <v>10000</v>
      </c>
      <c r="H59" s="1">
        <f t="shared" si="6"/>
        <v>45332</v>
      </c>
      <c r="I59" s="1" t="s">
        <v>474</v>
      </c>
      <c r="J59">
        <v>0</v>
      </c>
      <c r="K59">
        <f t="shared" si="7"/>
        <v>0</v>
      </c>
      <c r="L59">
        <f t="shared" si="8"/>
        <v>0</v>
      </c>
    </row>
    <row r="60" spans="1:12">
      <c r="A60" t="s">
        <v>278</v>
      </c>
      <c r="B60" t="s">
        <v>44</v>
      </c>
      <c r="C60">
        <v>11</v>
      </c>
      <c r="D60">
        <v>10000</v>
      </c>
      <c r="E60">
        <v>10000</v>
      </c>
      <c r="F60" s="1">
        <f t="shared" si="10"/>
        <v>45363</v>
      </c>
      <c r="G60">
        <v>10000</v>
      </c>
      <c r="H60" s="1">
        <f t="shared" si="6"/>
        <v>45363</v>
      </c>
      <c r="I60" s="1" t="s">
        <v>474</v>
      </c>
      <c r="J60">
        <v>0</v>
      </c>
      <c r="K60">
        <f t="shared" si="7"/>
        <v>0</v>
      </c>
      <c r="L60">
        <f t="shared" si="8"/>
        <v>0</v>
      </c>
    </row>
    <row r="61" spans="1:12">
      <c r="A61" t="s">
        <v>278</v>
      </c>
      <c r="B61" t="s">
        <v>44</v>
      </c>
      <c r="C61">
        <v>12</v>
      </c>
      <c r="D61">
        <v>10000</v>
      </c>
      <c r="E61">
        <v>10000</v>
      </c>
      <c r="F61" s="1">
        <f t="shared" si="10"/>
        <v>45394</v>
      </c>
      <c r="G61">
        <v>10000</v>
      </c>
      <c r="H61" s="1">
        <f t="shared" si="6"/>
        <v>45394</v>
      </c>
      <c r="I61" s="1" t="s">
        <v>474</v>
      </c>
      <c r="J61">
        <v>0</v>
      </c>
      <c r="K61">
        <f t="shared" si="7"/>
        <v>0</v>
      </c>
      <c r="L61">
        <f t="shared" si="8"/>
        <v>0</v>
      </c>
    </row>
    <row r="62" spans="1:12">
      <c r="A62" t="s">
        <v>326</v>
      </c>
      <c r="B62" t="s">
        <v>57</v>
      </c>
      <c r="C62">
        <v>1</v>
      </c>
      <c r="D62">
        <v>10000</v>
      </c>
      <c r="E62">
        <v>10000</v>
      </c>
      <c r="F62" s="2">
        <v>45052</v>
      </c>
      <c r="G62">
        <v>10000</v>
      </c>
      <c r="H62" s="1">
        <f t="shared" si="6"/>
        <v>45052</v>
      </c>
      <c r="I62" s="1" t="s">
        <v>475</v>
      </c>
      <c r="J62">
        <v>0</v>
      </c>
      <c r="K62">
        <f t="shared" si="7"/>
        <v>0</v>
      </c>
      <c r="L62">
        <f t="shared" si="8"/>
        <v>0</v>
      </c>
    </row>
    <row r="63" spans="1:12">
      <c r="A63" t="s">
        <v>326</v>
      </c>
      <c r="B63" t="s">
        <v>57</v>
      </c>
      <c r="C63">
        <v>2</v>
      </c>
      <c r="D63">
        <v>10000</v>
      </c>
      <c r="E63">
        <v>10000</v>
      </c>
      <c r="F63" s="1">
        <f>F62+31*(ROW(F63)-ROW(F62))</f>
        <v>45083</v>
      </c>
      <c r="G63">
        <v>10000</v>
      </c>
      <c r="H63" s="1">
        <f t="shared" si="6"/>
        <v>45083</v>
      </c>
      <c r="I63" s="1" t="s">
        <v>475</v>
      </c>
      <c r="J63">
        <v>0</v>
      </c>
      <c r="K63">
        <f t="shared" si="7"/>
        <v>0</v>
      </c>
      <c r="L63">
        <f t="shared" si="8"/>
        <v>0</v>
      </c>
    </row>
    <row r="64" spans="1:12">
      <c r="A64" t="s">
        <v>326</v>
      </c>
      <c r="B64" t="s">
        <v>57</v>
      </c>
      <c r="C64">
        <v>3</v>
      </c>
      <c r="D64">
        <v>10000</v>
      </c>
      <c r="E64">
        <v>10000</v>
      </c>
      <c r="F64" s="1">
        <f t="shared" ref="F64:F73" si="11">F63+31*(ROW(F64)-ROW(F63))</f>
        <v>45114</v>
      </c>
      <c r="G64">
        <v>10000</v>
      </c>
      <c r="H64" s="1">
        <f t="shared" si="6"/>
        <v>45114</v>
      </c>
      <c r="I64" s="1" t="s">
        <v>475</v>
      </c>
      <c r="J64">
        <v>0</v>
      </c>
      <c r="K64">
        <f t="shared" si="7"/>
        <v>0</v>
      </c>
      <c r="L64">
        <f t="shared" si="8"/>
        <v>0</v>
      </c>
    </row>
    <row r="65" spans="1:12">
      <c r="A65" t="s">
        <v>326</v>
      </c>
      <c r="B65" t="s">
        <v>57</v>
      </c>
      <c r="C65">
        <v>4</v>
      </c>
      <c r="D65">
        <v>10000</v>
      </c>
      <c r="E65">
        <v>10000</v>
      </c>
      <c r="F65" s="1">
        <f t="shared" si="11"/>
        <v>45145</v>
      </c>
      <c r="G65">
        <v>10000</v>
      </c>
      <c r="H65" s="1">
        <f t="shared" si="6"/>
        <v>45145</v>
      </c>
      <c r="I65" s="1" t="s">
        <v>475</v>
      </c>
      <c r="J65">
        <v>0</v>
      </c>
      <c r="K65">
        <f t="shared" si="7"/>
        <v>0</v>
      </c>
      <c r="L65">
        <f t="shared" si="8"/>
        <v>0</v>
      </c>
    </row>
    <row r="66" spans="1:12">
      <c r="A66" t="s">
        <v>326</v>
      </c>
      <c r="B66" t="s">
        <v>57</v>
      </c>
      <c r="C66">
        <v>5</v>
      </c>
      <c r="D66">
        <v>10000</v>
      </c>
      <c r="E66">
        <v>10000</v>
      </c>
      <c r="F66" s="1">
        <f t="shared" si="11"/>
        <v>45176</v>
      </c>
      <c r="G66">
        <v>10000</v>
      </c>
      <c r="H66" s="1">
        <f t="shared" si="6"/>
        <v>45176</v>
      </c>
      <c r="I66" s="1" t="s">
        <v>475</v>
      </c>
      <c r="J66">
        <v>0</v>
      </c>
      <c r="K66">
        <f t="shared" si="7"/>
        <v>0</v>
      </c>
      <c r="L66">
        <f t="shared" si="8"/>
        <v>0</v>
      </c>
    </row>
    <row r="67" spans="1:12">
      <c r="A67" t="s">
        <v>326</v>
      </c>
      <c r="B67" t="s">
        <v>57</v>
      </c>
      <c r="C67">
        <v>6</v>
      </c>
      <c r="D67">
        <v>10000</v>
      </c>
      <c r="E67">
        <v>10000</v>
      </c>
      <c r="F67" s="1">
        <f t="shared" si="11"/>
        <v>45207</v>
      </c>
      <c r="G67">
        <v>10000</v>
      </c>
      <c r="H67" s="1">
        <f t="shared" ref="H67:H103" si="12">F67+J67</f>
        <v>45207</v>
      </c>
      <c r="I67" s="1" t="s">
        <v>475</v>
      </c>
      <c r="J67">
        <v>0</v>
      </c>
      <c r="K67">
        <f t="shared" ref="K67:K98" si="13">INT((J67+29)/30)*10000</f>
        <v>0</v>
      </c>
      <c r="L67">
        <f t="shared" ref="L67:L98" si="14">K67</f>
        <v>0</v>
      </c>
    </row>
    <row r="68" spans="1:12">
      <c r="A68" t="s">
        <v>326</v>
      </c>
      <c r="B68" t="s">
        <v>57</v>
      </c>
      <c r="C68">
        <v>7</v>
      </c>
      <c r="D68">
        <v>10000</v>
      </c>
      <c r="E68">
        <v>10000</v>
      </c>
      <c r="F68" s="1">
        <f t="shared" si="11"/>
        <v>45238</v>
      </c>
      <c r="G68">
        <v>10000</v>
      </c>
      <c r="H68" s="1">
        <f t="shared" si="12"/>
        <v>45238</v>
      </c>
      <c r="I68" s="1" t="s">
        <v>492</v>
      </c>
      <c r="J68">
        <v>0</v>
      </c>
      <c r="K68">
        <f t="shared" si="13"/>
        <v>0</v>
      </c>
      <c r="L68">
        <f t="shared" si="14"/>
        <v>0</v>
      </c>
    </row>
    <row r="69" spans="1:12">
      <c r="A69" t="s">
        <v>326</v>
      </c>
      <c r="B69" t="s">
        <v>57</v>
      </c>
      <c r="C69">
        <v>8</v>
      </c>
      <c r="D69">
        <v>10000</v>
      </c>
      <c r="E69">
        <v>10000</v>
      </c>
      <c r="F69" s="1">
        <f t="shared" si="11"/>
        <v>45269</v>
      </c>
      <c r="G69">
        <v>10000</v>
      </c>
      <c r="H69" s="1">
        <f t="shared" si="12"/>
        <v>45269</v>
      </c>
      <c r="I69" s="1" t="s">
        <v>475</v>
      </c>
      <c r="J69">
        <v>0</v>
      </c>
      <c r="K69">
        <f t="shared" si="13"/>
        <v>0</v>
      </c>
      <c r="L69">
        <f t="shared" si="14"/>
        <v>0</v>
      </c>
    </row>
    <row r="70" spans="1:12">
      <c r="A70" t="s">
        <v>326</v>
      </c>
      <c r="B70" t="s">
        <v>57</v>
      </c>
      <c r="C70">
        <v>9</v>
      </c>
      <c r="D70">
        <v>10000</v>
      </c>
      <c r="E70">
        <v>10000</v>
      </c>
      <c r="F70" s="1">
        <f t="shared" si="11"/>
        <v>45300</v>
      </c>
      <c r="G70">
        <v>10000</v>
      </c>
      <c r="H70" s="1">
        <f t="shared" si="12"/>
        <v>45300</v>
      </c>
      <c r="I70" s="1" t="s">
        <v>475</v>
      </c>
      <c r="J70">
        <v>0</v>
      </c>
      <c r="K70">
        <f t="shared" si="13"/>
        <v>0</v>
      </c>
      <c r="L70">
        <f t="shared" si="14"/>
        <v>0</v>
      </c>
    </row>
    <row r="71" spans="1:12">
      <c r="A71" t="s">
        <v>326</v>
      </c>
      <c r="B71" t="s">
        <v>57</v>
      </c>
      <c r="C71">
        <v>10</v>
      </c>
      <c r="D71">
        <v>10000</v>
      </c>
      <c r="E71">
        <v>10000</v>
      </c>
      <c r="F71" s="1">
        <f t="shared" si="11"/>
        <v>45331</v>
      </c>
      <c r="G71">
        <v>10000</v>
      </c>
      <c r="H71" s="1">
        <f t="shared" si="12"/>
        <v>45331</v>
      </c>
      <c r="I71" s="1" t="s">
        <v>475</v>
      </c>
      <c r="J71">
        <v>0</v>
      </c>
      <c r="K71">
        <f t="shared" si="13"/>
        <v>0</v>
      </c>
      <c r="L71">
        <f t="shared" si="14"/>
        <v>0</v>
      </c>
    </row>
    <row r="72" spans="1:12">
      <c r="A72" t="s">
        <v>326</v>
      </c>
      <c r="B72" t="s">
        <v>57</v>
      </c>
      <c r="C72">
        <v>11</v>
      </c>
      <c r="D72">
        <v>10000</v>
      </c>
      <c r="E72">
        <v>10000</v>
      </c>
      <c r="F72" s="1">
        <f t="shared" si="11"/>
        <v>45362</v>
      </c>
      <c r="G72">
        <v>10000</v>
      </c>
      <c r="H72" s="1">
        <f t="shared" si="12"/>
        <v>45362</v>
      </c>
      <c r="I72" s="1" t="s">
        <v>475</v>
      </c>
      <c r="J72">
        <v>0</v>
      </c>
      <c r="K72">
        <f t="shared" si="13"/>
        <v>0</v>
      </c>
      <c r="L72">
        <f t="shared" si="14"/>
        <v>0</v>
      </c>
    </row>
    <row r="73" spans="1:12">
      <c r="A73" t="s">
        <v>326</v>
      </c>
      <c r="B73" t="s">
        <v>57</v>
      </c>
      <c r="C73">
        <v>12</v>
      </c>
      <c r="D73">
        <v>10000</v>
      </c>
      <c r="E73">
        <v>10000</v>
      </c>
      <c r="F73" s="1">
        <f t="shared" si="11"/>
        <v>45393</v>
      </c>
      <c r="G73">
        <v>10000</v>
      </c>
      <c r="H73" s="1">
        <f t="shared" si="12"/>
        <v>45393</v>
      </c>
      <c r="I73" s="1" t="s">
        <v>475</v>
      </c>
      <c r="J73">
        <v>0</v>
      </c>
      <c r="K73">
        <f t="shared" si="13"/>
        <v>0</v>
      </c>
      <c r="L73">
        <f t="shared" si="14"/>
        <v>0</v>
      </c>
    </row>
    <row r="74" spans="1:12">
      <c r="A74" t="s">
        <v>353</v>
      </c>
      <c r="B74" t="s">
        <v>61</v>
      </c>
      <c r="C74">
        <v>1</v>
      </c>
      <c r="D74">
        <v>10000</v>
      </c>
      <c r="E74">
        <v>10000</v>
      </c>
      <c r="F74" s="2">
        <v>45052</v>
      </c>
      <c r="G74">
        <v>10000</v>
      </c>
      <c r="H74" s="1">
        <f t="shared" si="12"/>
        <v>45052</v>
      </c>
      <c r="I74" s="1" t="s">
        <v>476</v>
      </c>
      <c r="J74">
        <v>0</v>
      </c>
      <c r="K74">
        <f t="shared" si="13"/>
        <v>0</v>
      </c>
      <c r="L74">
        <f t="shared" si="14"/>
        <v>0</v>
      </c>
    </row>
    <row r="75" spans="1:12">
      <c r="A75" t="s">
        <v>353</v>
      </c>
      <c r="B75" t="s">
        <v>61</v>
      </c>
      <c r="C75">
        <v>2</v>
      </c>
      <c r="D75">
        <v>10000</v>
      </c>
      <c r="E75">
        <v>10000</v>
      </c>
      <c r="F75" s="1">
        <f>F74+31*(ROW(F75)-ROW(F74))</f>
        <v>45083</v>
      </c>
      <c r="G75">
        <v>10000</v>
      </c>
      <c r="H75" s="1">
        <f t="shared" si="12"/>
        <v>45083</v>
      </c>
      <c r="I75" s="1" t="s">
        <v>476</v>
      </c>
      <c r="J75">
        <v>0</v>
      </c>
      <c r="K75">
        <f t="shared" si="13"/>
        <v>0</v>
      </c>
      <c r="L75">
        <f t="shared" si="14"/>
        <v>0</v>
      </c>
    </row>
    <row r="76" spans="1:12">
      <c r="A76" t="s">
        <v>353</v>
      </c>
      <c r="B76" t="s">
        <v>61</v>
      </c>
      <c r="C76">
        <v>3</v>
      </c>
      <c r="D76">
        <v>10000</v>
      </c>
      <c r="E76">
        <v>10000</v>
      </c>
      <c r="F76" s="1">
        <f t="shared" ref="F76:F85" si="15">F75+31*(ROW(F76)-ROW(F75))</f>
        <v>45114</v>
      </c>
      <c r="G76">
        <v>10000</v>
      </c>
      <c r="H76" s="1">
        <f t="shared" si="12"/>
        <v>45114</v>
      </c>
      <c r="I76" s="1" t="s">
        <v>476</v>
      </c>
      <c r="J76">
        <v>0</v>
      </c>
      <c r="K76">
        <f t="shared" si="13"/>
        <v>0</v>
      </c>
      <c r="L76">
        <f t="shared" si="14"/>
        <v>0</v>
      </c>
    </row>
    <row r="77" spans="1:12">
      <c r="A77" t="s">
        <v>353</v>
      </c>
      <c r="B77" t="s">
        <v>61</v>
      </c>
      <c r="C77">
        <v>4</v>
      </c>
      <c r="D77">
        <v>10000</v>
      </c>
      <c r="E77">
        <v>10000</v>
      </c>
      <c r="F77" s="1">
        <f t="shared" si="15"/>
        <v>45145</v>
      </c>
      <c r="G77">
        <v>10000</v>
      </c>
      <c r="H77" s="1">
        <f t="shared" si="12"/>
        <v>45145</v>
      </c>
      <c r="I77" s="1" t="s">
        <v>476</v>
      </c>
      <c r="J77">
        <v>0</v>
      </c>
      <c r="K77">
        <f t="shared" si="13"/>
        <v>0</v>
      </c>
      <c r="L77">
        <f t="shared" si="14"/>
        <v>0</v>
      </c>
    </row>
    <row r="78" spans="1:12">
      <c r="A78" t="s">
        <v>353</v>
      </c>
      <c r="B78" t="s">
        <v>61</v>
      </c>
      <c r="C78">
        <v>5</v>
      </c>
      <c r="D78">
        <v>10000</v>
      </c>
      <c r="E78">
        <v>10000</v>
      </c>
      <c r="F78" s="1">
        <f t="shared" si="15"/>
        <v>45176</v>
      </c>
      <c r="G78">
        <v>10000</v>
      </c>
      <c r="H78" s="1">
        <f t="shared" si="12"/>
        <v>45176</v>
      </c>
      <c r="I78" s="1" t="s">
        <v>476</v>
      </c>
      <c r="J78">
        <v>0</v>
      </c>
      <c r="K78">
        <f t="shared" si="13"/>
        <v>0</v>
      </c>
      <c r="L78">
        <f t="shared" si="14"/>
        <v>0</v>
      </c>
    </row>
    <row r="79" spans="1:12">
      <c r="A79" t="s">
        <v>353</v>
      </c>
      <c r="B79" t="s">
        <v>61</v>
      </c>
      <c r="C79">
        <v>6</v>
      </c>
      <c r="D79">
        <v>10000</v>
      </c>
      <c r="E79">
        <v>10000</v>
      </c>
      <c r="F79" s="1">
        <f t="shared" si="15"/>
        <v>45207</v>
      </c>
      <c r="G79">
        <v>10000</v>
      </c>
      <c r="H79" s="1">
        <f t="shared" si="12"/>
        <v>45207</v>
      </c>
      <c r="I79" s="1" t="s">
        <v>476</v>
      </c>
      <c r="J79">
        <v>0</v>
      </c>
      <c r="K79">
        <f t="shared" si="13"/>
        <v>0</v>
      </c>
      <c r="L79">
        <f t="shared" si="14"/>
        <v>0</v>
      </c>
    </row>
    <row r="80" spans="1:12">
      <c r="A80" t="s">
        <v>353</v>
      </c>
      <c r="B80" t="s">
        <v>61</v>
      </c>
      <c r="C80">
        <v>7</v>
      </c>
      <c r="D80">
        <v>10000</v>
      </c>
      <c r="E80">
        <v>10000</v>
      </c>
      <c r="F80" s="1">
        <f t="shared" si="15"/>
        <v>45238</v>
      </c>
      <c r="G80">
        <v>10000</v>
      </c>
      <c r="H80" s="1">
        <f t="shared" si="12"/>
        <v>45238</v>
      </c>
      <c r="I80" s="1" t="s">
        <v>476</v>
      </c>
      <c r="J80">
        <v>0</v>
      </c>
      <c r="K80">
        <f t="shared" si="13"/>
        <v>0</v>
      </c>
      <c r="L80">
        <f t="shared" si="14"/>
        <v>0</v>
      </c>
    </row>
    <row r="81" spans="1:12">
      <c r="A81" t="s">
        <v>353</v>
      </c>
      <c r="B81" t="s">
        <v>61</v>
      </c>
      <c r="C81">
        <v>8</v>
      </c>
      <c r="D81">
        <v>10000</v>
      </c>
      <c r="E81">
        <v>10000</v>
      </c>
      <c r="F81" s="1">
        <f t="shared" si="15"/>
        <v>45269</v>
      </c>
      <c r="G81">
        <v>10000</v>
      </c>
      <c r="H81" s="1">
        <f t="shared" si="12"/>
        <v>45269</v>
      </c>
      <c r="I81" s="1" t="s">
        <v>476</v>
      </c>
      <c r="J81">
        <v>0</v>
      </c>
      <c r="K81">
        <f t="shared" si="13"/>
        <v>0</v>
      </c>
      <c r="L81">
        <f t="shared" si="14"/>
        <v>0</v>
      </c>
    </row>
    <row r="82" spans="1:12">
      <c r="A82" t="s">
        <v>353</v>
      </c>
      <c r="B82" t="s">
        <v>61</v>
      </c>
      <c r="C82">
        <v>9</v>
      </c>
      <c r="D82">
        <v>10000</v>
      </c>
      <c r="E82">
        <v>10000</v>
      </c>
      <c r="F82" s="1">
        <f t="shared" si="15"/>
        <v>45300</v>
      </c>
      <c r="G82">
        <v>10000</v>
      </c>
      <c r="H82" s="1">
        <f t="shared" si="12"/>
        <v>45300</v>
      </c>
      <c r="I82" s="1" t="s">
        <v>476</v>
      </c>
      <c r="J82">
        <v>0</v>
      </c>
      <c r="K82">
        <f t="shared" si="13"/>
        <v>0</v>
      </c>
      <c r="L82">
        <f t="shared" si="14"/>
        <v>0</v>
      </c>
    </row>
    <row r="83" spans="1:12">
      <c r="A83" t="s">
        <v>353</v>
      </c>
      <c r="B83" t="s">
        <v>61</v>
      </c>
      <c r="C83">
        <v>10</v>
      </c>
      <c r="D83">
        <v>10000</v>
      </c>
      <c r="E83">
        <v>10000</v>
      </c>
      <c r="F83" s="1">
        <f t="shared" si="15"/>
        <v>45331</v>
      </c>
      <c r="G83">
        <v>10000</v>
      </c>
      <c r="H83" s="1">
        <f t="shared" si="12"/>
        <v>45331</v>
      </c>
      <c r="I83" s="1" t="s">
        <v>476</v>
      </c>
      <c r="J83">
        <v>0</v>
      </c>
      <c r="K83">
        <f t="shared" si="13"/>
        <v>0</v>
      </c>
      <c r="L83">
        <f t="shared" si="14"/>
        <v>0</v>
      </c>
    </row>
    <row r="84" spans="1:12">
      <c r="A84" t="s">
        <v>353</v>
      </c>
      <c r="B84" t="s">
        <v>61</v>
      </c>
      <c r="C84">
        <v>11</v>
      </c>
      <c r="D84">
        <v>10000</v>
      </c>
      <c r="E84">
        <v>10000</v>
      </c>
      <c r="F84" s="1">
        <f t="shared" si="15"/>
        <v>45362</v>
      </c>
      <c r="G84">
        <v>10000</v>
      </c>
      <c r="H84" s="1">
        <f t="shared" si="12"/>
        <v>45362</v>
      </c>
      <c r="I84" s="1" t="s">
        <v>476</v>
      </c>
      <c r="J84">
        <v>0</v>
      </c>
      <c r="K84">
        <f t="shared" si="13"/>
        <v>0</v>
      </c>
      <c r="L84">
        <f t="shared" si="14"/>
        <v>0</v>
      </c>
    </row>
    <row r="85" spans="1:12">
      <c r="A85" t="s">
        <v>353</v>
      </c>
      <c r="B85" t="s">
        <v>61</v>
      </c>
      <c r="C85">
        <v>12</v>
      </c>
      <c r="D85">
        <v>10000</v>
      </c>
      <c r="E85">
        <v>10000</v>
      </c>
      <c r="F85" s="1">
        <f t="shared" si="15"/>
        <v>45393</v>
      </c>
      <c r="H85" s="1"/>
      <c r="I85" s="1"/>
      <c r="J85">
        <f>DATE(2024,11,1)-F85</f>
        <v>204</v>
      </c>
      <c r="K85">
        <v>10000</v>
      </c>
      <c r="L85">
        <f t="shared" si="14"/>
        <v>10000</v>
      </c>
    </row>
    <row r="86" spans="1:12">
      <c r="A86" t="s">
        <v>395</v>
      </c>
      <c r="B86" t="s">
        <v>74</v>
      </c>
      <c r="C86">
        <v>1</v>
      </c>
      <c r="D86">
        <v>10000</v>
      </c>
      <c r="E86">
        <v>10000</v>
      </c>
      <c r="F86" s="2">
        <v>45420</v>
      </c>
      <c r="G86">
        <v>10000</v>
      </c>
      <c r="H86" s="1">
        <f t="shared" si="12"/>
        <v>45420</v>
      </c>
      <c r="I86" s="1" t="s">
        <v>478</v>
      </c>
      <c r="J86">
        <v>0</v>
      </c>
      <c r="K86">
        <f t="shared" si="13"/>
        <v>0</v>
      </c>
      <c r="L86">
        <f t="shared" si="14"/>
        <v>0</v>
      </c>
    </row>
    <row r="87" spans="1:12">
      <c r="A87" t="s">
        <v>395</v>
      </c>
      <c r="B87" t="s">
        <v>74</v>
      </c>
      <c r="C87">
        <v>2</v>
      </c>
      <c r="D87">
        <v>10000</v>
      </c>
      <c r="E87">
        <v>10000</v>
      </c>
      <c r="F87" s="1">
        <f>F86+31*(ROW(F87)-ROW(F86))</f>
        <v>45451</v>
      </c>
      <c r="G87">
        <v>10000</v>
      </c>
      <c r="H87" s="1">
        <f t="shared" si="12"/>
        <v>45451</v>
      </c>
      <c r="I87" s="1" t="s">
        <v>478</v>
      </c>
      <c r="J87">
        <v>0</v>
      </c>
      <c r="K87">
        <f t="shared" si="13"/>
        <v>0</v>
      </c>
      <c r="L87">
        <f t="shared" si="14"/>
        <v>0</v>
      </c>
    </row>
    <row r="88" spans="1:12">
      <c r="A88" t="s">
        <v>395</v>
      </c>
      <c r="B88" t="s">
        <v>74</v>
      </c>
      <c r="C88">
        <v>3</v>
      </c>
      <c r="D88">
        <v>10000</v>
      </c>
      <c r="E88">
        <v>10000</v>
      </c>
      <c r="F88" s="1">
        <f t="shared" ref="F88:F97" si="16">F87+31*(ROW(F88)-ROW(F87))</f>
        <v>45482</v>
      </c>
      <c r="G88">
        <v>10000</v>
      </c>
      <c r="H88" s="1">
        <f t="shared" si="12"/>
        <v>45482</v>
      </c>
      <c r="I88" s="1" t="s">
        <v>478</v>
      </c>
      <c r="J88">
        <v>0</v>
      </c>
      <c r="K88">
        <f t="shared" si="13"/>
        <v>0</v>
      </c>
      <c r="L88">
        <f t="shared" si="14"/>
        <v>0</v>
      </c>
    </row>
    <row r="89" spans="1:12">
      <c r="A89" t="s">
        <v>395</v>
      </c>
      <c r="B89" t="s">
        <v>74</v>
      </c>
      <c r="C89">
        <v>4</v>
      </c>
      <c r="D89">
        <v>10000</v>
      </c>
      <c r="E89">
        <v>10000</v>
      </c>
      <c r="F89" s="1">
        <f t="shared" si="16"/>
        <v>45513</v>
      </c>
      <c r="G89">
        <v>10000</v>
      </c>
      <c r="H89" s="1">
        <f t="shared" si="12"/>
        <v>45513</v>
      </c>
      <c r="I89" s="1" t="s">
        <v>478</v>
      </c>
      <c r="J89">
        <v>0</v>
      </c>
      <c r="K89">
        <f t="shared" si="13"/>
        <v>0</v>
      </c>
      <c r="L89">
        <f t="shared" si="14"/>
        <v>0</v>
      </c>
    </row>
    <row r="90" spans="1:12">
      <c r="A90" t="s">
        <v>395</v>
      </c>
      <c r="B90" t="s">
        <v>74</v>
      </c>
      <c r="C90">
        <v>5</v>
      </c>
      <c r="D90">
        <v>10000</v>
      </c>
      <c r="E90">
        <v>10000</v>
      </c>
      <c r="F90" s="1">
        <f t="shared" si="16"/>
        <v>45544</v>
      </c>
      <c r="G90">
        <v>10000</v>
      </c>
      <c r="H90" s="1">
        <f t="shared" si="12"/>
        <v>45544</v>
      </c>
      <c r="I90" s="1" t="s">
        <v>478</v>
      </c>
      <c r="J90">
        <v>0</v>
      </c>
      <c r="K90">
        <f t="shared" si="13"/>
        <v>0</v>
      </c>
      <c r="L90">
        <f t="shared" si="14"/>
        <v>0</v>
      </c>
    </row>
    <row r="91" spans="1:12">
      <c r="A91" t="s">
        <v>395</v>
      </c>
      <c r="B91" t="s">
        <v>74</v>
      </c>
      <c r="C91">
        <v>6</v>
      </c>
      <c r="D91">
        <v>10000</v>
      </c>
      <c r="E91">
        <v>10000</v>
      </c>
      <c r="F91" s="1">
        <f t="shared" si="16"/>
        <v>45575</v>
      </c>
      <c r="G91">
        <v>10000</v>
      </c>
      <c r="H91" s="1">
        <f t="shared" si="12"/>
        <v>45596</v>
      </c>
      <c r="I91" s="1" t="s">
        <v>478</v>
      </c>
      <c r="J91">
        <v>21</v>
      </c>
      <c r="K91">
        <f t="shared" si="13"/>
        <v>10000</v>
      </c>
      <c r="L91">
        <f t="shared" si="14"/>
        <v>10000</v>
      </c>
    </row>
    <row r="92" spans="1:12">
      <c r="A92" t="s">
        <v>395</v>
      </c>
      <c r="B92" t="s">
        <v>74</v>
      </c>
      <c r="C92">
        <v>7</v>
      </c>
      <c r="D92">
        <v>10000</v>
      </c>
      <c r="E92">
        <v>10000</v>
      </c>
      <c r="F92" s="1">
        <f t="shared" si="16"/>
        <v>45606</v>
      </c>
      <c r="H92" s="1"/>
      <c r="I92" s="1"/>
      <c r="J92">
        <v>0</v>
      </c>
      <c r="K92">
        <f t="shared" si="13"/>
        <v>0</v>
      </c>
      <c r="L92">
        <f t="shared" si="14"/>
        <v>0</v>
      </c>
    </row>
    <row r="93" spans="1:12">
      <c r="A93" t="s">
        <v>395</v>
      </c>
      <c r="B93" t="s">
        <v>74</v>
      </c>
      <c r="C93">
        <v>8</v>
      </c>
      <c r="D93">
        <v>10000</v>
      </c>
      <c r="E93">
        <v>10000</v>
      </c>
      <c r="F93" s="1">
        <f t="shared" si="16"/>
        <v>45637</v>
      </c>
      <c r="H93" s="1"/>
      <c r="I93" s="1"/>
      <c r="J93">
        <v>0</v>
      </c>
      <c r="K93">
        <f t="shared" si="13"/>
        <v>0</v>
      </c>
      <c r="L93">
        <f t="shared" si="14"/>
        <v>0</v>
      </c>
    </row>
    <row r="94" spans="1:12">
      <c r="A94" t="s">
        <v>395</v>
      </c>
      <c r="B94" t="s">
        <v>74</v>
      </c>
      <c r="C94">
        <v>9</v>
      </c>
      <c r="D94">
        <v>10000</v>
      </c>
      <c r="E94">
        <v>10000</v>
      </c>
      <c r="F94" s="1">
        <f t="shared" si="16"/>
        <v>45668</v>
      </c>
      <c r="H94" s="1"/>
      <c r="I94" s="1"/>
      <c r="J94">
        <v>0</v>
      </c>
      <c r="K94">
        <f t="shared" si="13"/>
        <v>0</v>
      </c>
      <c r="L94">
        <f t="shared" si="14"/>
        <v>0</v>
      </c>
    </row>
    <row r="95" spans="1:12">
      <c r="A95" t="s">
        <v>395</v>
      </c>
      <c r="B95" t="s">
        <v>74</v>
      </c>
      <c r="C95">
        <v>10</v>
      </c>
      <c r="D95">
        <v>10000</v>
      </c>
      <c r="E95">
        <v>10000</v>
      </c>
      <c r="F95" s="1">
        <f t="shared" si="16"/>
        <v>45699</v>
      </c>
      <c r="H95" s="1"/>
      <c r="I95" s="1"/>
      <c r="J95">
        <v>0</v>
      </c>
      <c r="K95">
        <f t="shared" si="13"/>
        <v>0</v>
      </c>
      <c r="L95">
        <f t="shared" si="14"/>
        <v>0</v>
      </c>
    </row>
    <row r="96" spans="1:12">
      <c r="A96" t="s">
        <v>395</v>
      </c>
      <c r="B96" t="s">
        <v>74</v>
      </c>
      <c r="C96">
        <v>11</v>
      </c>
      <c r="D96">
        <v>10000</v>
      </c>
      <c r="E96">
        <v>10000</v>
      </c>
      <c r="F96" s="1">
        <f t="shared" si="16"/>
        <v>45730</v>
      </c>
      <c r="H96" s="1"/>
      <c r="I96" s="1"/>
      <c r="J96">
        <v>0</v>
      </c>
      <c r="K96">
        <f t="shared" si="13"/>
        <v>0</v>
      </c>
      <c r="L96">
        <f t="shared" si="14"/>
        <v>0</v>
      </c>
    </row>
    <row r="97" spans="1:12">
      <c r="A97" t="s">
        <v>395</v>
      </c>
      <c r="B97" t="s">
        <v>74</v>
      </c>
      <c r="C97">
        <v>12</v>
      </c>
      <c r="D97">
        <v>10000</v>
      </c>
      <c r="E97">
        <v>10000</v>
      </c>
      <c r="F97" s="1">
        <f t="shared" si="16"/>
        <v>45761</v>
      </c>
      <c r="H97" s="1"/>
      <c r="I97" s="1"/>
      <c r="J97">
        <v>0</v>
      </c>
      <c r="K97">
        <f t="shared" si="13"/>
        <v>0</v>
      </c>
      <c r="L97">
        <f t="shared" si="14"/>
        <v>0</v>
      </c>
    </row>
    <row r="98" spans="1:12">
      <c r="A98" t="s">
        <v>420</v>
      </c>
      <c r="B98" t="s">
        <v>78</v>
      </c>
      <c r="C98">
        <v>1</v>
      </c>
      <c r="D98">
        <v>10000</v>
      </c>
      <c r="E98">
        <v>10000</v>
      </c>
      <c r="F98" s="2">
        <v>45419</v>
      </c>
      <c r="G98">
        <v>10000</v>
      </c>
      <c r="H98" s="1">
        <f>F31+J31</f>
        <v>44842</v>
      </c>
      <c r="I98" s="1" t="s">
        <v>480</v>
      </c>
      <c r="J98">
        <v>0</v>
      </c>
      <c r="K98">
        <f>INT((J31+29)/30)*10000</f>
        <v>0</v>
      </c>
      <c r="L98">
        <f>K31</f>
        <v>0</v>
      </c>
    </row>
    <row r="99" spans="1:12">
      <c r="A99" t="s">
        <v>420</v>
      </c>
      <c r="B99" t="s">
        <v>78</v>
      </c>
      <c r="C99">
        <v>2</v>
      </c>
      <c r="D99">
        <v>10000</v>
      </c>
      <c r="E99">
        <v>10000</v>
      </c>
      <c r="F99" s="1">
        <f>F31+31*(ROW(F21)-ROW(F31))</f>
        <v>44532</v>
      </c>
      <c r="G99">
        <v>10000</v>
      </c>
      <c r="H99" s="1">
        <f>F21+J21</f>
        <v>44907</v>
      </c>
      <c r="I99" s="1" t="s">
        <v>480</v>
      </c>
      <c r="J99">
        <v>0</v>
      </c>
      <c r="K99">
        <f>INT((J21+29)/30)*10000</f>
        <v>10000</v>
      </c>
      <c r="L99">
        <f>K21</f>
        <v>10000</v>
      </c>
    </row>
    <row r="100" spans="1:12">
      <c r="A100" t="s">
        <v>420</v>
      </c>
      <c r="B100" t="s">
        <v>78</v>
      </c>
      <c r="C100">
        <v>3</v>
      </c>
      <c r="D100">
        <v>10000</v>
      </c>
      <c r="E100">
        <v>10000</v>
      </c>
      <c r="F100" s="1">
        <f>F21+31*(ROW(F100)-ROW(F21))</f>
        <v>47353</v>
      </c>
      <c r="G100">
        <v>10000</v>
      </c>
      <c r="H100" s="1">
        <f t="shared" si="12"/>
        <v>47353</v>
      </c>
      <c r="I100" s="1" t="s">
        <v>480</v>
      </c>
      <c r="J100">
        <v>0</v>
      </c>
      <c r="K100">
        <f t="shared" ref="K99:K121" si="17">INT((J100+29)/30)*10000</f>
        <v>0</v>
      </c>
      <c r="L100">
        <f t="shared" ref="L99:L121" si="18">K100</f>
        <v>0</v>
      </c>
    </row>
    <row r="101" spans="1:12">
      <c r="A101" t="s">
        <v>420</v>
      </c>
      <c r="B101" t="s">
        <v>78</v>
      </c>
      <c r="C101">
        <v>4</v>
      </c>
      <c r="D101">
        <v>10000</v>
      </c>
      <c r="E101">
        <v>10000</v>
      </c>
      <c r="F101" s="1">
        <f t="shared" ref="F99:F121" si="19">F100+31*(ROW(F101)-ROW(F100))</f>
        <v>47384</v>
      </c>
      <c r="G101">
        <v>10000</v>
      </c>
      <c r="H101" s="1">
        <f t="shared" si="12"/>
        <v>47384</v>
      </c>
      <c r="I101" s="1" t="s">
        <v>480</v>
      </c>
      <c r="J101">
        <v>0</v>
      </c>
      <c r="K101">
        <f t="shared" si="17"/>
        <v>0</v>
      </c>
      <c r="L101">
        <f t="shared" si="18"/>
        <v>0</v>
      </c>
    </row>
    <row r="102" spans="1:12">
      <c r="A102" t="s">
        <v>420</v>
      </c>
      <c r="B102" t="s">
        <v>78</v>
      </c>
      <c r="C102">
        <v>5</v>
      </c>
      <c r="D102">
        <v>10000</v>
      </c>
      <c r="E102">
        <v>10000</v>
      </c>
      <c r="F102" s="1">
        <f t="shared" si="19"/>
        <v>47415</v>
      </c>
      <c r="G102">
        <v>10000</v>
      </c>
      <c r="H102" s="1">
        <f t="shared" si="12"/>
        <v>47415</v>
      </c>
      <c r="I102" s="1" t="s">
        <v>480</v>
      </c>
      <c r="J102">
        <v>0</v>
      </c>
      <c r="K102">
        <f t="shared" si="17"/>
        <v>0</v>
      </c>
      <c r="L102">
        <f t="shared" si="18"/>
        <v>0</v>
      </c>
    </row>
    <row r="103" spans="1:12">
      <c r="A103" t="s">
        <v>420</v>
      </c>
      <c r="B103" t="s">
        <v>78</v>
      </c>
      <c r="C103">
        <v>6</v>
      </c>
      <c r="D103">
        <v>10000</v>
      </c>
      <c r="E103">
        <v>10000</v>
      </c>
      <c r="F103" s="1">
        <f t="shared" si="19"/>
        <v>47446</v>
      </c>
      <c r="G103">
        <v>10000</v>
      </c>
      <c r="H103" s="1">
        <f t="shared" si="12"/>
        <v>47446</v>
      </c>
      <c r="I103" s="1" t="s">
        <v>480</v>
      </c>
      <c r="J103">
        <v>0</v>
      </c>
      <c r="K103">
        <f t="shared" si="17"/>
        <v>0</v>
      </c>
      <c r="L103">
        <f t="shared" si="18"/>
        <v>0</v>
      </c>
    </row>
    <row r="104" spans="1:12">
      <c r="A104" t="s">
        <v>420</v>
      </c>
      <c r="B104" t="s">
        <v>78</v>
      </c>
      <c r="C104">
        <v>7</v>
      </c>
      <c r="D104">
        <v>10000</v>
      </c>
      <c r="E104">
        <v>10000</v>
      </c>
      <c r="F104" s="1">
        <f t="shared" si="19"/>
        <v>47477</v>
      </c>
      <c r="H104" s="1"/>
      <c r="I104" s="1"/>
      <c r="J104">
        <v>0</v>
      </c>
      <c r="K104">
        <f t="shared" si="17"/>
        <v>0</v>
      </c>
      <c r="L104">
        <f t="shared" si="18"/>
        <v>0</v>
      </c>
    </row>
    <row r="105" spans="1:12">
      <c r="A105" t="s">
        <v>420</v>
      </c>
      <c r="B105" t="s">
        <v>78</v>
      </c>
      <c r="C105">
        <v>8</v>
      </c>
      <c r="D105">
        <v>10000</v>
      </c>
      <c r="E105">
        <v>10000</v>
      </c>
      <c r="F105" s="1">
        <f t="shared" si="19"/>
        <v>47508</v>
      </c>
      <c r="H105" s="1"/>
      <c r="I105" s="1"/>
      <c r="J105">
        <v>0</v>
      </c>
      <c r="K105">
        <f t="shared" si="17"/>
        <v>0</v>
      </c>
      <c r="L105">
        <f t="shared" si="18"/>
        <v>0</v>
      </c>
    </row>
    <row r="106" spans="1:12">
      <c r="A106" t="s">
        <v>420</v>
      </c>
      <c r="B106" t="s">
        <v>78</v>
      </c>
      <c r="C106">
        <v>9</v>
      </c>
      <c r="D106">
        <v>10000</v>
      </c>
      <c r="E106">
        <v>10000</v>
      </c>
      <c r="F106" s="1">
        <f t="shared" si="19"/>
        <v>47539</v>
      </c>
      <c r="H106" s="1"/>
      <c r="I106" s="1"/>
      <c r="J106">
        <v>0</v>
      </c>
      <c r="K106">
        <f t="shared" si="17"/>
        <v>0</v>
      </c>
      <c r="L106">
        <f t="shared" si="18"/>
        <v>0</v>
      </c>
    </row>
    <row r="107" spans="1:12">
      <c r="A107" t="s">
        <v>420</v>
      </c>
      <c r="B107" t="s">
        <v>78</v>
      </c>
      <c r="C107">
        <v>10</v>
      </c>
      <c r="D107">
        <v>10000</v>
      </c>
      <c r="E107">
        <v>10000</v>
      </c>
      <c r="F107" s="1">
        <f t="shared" si="19"/>
        <v>47570</v>
      </c>
      <c r="H107" s="1"/>
      <c r="I107" s="1"/>
      <c r="J107">
        <v>0</v>
      </c>
      <c r="K107">
        <f t="shared" si="17"/>
        <v>0</v>
      </c>
      <c r="L107">
        <f t="shared" si="18"/>
        <v>0</v>
      </c>
    </row>
    <row r="108" spans="1:12">
      <c r="A108" t="s">
        <v>420</v>
      </c>
      <c r="B108" t="s">
        <v>78</v>
      </c>
      <c r="C108">
        <v>11</v>
      </c>
      <c r="D108">
        <v>10000</v>
      </c>
      <c r="E108">
        <v>10000</v>
      </c>
      <c r="F108" s="1">
        <f t="shared" si="19"/>
        <v>47601</v>
      </c>
      <c r="H108" s="1"/>
      <c r="I108" s="1"/>
      <c r="J108">
        <v>0</v>
      </c>
      <c r="K108">
        <f t="shared" si="17"/>
        <v>0</v>
      </c>
      <c r="L108">
        <f t="shared" si="18"/>
        <v>0</v>
      </c>
    </row>
    <row r="109" spans="1:12">
      <c r="A109" t="s">
        <v>420</v>
      </c>
      <c r="B109" t="s">
        <v>78</v>
      </c>
      <c r="C109">
        <v>12</v>
      </c>
      <c r="D109">
        <v>10000</v>
      </c>
      <c r="E109">
        <v>10000</v>
      </c>
      <c r="F109" s="1">
        <f t="shared" si="19"/>
        <v>47632</v>
      </c>
      <c r="H109" s="1"/>
      <c r="I109" s="1"/>
      <c r="J109">
        <v>0</v>
      </c>
      <c r="K109">
        <f t="shared" si="17"/>
        <v>0</v>
      </c>
      <c r="L109">
        <f t="shared" si="18"/>
        <v>0</v>
      </c>
    </row>
    <row r="110" spans="1:12">
      <c r="A110" t="s">
        <v>420</v>
      </c>
      <c r="B110" t="s">
        <v>78</v>
      </c>
      <c r="C110">
        <v>13</v>
      </c>
      <c r="D110">
        <v>10000</v>
      </c>
      <c r="E110">
        <v>10000</v>
      </c>
      <c r="F110" s="1">
        <f t="shared" si="19"/>
        <v>47663</v>
      </c>
      <c r="H110" s="1"/>
      <c r="I110" s="1"/>
      <c r="J110">
        <v>0</v>
      </c>
      <c r="K110">
        <f t="shared" si="17"/>
        <v>0</v>
      </c>
      <c r="L110">
        <f t="shared" si="18"/>
        <v>0</v>
      </c>
    </row>
    <row r="111" spans="1:12">
      <c r="A111" t="s">
        <v>420</v>
      </c>
      <c r="B111" t="s">
        <v>78</v>
      </c>
      <c r="C111">
        <v>14</v>
      </c>
      <c r="D111">
        <v>10000</v>
      </c>
      <c r="E111">
        <v>10000</v>
      </c>
      <c r="F111" s="1">
        <f t="shared" si="19"/>
        <v>47694</v>
      </c>
      <c r="H111" s="1"/>
      <c r="I111" s="1"/>
      <c r="J111">
        <v>0</v>
      </c>
      <c r="K111">
        <f t="shared" si="17"/>
        <v>0</v>
      </c>
      <c r="L111">
        <f t="shared" si="18"/>
        <v>0</v>
      </c>
    </row>
    <row r="112" spans="1:12">
      <c r="A112" t="s">
        <v>420</v>
      </c>
      <c r="B112" t="s">
        <v>78</v>
      </c>
      <c r="C112">
        <v>15</v>
      </c>
      <c r="D112">
        <v>10000</v>
      </c>
      <c r="E112">
        <v>10000</v>
      </c>
      <c r="F112" s="1">
        <f t="shared" si="19"/>
        <v>47725</v>
      </c>
      <c r="H112" s="1"/>
      <c r="I112" s="1"/>
      <c r="J112">
        <v>0</v>
      </c>
      <c r="K112">
        <f t="shared" si="17"/>
        <v>0</v>
      </c>
      <c r="L112">
        <f t="shared" si="18"/>
        <v>0</v>
      </c>
    </row>
    <row r="113" spans="1:12">
      <c r="A113" t="s">
        <v>420</v>
      </c>
      <c r="B113" t="s">
        <v>78</v>
      </c>
      <c r="C113">
        <v>16</v>
      </c>
      <c r="D113">
        <v>10000</v>
      </c>
      <c r="E113">
        <v>10000</v>
      </c>
      <c r="F113" s="1">
        <f t="shared" si="19"/>
        <v>47756</v>
      </c>
      <c r="H113" s="1"/>
      <c r="I113" s="1"/>
      <c r="J113">
        <v>0</v>
      </c>
      <c r="K113">
        <f t="shared" si="17"/>
        <v>0</v>
      </c>
      <c r="L113">
        <f t="shared" si="18"/>
        <v>0</v>
      </c>
    </row>
    <row r="114" spans="1:12">
      <c r="A114" t="s">
        <v>420</v>
      </c>
      <c r="B114" t="s">
        <v>78</v>
      </c>
      <c r="C114">
        <v>17</v>
      </c>
      <c r="D114">
        <v>10000</v>
      </c>
      <c r="E114">
        <v>10000</v>
      </c>
      <c r="F114" s="1">
        <f t="shared" si="19"/>
        <v>47787</v>
      </c>
      <c r="H114" s="1"/>
      <c r="I114" s="1"/>
      <c r="J114">
        <v>0</v>
      </c>
      <c r="K114">
        <f t="shared" si="17"/>
        <v>0</v>
      </c>
      <c r="L114">
        <f t="shared" si="18"/>
        <v>0</v>
      </c>
    </row>
    <row r="115" spans="1:12">
      <c r="A115" t="s">
        <v>420</v>
      </c>
      <c r="B115" t="s">
        <v>78</v>
      </c>
      <c r="C115">
        <v>18</v>
      </c>
      <c r="D115">
        <v>10000</v>
      </c>
      <c r="E115">
        <v>10000</v>
      </c>
      <c r="F115" s="1">
        <f t="shared" si="19"/>
        <v>47818</v>
      </c>
      <c r="H115" s="1"/>
      <c r="I115" s="1"/>
      <c r="J115">
        <v>0</v>
      </c>
      <c r="K115">
        <f t="shared" si="17"/>
        <v>0</v>
      </c>
      <c r="L115">
        <f t="shared" si="18"/>
        <v>0</v>
      </c>
    </row>
    <row r="116" spans="1:12">
      <c r="A116" t="s">
        <v>420</v>
      </c>
      <c r="B116" t="s">
        <v>78</v>
      </c>
      <c r="C116">
        <v>19</v>
      </c>
      <c r="D116">
        <v>10000</v>
      </c>
      <c r="E116">
        <v>10000</v>
      </c>
      <c r="F116" s="1">
        <f t="shared" si="19"/>
        <v>47849</v>
      </c>
      <c r="H116" s="1"/>
      <c r="I116" s="1"/>
      <c r="J116">
        <v>0</v>
      </c>
      <c r="K116">
        <f t="shared" si="17"/>
        <v>0</v>
      </c>
      <c r="L116">
        <f t="shared" si="18"/>
        <v>0</v>
      </c>
    </row>
    <row r="117" spans="1:12">
      <c r="A117" t="s">
        <v>420</v>
      </c>
      <c r="B117" t="s">
        <v>78</v>
      </c>
      <c r="C117">
        <v>20</v>
      </c>
      <c r="D117">
        <v>10000</v>
      </c>
      <c r="E117">
        <v>10000</v>
      </c>
      <c r="F117" s="1">
        <f t="shared" si="19"/>
        <v>47880</v>
      </c>
      <c r="H117" s="1"/>
      <c r="I117" s="1"/>
      <c r="J117">
        <v>0</v>
      </c>
      <c r="K117">
        <f t="shared" si="17"/>
        <v>0</v>
      </c>
      <c r="L117">
        <f t="shared" si="18"/>
        <v>0</v>
      </c>
    </row>
    <row r="118" spans="1:12">
      <c r="A118" t="s">
        <v>420</v>
      </c>
      <c r="B118" t="s">
        <v>78</v>
      </c>
      <c r="C118">
        <v>21</v>
      </c>
      <c r="D118">
        <v>10000</v>
      </c>
      <c r="E118">
        <v>10000</v>
      </c>
      <c r="F118" s="1">
        <f t="shared" si="19"/>
        <v>47911</v>
      </c>
      <c r="H118" s="1"/>
      <c r="I118" s="1"/>
      <c r="J118">
        <v>0</v>
      </c>
      <c r="K118">
        <f t="shared" si="17"/>
        <v>0</v>
      </c>
      <c r="L118">
        <f t="shared" si="18"/>
        <v>0</v>
      </c>
    </row>
    <row r="119" spans="1:12">
      <c r="A119" t="s">
        <v>420</v>
      </c>
      <c r="B119" t="s">
        <v>78</v>
      </c>
      <c r="C119">
        <v>22</v>
      </c>
      <c r="D119">
        <v>10000</v>
      </c>
      <c r="E119">
        <v>10000</v>
      </c>
      <c r="F119" s="1">
        <f t="shared" si="19"/>
        <v>47942</v>
      </c>
      <c r="H119" s="1"/>
      <c r="I119" s="1"/>
      <c r="J119">
        <v>0</v>
      </c>
      <c r="K119">
        <f t="shared" si="17"/>
        <v>0</v>
      </c>
      <c r="L119">
        <f t="shared" si="18"/>
        <v>0</v>
      </c>
    </row>
    <row r="120" spans="1:12">
      <c r="A120" t="s">
        <v>420</v>
      </c>
      <c r="B120" t="s">
        <v>78</v>
      </c>
      <c r="C120">
        <v>23</v>
      </c>
      <c r="D120">
        <v>10000</v>
      </c>
      <c r="E120">
        <v>10000</v>
      </c>
      <c r="F120" s="1">
        <f t="shared" si="19"/>
        <v>47973</v>
      </c>
      <c r="H120" s="1"/>
      <c r="I120" s="1"/>
      <c r="J120">
        <v>0</v>
      </c>
      <c r="K120">
        <f t="shared" si="17"/>
        <v>0</v>
      </c>
      <c r="L120">
        <f t="shared" si="18"/>
        <v>0</v>
      </c>
    </row>
    <row r="121" spans="1:12">
      <c r="A121" t="s">
        <v>420</v>
      </c>
      <c r="B121" t="s">
        <v>78</v>
      </c>
      <c r="C121">
        <v>24</v>
      </c>
      <c r="D121">
        <v>10000</v>
      </c>
      <c r="E121">
        <v>10000</v>
      </c>
      <c r="F121" s="1">
        <f t="shared" si="19"/>
        <v>48004</v>
      </c>
      <c r="H121" s="1"/>
      <c r="I121" s="1"/>
      <c r="J121">
        <v>0</v>
      </c>
      <c r="K121">
        <f t="shared" si="17"/>
        <v>0</v>
      </c>
      <c r="L121">
        <f t="shared" si="18"/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F25" sqref="F25:G26"/>
    </sheetView>
  </sheetViews>
  <sheetFormatPr defaultColWidth="9" defaultRowHeight="13.5" outlineLevelRow="5" outlineLevelCol="7"/>
  <cols>
    <col min="1" max="2" width="11.5" customWidth="1"/>
    <col min="3" max="3" width="10.375" customWidth="1"/>
    <col min="4" max="4" width="11.5" customWidth="1"/>
    <col min="5" max="5" width="12.625" customWidth="1"/>
    <col min="6" max="6" width="9.375" customWidth="1"/>
    <col min="7" max="7" width="11.5" customWidth="1"/>
    <col min="8" max="8" width="14.875" customWidth="1"/>
  </cols>
  <sheetData>
    <row r="1" spans="1:8">
      <c r="A1" t="s">
        <v>0</v>
      </c>
      <c r="B1" t="s">
        <v>493</v>
      </c>
      <c r="C1" t="s">
        <v>494</v>
      </c>
      <c r="D1" t="s">
        <v>495</v>
      </c>
      <c r="E1" t="s">
        <v>496</v>
      </c>
      <c r="F1" t="s">
        <v>497</v>
      </c>
      <c r="G1" t="s">
        <v>2</v>
      </c>
      <c r="H1" t="s">
        <v>7</v>
      </c>
    </row>
    <row r="2" spans="1:8">
      <c r="A2" t="s">
        <v>498</v>
      </c>
      <c r="B2" t="s">
        <v>138</v>
      </c>
      <c r="C2" t="s">
        <v>499</v>
      </c>
      <c r="D2" t="s">
        <v>500</v>
      </c>
      <c r="E2" t="s">
        <v>205</v>
      </c>
      <c r="F2" t="s">
        <v>501</v>
      </c>
      <c r="G2" s="2">
        <v>44661</v>
      </c>
      <c r="H2" s="2">
        <v>44661</v>
      </c>
    </row>
    <row r="3" spans="1:8">
      <c r="A3" t="s">
        <v>502</v>
      </c>
      <c r="B3" t="s">
        <v>167</v>
      </c>
      <c r="C3" t="s">
        <v>503</v>
      </c>
      <c r="D3" t="s">
        <v>504</v>
      </c>
      <c r="E3" t="s">
        <v>505</v>
      </c>
      <c r="F3" t="s">
        <v>506</v>
      </c>
      <c r="G3" s="2">
        <v>44661</v>
      </c>
      <c r="H3" s="2">
        <v>44661</v>
      </c>
    </row>
    <row r="4" spans="1:8">
      <c r="A4" t="s">
        <v>507</v>
      </c>
      <c r="B4" t="s">
        <v>138</v>
      </c>
      <c r="C4" t="s">
        <v>499</v>
      </c>
      <c r="D4" t="s">
        <v>500</v>
      </c>
      <c r="E4" t="s">
        <v>205</v>
      </c>
      <c r="F4" t="s">
        <v>501</v>
      </c>
      <c r="G4" s="2">
        <v>44661</v>
      </c>
      <c r="H4" s="2">
        <v>44661</v>
      </c>
    </row>
    <row r="5" spans="1:8">
      <c r="A5" t="s">
        <v>508</v>
      </c>
      <c r="B5" t="s">
        <v>509</v>
      </c>
      <c r="C5" t="s">
        <v>510</v>
      </c>
      <c r="D5" t="s">
        <v>511</v>
      </c>
      <c r="E5" t="s">
        <v>512</v>
      </c>
      <c r="F5" t="s">
        <v>513</v>
      </c>
      <c r="G5" s="2">
        <v>44661</v>
      </c>
      <c r="H5" s="2">
        <v>44661</v>
      </c>
    </row>
    <row r="6" spans="1:8">
      <c r="A6" t="s">
        <v>514</v>
      </c>
      <c r="B6" t="s">
        <v>515</v>
      </c>
      <c r="C6" t="s">
        <v>516</v>
      </c>
      <c r="D6" t="s">
        <v>246</v>
      </c>
      <c r="E6" t="s">
        <v>517</v>
      </c>
      <c r="F6" t="s">
        <v>518</v>
      </c>
      <c r="G6" s="2">
        <v>44661</v>
      </c>
      <c r="H6" s="2">
        <v>44661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I25" sqref="I25"/>
    </sheetView>
  </sheetViews>
  <sheetFormatPr defaultColWidth="9" defaultRowHeight="13.5" outlineLevelRow="7" outlineLevelCol="4"/>
  <cols>
    <col min="1" max="2" width="12.625" customWidth="1"/>
    <col min="4" max="4" width="11.5" customWidth="1"/>
    <col min="5" max="5" width="14.875" customWidth="1"/>
  </cols>
  <sheetData>
    <row r="1" spans="1:5">
      <c r="A1" t="s">
        <v>0</v>
      </c>
      <c r="B1" t="s">
        <v>1</v>
      </c>
      <c r="C1" t="s">
        <v>3</v>
      </c>
      <c r="D1" t="s">
        <v>2</v>
      </c>
      <c r="E1" t="s">
        <v>7</v>
      </c>
    </row>
    <row r="2" spans="1:5">
      <c r="A2" t="s">
        <v>519</v>
      </c>
      <c r="B2" t="s">
        <v>520</v>
      </c>
      <c r="C2" t="s">
        <v>521</v>
      </c>
      <c r="D2" s="2">
        <v>44691</v>
      </c>
      <c r="E2" s="2">
        <v>44691</v>
      </c>
    </row>
    <row r="3" spans="1:5">
      <c r="A3" t="s">
        <v>522</v>
      </c>
      <c r="B3" t="s">
        <v>523</v>
      </c>
      <c r="C3" t="s">
        <v>524</v>
      </c>
      <c r="D3" s="2">
        <v>44691</v>
      </c>
      <c r="E3" s="2">
        <v>44691</v>
      </c>
    </row>
    <row r="4" spans="1:5">
      <c r="A4" t="s">
        <v>525</v>
      </c>
      <c r="B4" t="s">
        <v>526</v>
      </c>
      <c r="C4" t="s">
        <v>527</v>
      </c>
      <c r="D4" s="2">
        <v>44691</v>
      </c>
      <c r="E4" s="2">
        <v>44691</v>
      </c>
    </row>
    <row r="5" spans="1:5">
      <c r="A5" t="s">
        <v>528</v>
      </c>
      <c r="B5" t="s">
        <v>529</v>
      </c>
      <c r="C5" t="s">
        <v>530</v>
      </c>
      <c r="D5" s="2">
        <v>44691</v>
      </c>
      <c r="E5" s="2">
        <v>44691</v>
      </c>
    </row>
    <row r="6" spans="1:5">
      <c r="A6" t="s">
        <v>531</v>
      </c>
      <c r="B6" t="s">
        <v>532</v>
      </c>
      <c r="C6" t="s">
        <v>533</v>
      </c>
      <c r="D6" s="2">
        <v>44691</v>
      </c>
      <c r="E6" s="2">
        <v>44691</v>
      </c>
    </row>
    <row r="7" spans="1:5">
      <c r="A7" t="s">
        <v>534</v>
      </c>
      <c r="B7" t="s">
        <v>535</v>
      </c>
      <c r="C7" t="s">
        <v>262</v>
      </c>
      <c r="D7" s="2">
        <v>44691</v>
      </c>
      <c r="E7" s="2">
        <v>44691</v>
      </c>
    </row>
    <row r="8" spans="1:5">
      <c r="A8" t="s">
        <v>536</v>
      </c>
      <c r="B8" t="s">
        <v>537</v>
      </c>
      <c r="C8" t="s">
        <v>538</v>
      </c>
      <c r="D8" s="2">
        <v>44691</v>
      </c>
      <c r="E8" s="2">
        <v>44691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H17" sqref="H17"/>
    </sheetView>
  </sheetViews>
  <sheetFormatPr defaultColWidth="9" defaultRowHeight="13.5" outlineLevelCol="7"/>
  <cols>
    <col min="2" max="2" width="12.625" customWidth="1"/>
    <col min="3" max="4" width="10.375" customWidth="1"/>
    <col min="5" max="7" width="12.625" customWidth="1"/>
    <col min="8" max="8" width="9.375"/>
  </cols>
  <sheetData>
    <row r="1" spans="1:8">
      <c r="A1" t="s">
        <v>539</v>
      </c>
      <c r="B1" t="s">
        <v>1</v>
      </c>
      <c r="C1" t="s">
        <v>540</v>
      </c>
      <c r="D1" t="s">
        <v>541</v>
      </c>
      <c r="E1" t="s">
        <v>542</v>
      </c>
      <c r="F1" t="s">
        <v>543</v>
      </c>
      <c r="G1" t="s">
        <v>544</v>
      </c>
      <c r="H1" t="s">
        <v>545</v>
      </c>
    </row>
    <row r="2" spans="1:8">
      <c r="A2" t="s">
        <v>546</v>
      </c>
      <c r="B2" t="s">
        <v>12</v>
      </c>
      <c r="C2" t="s">
        <v>547</v>
      </c>
      <c r="D2" t="s">
        <v>548</v>
      </c>
      <c r="E2" t="str">
        <f>VLOOKUP(B2,autofin_sectrial!$B$1:$F$15,4,FALSE)</f>
        <v>certno_1001</v>
      </c>
      <c r="F2" t="str">
        <f>VLOOKUP(B2,autofin_sectrial!$B$1:$AJ$15,26,FALSE)</f>
        <v>vin_0001</v>
      </c>
      <c r="G2" t="str">
        <f>VLOOKUP(B2,autofin_sectrial!$B$1:$F$15,5,FALSE)</f>
        <v>tel_1001</v>
      </c>
      <c r="H2" s="1">
        <f>VLOOKUP(B2,autofin_pretrial!$B$1:$C$21,2,FALSE)</f>
        <v>44682</v>
      </c>
    </row>
    <row r="3" spans="1:8">
      <c r="A3" t="s">
        <v>549</v>
      </c>
      <c r="B3" t="s">
        <v>23</v>
      </c>
      <c r="C3" t="s">
        <v>550</v>
      </c>
      <c r="D3" t="s">
        <v>551</v>
      </c>
      <c r="E3" t="s">
        <v>552</v>
      </c>
      <c r="F3" t="s">
        <v>553</v>
      </c>
      <c r="G3" t="s">
        <v>554</v>
      </c>
      <c r="H3" s="1">
        <f>VLOOKUP(B3,autofin_pretrial!$B$1:$C$21,2,FALSE)</f>
        <v>44682</v>
      </c>
    </row>
    <row r="4" spans="1:8">
      <c r="A4" t="s">
        <v>555</v>
      </c>
      <c r="B4" t="s">
        <v>27</v>
      </c>
      <c r="C4" t="s">
        <v>556</v>
      </c>
      <c r="D4" t="s">
        <v>557</v>
      </c>
      <c r="E4" t="str">
        <f>VLOOKUP(B4,autofin_sectrial!$B$1:$F$15,4,FALSE)</f>
        <v>certno_0003</v>
      </c>
      <c r="F4" t="str">
        <f>VLOOKUP(B4,autofin_sectrial!$B$1:$AJ$15,26,FALSE)</f>
        <v>vin_0003</v>
      </c>
      <c r="G4" t="str">
        <f>VLOOKUP(B4,autofin_sectrial!$B$1:$F$15,5,FALSE)</f>
        <v>tel_1003</v>
      </c>
      <c r="H4" s="1">
        <f>VLOOKUP(B4,autofin_pretrial!$B$1:$C$21,2,FALSE)</f>
        <v>44682</v>
      </c>
    </row>
    <row r="5" spans="1:8">
      <c r="A5" t="s">
        <v>558</v>
      </c>
      <c r="B5" t="s">
        <v>37</v>
      </c>
      <c r="C5" t="s">
        <v>372</v>
      </c>
      <c r="D5" t="s">
        <v>559</v>
      </c>
      <c r="E5" t="str">
        <f>VLOOKUP(B5,autofin_sectrial!$B$1:$F$15,4,FALSE)</f>
        <v>certno_1006</v>
      </c>
      <c r="F5" t="str">
        <f>VLOOKUP(B5,autofin_sectrial!$B$1:$AJ$15,26,FALSE)</f>
        <v>vin_0006</v>
      </c>
      <c r="G5" t="str">
        <f>VLOOKUP(B5,autofin_sectrial!$B$1:$F$15,5,FALSE)</f>
        <v>tel_1006</v>
      </c>
      <c r="H5" s="1">
        <f>VLOOKUP(B5,autofin_pretrial!$B$1:$C$21,2,FALSE)</f>
        <v>44684</v>
      </c>
    </row>
    <row r="6" spans="1:8">
      <c r="A6" t="s">
        <v>560</v>
      </c>
      <c r="B6" t="s">
        <v>40</v>
      </c>
      <c r="C6" t="s">
        <v>561</v>
      </c>
      <c r="D6" t="s">
        <v>142</v>
      </c>
      <c r="E6" t="s">
        <v>562</v>
      </c>
      <c r="F6" t="s">
        <v>563</v>
      </c>
      <c r="G6" t="s">
        <v>564</v>
      </c>
      <c r="H6" s="1">
        <f>VLOOKUP(B6,autofin_pretrial!$B$1:$C$21,2,FALSE)</f>
        <v>45049</v>
      </c>
    </row>
    <row r="7" spans="1:8">
      <c r="A7" t="s">
        <v>565</v>
      </c>
      <c r="B7" t="s">
        <v>44</v>
      </c>
      <c r="C7" t="s">
        <v>566</v>
      </c>
      <c r="D7" t="s">
        <v>567</v>
      </c>
      <c r="E7" t="s">
        <v>568</v>
      </c>
      <c r="F7" t="str">
        <f>VLOOKUP(B7,autofin_sectrial!$B$1:$AJ$15,26,FALSE)</f>
        <v>vin_0007</v>
      </c>
      <c r="G7" t="str">
        <f>VLOOKUP(B7,autofin_sectrial!$B$1:$F$15,5,FALSE)</f>
        <v>tel_1007</v>
      </c>
      <c r="H7" s="1">
        <f>VLOOKUP(B7,autofin_pretrial!$B$1:$C$21,2,FALSE)</f>
        <v>45049</v>
      </c>
    </row>
    <row r="8" spans="1:8">
      <c r="A8" t="s">
        <v>569</v>
      </c>
      <c r="B8" t="s">
        <v>48</v>
      </c>
      <c r="C8" t="s">
        <v>570</v>
      </c>
      <c r="D8" t="s">
        <v>571</v>
      </c>
      <c r="E8"/>
      <c r="F8"/>
      <c r="G8"/>
      <c r="H8" s="1">
        <f>VLOOKUP(B8,autofin_pretrial!$B$1:$C$21,2,FALSE)</f>
        <v>45050</v>
      </c>
    </row>
    <row r="9" spans="1:8">
      <c r="A9" t="s">
        <v>572</v>
      </c>
      <c r="B9" t="s">
        <v>52</v>
      </c>
      <c r="C9" t="s">
        <v>573</v>
      </c>
      <c r="D9" t="s">
        <v>574</v>
      </c>
      <c r="E9" t="s">
        <v>568</v>
      </c>
      <c r="F9" t="s">
        <v>575</v>
      </c>
      <c r="G9" t="s">
        <v>576</v>
      </c>
      <c r="H9" s="1">
        <f>VLOOKUP(B9,autofin_pretrial!$B$1:$C$21,2,FALSE)</f>
        <v>45050</v>
      </c>
    </row>
    <row r="10" spans="1:8">
      <c r="A10" t="s">
        <v>577</v>
      </c>
      <c r="B10" t="s">
        <v>57</v>
      </c>
      <c r="C10" t="s">
        <v>578</v>
      </c>
      <c r="D10" t="s">
        <v>579</v>
      </c>
      <c r="E10" t="str">
        <f>VLOOKUP(B10,autofin_sectrial!$B$1:$F$15,4,FALSE)</f>
        <v>certno_2001</v>
      </c>
      <c r="F10" t="str">
        <f>VLOOKUP(B10,autofin_sectrial!$B$1:$AJ$15,26,FALSE)</f>
        <v>vin_0009</v>
      </c>
      <c r="G10" t="str">
        <f>VLOOKUP(B10,autofin_sectrial!$B$1:$F$15,5,FALSE)</f>
        <v>tel_1009</v>
      </c>
      <c r="H10" s="1">
        <f>VLOOKUP(B10,autofin_pretrial!$B$1:$C$21,2,FALSE)</f>
        <v>45050</v>
      </c>
    </row>
    <row r="11" spans="1:8">
      <c r="A11" t="s">
        <v>580</v>
      </c>
      <c r="B11" t="s">
        <v>61</v>
      </c>
      <c r="C11" t="s">
        <v>144</v>
      </c>
      <c r="D11" t="s">
        <v>581</v>
      </c>
      <c r="E11" t="s">
        <v>582</v>
      </c>
      <c r="F11" t="s">
        <v>583</v>
      </c>
      <c r="G11" t="s">
        <v>584</v>
      </c>
      <c r="H11" s="1">
        <f>VLOOKUP(B11,autofin_pretrial!$B$1:$C$21,2,FALSE)</f>
        <v>45050</v>
      </c>
    </row>
    <row r="12" spans="1:8">
      <c r="A12" t="s">
        <v>585</v>
      </c>
      <c r="B12" t="s">
        <v>64</v>
      </c>
      <c r="C12" t="s">
        <v>586</v>
      </c>
      <c r="D12" t="s">
        <v>587</v>
      </c>
      <c r="E12"/>
      <c r="F12"/>
      <c r="G12"/>
      <c r="H12" s="1">
        <f>VLOOKUP(B12,autofin_pretrial!$B$1:$C$21,2,FALSE)</f>
        <v>45050</v>
      </c>
    </row>
    <row r="13" spans="1:8">
      <c r="A13" t="s">
        <v>588</v>
      </c>
      <c r="B13" t="s">
        <v>67</v>
      </c>
      <c r="C13" t="s">
        <v>589</v>
      </c>
      <c r="D13" t="s">
        <v>590</v>
      </c>
      <c r="E13"/>
      <c r="F13"/>
      <c r="G13"/>
      <c r="H13" s="1">
        <f>VLOOKUP(B13,autofin_pretrial!$B$1:$C$21,2,FALSE)</f>
        <v>45416</v>
      </c>
    </row>
    <row r="14" spans="1:8">
      <c r="A14" t="s">
        <v>591</v>
      </c>
      <c r="B14" t="s">
        <v>70</v>
      </c>
      <c r="C14" t="s">
        <v>592</v>
      </c>
      <c r="D14" t="s">
        <v>593</v>
      </c>
      <c r="E14"/>
      <c r="F14"/>
      <c r="G14"/>
      <c r="H14" s="1">
        <f>VLOOKUP(B14,autofin_pretrial!$B$1:$C$21,2,FALSE)</f>
        <v>45417</v>
      </c>
    </row>
    <row r="15" spans="1:8">
      <c r="A15" t="s">
        <v>594</v>
      </c>
      <c r="B15" t="s">
        <v>74</v>
      </c>
      <c r="C15" t="s">
        <v>595</v>
      </c>
      <c r="D15" t="s">
        <v>596</v>
      </c>
      <c r="E15" t="s">
        <v>597</v>
      </c>
      <c r="F15" t="str">
        <f>VLOOKUP(B15,autofin_sectrial!$B$1:$AJ$15,26,FALSE)</f>
        <v>vin_0012</v>
      </c>
      <c r="G15" t="str">
        <f>VLOOKUP(B15,autofin_sectrial!$B$1:$F$15,5,FALSE)</f>
        <v>tel_1012</v>
      </c>
      <c r="H15" s="1">
        <f>VLOOKUP(B15,autofin_pretrial!$B$1:$C$21,2,FALSE)</f>
        <v>45417</v>
      </c>
    </row>
    <row r="16" spans="1:8">
      <c r="A16" t="s">
        <v>598</v>
      </c>
      <c r="B16" t="s">
        <v>78</v>
      </c>
      <c r="C16" t="s">
        <v>599</v>
      </c>
      <c r="D16" t="s">
        <v>600</v>
      </c>
      <c r="E16" t="str">
        <f>VLOOKUP(B16,autofin_sectrial!$B$1:$F$15,4,FALSE)</f>
        <v>certno_1013</v>
      </c>
      <c r="F16" t="str">
        <f>VLOOKUP(B16,autofin_sectrial!$B$1:$AJ$15,26,FALSE)</f>
        <v>vin_0013</v>
      </c>
      <c r="G16" t="str">
        <f>VLOOKUP(B16,autofin_sectrial!$B$1:$F$15,5,FALSE)</f>
        <v>tel_3013</v>
      </c>
      <c r="H16" s="1">
        <f>VLOOKUP(B16,autofin_pretrial!$B$1:$C$21,2,FALSE)</f>
        <v>45417</v>
      </c>
    </row>
    <row r="17" spans="1:8">
      <c r="A17" t="s">
        <v>601</v>
      </c>
      <c r="B17" t="s">
        <v>82</v>
      </c>
      <c r="C17" t="s">
        <v>602</v>
      </c>
      <c r="D17" t="s">
        <v>603</v>
      </c>
      <c r="E17" t="s">
        <v>597</v>
      </c>
      <c r="F17" t="s">
        <v>604</v>
      </c>
      <c r="G17" t="s">
        <v>605</v>
      </c>
      <c r="H17" s="1">
        <f>VLOOKUP(B17,autofin_pretrial!$B$1:$C$21,2,FALSE)</f>
        <v>45417</v>
      </c>
    </row>
    <row r="18" spans="1:8">
      <c r="A18" t="s">
        <v>606</v>
      </c>
      <c r="B18" t="s">
        <v>85</v>
      </c>
      <c r="C18" t="s">
        <v>607</v>
      </c>
      <c r="D18" t="s">
        <v>608</v>
      </c>
      <c r="E18" t="str">
        <f>VLOOKUP(B18,autofin_sectrial!$B$1:$F$15,4,FALSE)</f>
        <v>certno_1014</v>
      </c>
      <c r="F18" t="str">
        <f>VLOOKUP(B18,autofin_sectrial!$B$1:$AJ$15,26,FALSE)</f>
        <v>vin_0014</v>
      </c>
      <c r="G18" t="str">
        <f>VLOOKUP(B18,autofin_sectrial!$B$1:$F$15,5,FALSE)</f>
        <v>tel_1014</v>
      </c>
      <c r="H18" s="1">
        <f>VLOOKUP(B18,autofin_pretrial!$B$1:$C$21,2,FALSE)</f>
        <v>45417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4" workbookViewId="0">
      <selection activeCell="C13" sqref="C13"/>
    </sheetView>
  </sheetViews>
  <sheetFormatPr defaultColWidth="9" defaultRowHeight="13.5" outlineLevelCol="3"/>
  <cols>
    <col min="2" max="2" width="12.625" customWidth="1"/>
    <col min="3" max="4" width="9.375" customWidth="1"/>
  </cols>
  <sheetData>
    <row r="1" spans="1:4">
      <c r="A1" t="s">
        <v>539</v>
      </c>
      <c r="B1" t="s">
        <v>1</v>
      </c>
      <c r="C1" t="s">
        <v>609</v>
      </c>
      <c r="D1" t="s">
        <v>610</v>
      </c>
    </row>
    <row r="2" spans="1:4">
      <c r="A2" t="s">
        <v>546</v>
      </c>
      <c r="B2" t="s">
        <v>12</v>
      </c>
      <c r="C2" t="s">
        <v>611</v>
      </c>
      <c r="D2" s="1">
        <v>44668</v>
      </c>
    </row>
    <row r="3" spans="1:4">
      <c r="A3" t="s">
        <v>546</v>
      </c>
      <c r="B3" t="s">
        <v>12</v>
      </c>
      <c r="C3" t="s">
        <v>612</v>
      </c>
      <c r="D3" s="1">
        <v>44663</v>
      </c>
    </row>
    <row r="4" spans="1:4">
      <c r="A4" t="s">
        <v>546</v>
      </c>
      <c r="B4" t="s">
        <v>12</v>
      </c>
      <c r="C4" t="s">
        <v>613</v>
      </c>
      <c r="D4" s="1">
        <v>44604</v>
      </c>
    </row>
    <row r="5" spans="1:4">
      <c r="A5" t="s">
        <v>546</v>
      </c>
      <c r="B5" t="s">
        <v>12</v>
      </c>
      <c r="C5" t="s">
        <v>614</v>
      </c>
      <c r="D5" s="1">
        <v>44592</v>
      </c>
    </row>
    <row r="6" spans="1:4">
      <c r="A6" t="s">
        <v>549</v>
      </c>
      <c r="B6" t="s">
        <v>23</v>
      </c>
      <c r="C6" t="s">
        <v>236</v>
      </c>
      <c r="D6" s="1">
        <v>44643</v>
      </c>
    </row>
    <row r="7" spans="1:4">
      <c r="A7" t="s">
        <v>549</v>
      </c>
      <c r="B7" t="s">
        <v>23</v>
      </c>
      <c r="C7" t="s">
        <v>615</v>
      </c>
      <c r="D7" s="1">
        <v>44677</v>
      </c>
    </row>
    <row r="8" spans="1:4">
      <c r="A8" t="s">
        <v>549</v>
      </c>
      <c r="B8" t="s">
        <v>23</v>
      </c>
      <c r="C8" t="s">
        <v>616</v>
      </c>
      <c r="D8" s="1">
        <v>44632</v>
      </c>
    </row>
    <row r="9" spans="1:4">
      <c r="A9" t="s">
        <v>549</v>
      </c>
      <c r="B9" t="s">
        <v>23</v>
      </c>
      <c r="C9" t="s">
        <v>617</v>
      </c>
      <c r="D9" s="1">
        <v>44628</v>
      </c>
    </row>
    <row r="10" spans="1:4">
      <c r="A10" t="s">
        <v>549</v>
      </c>
      <c r="B10" t="s">
        <v>23</v>
      </c>
      <c r="C10" t="s">
        <v>618</v>
      </c>
      <c r="D10" s="1">
        <v>44629</v>
      </c>
    </row>
    <row r="11" spans="1:4">
      <c r="A11" t="s">
        <v>555</v>
      </c>
      <c r="B11" t="s">
        <v>27</v>
      </c>
      <c r="C11" t="s">
        <v>619</v>
      </c>
      <c r="D11" s="1">
        <v>44639</v>
      </c>
    </row>
    <row r="12" spans="1:4">
      <c r="A12" t="s">
        <v>555</v>
      </c>
      <c r="B12" t="s">
        <v>27</v>
      </c>
      <c r="C12" t="s">
        <v>620</v>
      </c>
      <c r="D12" s="1">
        <v>44654</v>
      </c>
    </row>
    <row r="13" spans="1:4">
      <c r="A13" t="s">
        <v>555</v>
      </c>
      <c r="B13" t="s">
        <v>27</v>
      </c>
      <c r="C13" t="s">
        <v>621</v>
      </c>
      <c r="D13" s="1">
        <v>44647</v>
      </c>
    </row>
    <row r="14" spans="1:4">
      <c r="A14" t="s">
        <v>558</v>
      </c>
      <c r="B14" t="s">
        <v>37</v>
      </c>
      <c r="C14" t="s">
        <v>282</v>
      </c>
      <c r="D14" s="1">
        <v>44662</v>
      </c>
    </row>
    <row r="15" spans="1:4">
      <c r="A15" t="s">
        <v>558</v>
      </c>
      <c r="B15" t="s">
        <v>37</v>
      </c>
      <c r="C15" t="s">
        <v>622</v>
      </c>
      <c r="D15" s="1">
        <v>44675</v>
      </c>
    </row>
    <row r="16" spans="1:4">
      <c r="A16" t="s">
        <v>560</v>
      </c>
      <c r="B16" t="s">
        <v>40</v>
      </c>
      <c r="C16" t="s">
        <v>623</v>
      </c>
      <c r="D16" s="1">
        <v>44950</v>
      </c>
    </row>
    <row r="17" spans="1:4">
      <c r="A17" t="s">
        <v>560</v>
      </c>
      <c r="B17" t="s">
        <v>40</v>
      </c>
      <c r="C17" t="s">
        <v>624</v>
      </c>
      <c r="D17" s="1">
        <v>44971</v>
      </c>
    </row>
    <row r="18" spans="1:4">
      <c r="A18" t="s">
        <v>560</v>
      </c>
      <c r="B18" t="s">
        <v>40</v>
      </c>
      <c r="C18" t="s">
        <v>625</v>
      </c>
      <c r="D18" s="1">
        <v>44978</v>
      </c>
    </row>
    <row r="19" spans="1:4">
      <c r="A19" t="s">
        <v>560</v>
      </c>
      <c r="B19" t="s">
        <v>40</v>
      </c>
      <c r="C19" t="s">
        <v>626</v>
      </c>
      <c r="D19" s="1">
        <v>44979</v>
      </c>
    </row>
    <row r="20" spans="1:4">
      <c r="A20" t="s">
        <v>565</v>
      </c>
      <c r="B20" t="s">
        <v>44</v>
      </c>
      <c r="C20" t="s">
        <v>627</v>
      </c>
      <c r="D20" s="1">
        <v>44994</v>
      </c>
    </row>
    <row r="21" spans="1:4">
      <c r="A21" t="s">
        <v>565</v>
      </c>
      <c r="B21" t="s">
        <v>44</v>
      </c>
      <c r="C21" t="s">
        <v>136</v>
      </c>
      <c r="D21" s="1">
        <v>45013</v>
      </c>
    </row>
    <row r="22" spans="1:4">
      <c r="A22" t="s">
        <v>565</v>
      </c>
      <c r="B22" t="s">
        <v>44</v>
      </c>
      <c r="C22" t="s">
        <v>628</v>
      </c>
      <c r="D22" s="1">
        <v>45018</v>
      </c>
    </row>
    <row r="23" spans="1:4">
      <c r="A23" t="s">
        <v>569</v>
      </c>
      <c r="B23" t="s">
        <v>48</v>
      </c>
      <c r="C23" t="s">
        <v>629</v>
      </c>
      <c r="D23" s="1">
        <v>45045</v>
      </c>
    </row>
    <row r="24" spans="1:4">
      <c r="A24" t="s">
        <v>569</v>
      </c>
      <c r="B24" t="s">
        <v>48</v>
      </c>
      <c r="C24" t="s">
        <v>630</v>
      </c>
      <c r="D24" s="1">
        <v>45031</v>
      </c>
    </row>
    <row r="25" spans="1:4">
      <c r="A25" t="s">
        <v>577</v>
      </c>
      <c r="B25" t="s">
        <v>57</v>
      </c>
      <c r="C25" t="s">
        <v>521</v>
      </c>
      <c r="D25" s="1">
        <v>44970</v>
      </c>
    </row>
    <row r="26" spans="1:4">
      <c r="A26" t="s">
        <v>577</v>
      </c>
      <c r="B26" t="s">
        <v>57</v>
      </c>
      <c r="C26" t="s">
        <v>631</v>
      </c>
      <c r="D26" s="1">
        <v>45042</v>
      </c>
    </row>
    <row r="27" spans="1:4">
      <c r="A27" t="s">
        <v>577</v>
      </c>
      <c r="B27" t="s">
        <v>57</v>
      </c>
      <c r="C27" t="s">
        <v>632</v>
      </c>
      <c r="D27" s="1">
        <v>44975</v>
      </c>
    </row>
    <row r="28" spans="1:4">
      <c r="A28" t="s">
        <v>577</v>
      </c>
      <c r="B28" t="s">
        <v>57</v>
      </c>
      <c r="C28" t="s">
        <v>633</v>
      </c>
      <c r="D28" s="1">
        <v>45001</v>
      </c>
    </row>
    <row r="29" spans="1:4">
      <c r="A29" t="s">
        <v>577</v>
      </c>
      <c r="B29" t="s">
        <v>57</v>
      </c>
      <c r="C29" t="s">
        <v>634</v>
      </c>
      <c r="D29" s="1">
        <v>44962</v>
      </c>
    </row>
    <row r="30" spans="1:4">
      <c r="A30" t="s">
        <v>580</v>
      </c>
      <c r="B30" t="s">
        <v>61</v>
      </c>
      <c r="C30" t="s">
        <v>635</v>
      </c>
      <c r="D30" s="1">
        <v>45032</v>
      </c>
    </row>
    <row r="31" spans="1:4">
      <c r="A31" t="s">
        <v>580</v>
      </c>
      <c r="B31" t="s">
        <v>61</v>
      </c>
      <c r="C31" t="s">
        <v>636</v>
      </c>
      <c r="D31" s="1">
        <v>44968</v>
      </c>
    </row>
    <row r="32" spans="1:4">
      <c r="A32" t="s">
        <v>580</v>
      </c>
      <c r="B32" t="s">
        <v>61</v>
      </c>
      <c r="C32" t="s">
        <v>191</v>
      </c>
      <c r="D32" s="1">
        <v>45042</v>
      </c>
    </row>
    <row r="33" spans="1:4">
      <c r="A33" t="s">
        <v>585</v>
      </c>
      <c r="B33" t="s">
        <v>64</v>
      </c>
      <c r="C33" t="s">
        <v>637</v>
      </c>
      <c r="D33" s="1">
        <v>45041</v>
      </c>
    </row>
    <row r="34" spans="1:4">
      <c r="A34" t="s">
        <v>585</v>
      </c>
      <c r="B34" t="s">
        <v>64</v>
      </c>
      <c r="C34" t="s">
        <v>638</v>
      </c>
      <c r="D34" s="1">
        <v>44966</v>
      </c>
    </row>
    <row r="35" spans="1:4">
      <c r="A35" t="s">
        <v>588</v>
      </c>
      <c r="B35" t="s">
        <v>67</v>
      </c>
      <c r="C35" t="s">
        <v>639</v>
      </c>
      <c r="D35" s="1">
        <v>45394</v>
      </c>
    </row>
    <row r="36" spans="1:4">
      <c r="A36" t="s">
        <v>588</v>
      </c>
      <c r="B36" t="s">
        <v>67</v>
      </c>
      <c r="C36" t="s">
        <v>640</v>
      </c>
      <c r="D36" s="1">
        <v>45406</v>
      </c>
    </row>
    <row r="37" spans="1:4">
      <c r="A37" t="s">
        <v>588</v>
      </c>
      <c r="B37" t="s">
        <v>67</v>
      </c>
      <c r="C37" t="s">
        <v>641</v>
      </c>
      <c r="D37" s="1">
        <v>45405</v>
      </c>
    </row>
    <row r="38" spans="1:4">
      <c r="A38" t="s">
        <v>591</v>
      </c>
      <c r="B38" t="s">
        <v>70</v>
      </c>
      <c r="C38" t="s">
        <v>642</v>
      </c>
      <c r="D38" s="1">
        <v>45409</v>
      </c>
    </row>
    <row r="39" spans="1:4">
      <c r="A39" t="s">
        <v>591</v>
      </c>
      <c r="B39" t="s">
        <v>70</v>
      </c>
      <c r="C39" t="s">
        <v>643</v>
      </c>
      <c r="D39" s="1">
        <v>45358</v>
      </c>
    </row>
    <row r="40" spans="1:4">
      <c r="A40" t="s">
        <v>591</v>
      </c>
      <c r="B40" t="s">
        <v>70</v>
      </c>
      <c r="C40" t="s">
        <v>433</v>
      </c>
      <c r="D40" s="1">
        <v>45352</v>
      </c>
    </row>
    <row r="41" spans="1:4">
      <c r="A41" t="s">
        <v>594</v>
      </c>
      <c r="B41" t="s">
        <v>74</v>
      </c>
      <c r="C41" t="s">
        <v>644</v>
      </c>
      <c r="D41" s="1">
        <v>45408</v>
      </c>
    </row>
    <row r="42" spans="1:4">
      <c r="A42" t="s">
        <v>594</v>
      </c>
      <c r="B42" t="s">
        <v>74</v>
      </c>
      <c r="C42" t="s">
        <v>645</v>
      </c>
      <c r="D42" s="1">
        <v>45402</v>
      </c>
    </row>
    <row r="43" spans="1:4">
      <c r="A43" t="s">
        <v>594</v>
      </c>
      <c r="B43" t="s">
        <v>74</v>
      </c>
      <c r="C43" t="s">
        <v>646</v>
      </c>
      <c r="D43" s="1">
        <v>45383</v>
      </c>
    </row>
    <row r="44" spans="1:4">
      <c r="A44" t="s">
        <v>598</v>
      </c>
      <c r="B44" t="s">
        <v>78</v>
      </c>
      <c r="C44" t="s">
        <v>647</v>
      </c>
      <c r="D44" s="1">
        <v>45336</v>
      </c>
    </row>
    <row r="45" spans="1:4">
      <c r="A45" t="s">
        <v>598</v>
      </c>
      <c r="B45" t="s">
        <v>78</v>
      </c>
      <c r="C45" t="s">
        <v>145</v>
      </c>
      <c r="D45" s="1">
        <v>45379</v>
      </c>
    </row>
    <row r="46" spans="1:4">
      <c r="A46" t="s">
        <v>601</v>
      </c>
      <c r="B46" t="s">
        <v>82</v>
      </c>
      <c r="C46" t="s">
        <v>648</v>
      </c>
      <c r="D46" s="1">
        <v>45374</v>
      </c>
    </row>
    <row r="47" spans="1:4">
      <c r="A47" t="s">
        <v>606</v>
      </c>
      <c r="B47" t="s">
        <v>85</v>
      </c>
      <c r="C47" t="s">
        <v>649</v>
      </c>
      <c r="D47" s="1">
        <v>45385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7"/>
  <sheetViews>
    <sheetView workbookViewId="0">
      <selection activeCell="C7" sqref="C7"/>
    </sheetView>
  </sheetViews>
  <sheetFormatPr defaultColWidth="9" defaultRowHeight="13.5" outlineLevelCol="4"/>
  <cols>
    <col min="1" max="1" width="13.75" customWidth="1"/>
    <col min="2" max="2" width="12.625" customWidth="1"/>
    <col min="3" max="4" width="10.375" customWidth="1"/>
    <col min="5" max="5" width="10.375"/>
  </cols>
  <sheetData>
    <row r="1" spans="1:5">
      <c r="A1" t="s">
        <v>539</v>
      </c>
      <c r="B1" t="s">
        <v>1</v>
      </c>
      <c r="C1" t="s">
        <v>650</v>
      </c>
      <c r="D1" t="s">
        <v>651</v>
      </c>
      <c r="E1" t="s">
        <v>652</v>
      </c>
    </row>
    <row r="2" spans="1:5">
      <c r="A2" t="s">
        <v>546</v>
      </c>
      <c r="B2" t="s">
        <v>12</v>
      </c>
      <c r="C2" t="s">
        <v>548</v>
      </c>
      <c r="D2" t="s">
        <v>653</v>
      </c>
      <c r="E2" s="1">
        <v>44668</v>
      </c>
    </row>
    <row r="3" spans="1:5">
      <c r="A3" t="s">
        <v>546</v>
      </c>
      <c r="B3" t="s">
        <v>12</v>
      </c>
      <c r="C3" t="s">
        <v>654</v>
      </c>
      <c r="D3" t="s">
        <v>655</v>
      </c>
      <c r="E3" s="1">
        <v>44663</v>
      </c>
    </row>
    <row r="4" spans="1:5">
      <c r="A4" t="s">
        <v>546</v>
      </c>
      <c r="B4" t="s">
        <v>12</v>
      </c>
      <c r="C4" t="s">
        <v>551</v>
      </c>
      <c r="D4" t="s">
        <v>148</v>
      </c>
      <c r="E4" s="1">
        <v>44604</v>
      </c>
    </row>
    <row r="5" spans="1:5">
      <c r="A5" t="s">
        <v>546</v>
      </c>
      <c r="B5" t="s">
        <v>12</v>
      </c>
      <c r="C5" t="s">
        <v>557</v>
      </c>
      <c r="D5" t="s">
        <v>656</v>
      </c>
      <c r="E5" s="1">
        <v>44592</v>
      </c>
    </row>
    <row r="6" spans="1:5">
      <c r="A6" t="s">
        <v>549</v>
      </c>
      <c r="B6" t="s">
        <v>23</v>
      </c>
      <c r="C6" t="s">
        <v>516</v>
      </c>
      <c r="D6" t="s">
        <v>236</v>
      </c>
      <c r="E6" s="1">
        <v>44643</v>
      </c>
    </row>
    <row r="7" spans="1:5">
      <c r="A7" t="s">
        <v>549</v>
      </c>
      <c r="B7" t="s">
        <v>23</v>
      </c>
      <c r="C7" t="s">
        <v>657</v>
      </c>
      <c r="D7" t="s">
        <v>658</v>
      </c>
      <c r="E7" s="1">
        <v>44677</v>
      </c>
    </row>
    <row r="8" spans="1:5">
      <c r="A8" t="s">
        <v>549</v>
      </c>
      <c r="B8" t="s">
        <v>23</v>
      </c>
      <c r="C8" t="s">
        <v>559</v>
      </c>
      <c r="D8" t="s">
        <v>659</v>
      </c>
      <c r="E8" s="1">
        <v>44632</v>
      </c>
    </row>
    <row r="9" spans="1:5">
      <c r="A9" t="s">
        <v>549</v>
      </c>
      <c r="B9" t="s">
        <v>23</v>
      </c>
      <c r="C9" t="s">
        <v>660</v>
      </c>
      <c r="D9" t="s">
        <v>339</v>
      </c>
      <c r="E9" s="1">
        <v>44628</v>
      </c>
    </row>
    <row r="10" spans="1:5">
      <c r="A10" t="s">
        <v>549</v>
      </c>
      <c r="B10" t="s">
        <v>23</v>
      </c>
      <c r="C10" t="s">
        <v>567</v>
      </c>
      <c r="D10" t="s">
        <v>661</v>
      </c>
      <c r="E10" s="1">
        <v>44629</v>
      </c>
    </row>
    <row r="11" spans="1:5">
      <c r="A11" t="s">
        <v>555</v>
      </c>
      <c r="B11" t="s">
        <v>27</v>
      </c>
      <c r="C11" t="s">
        <v>571</v>
      </c>
      <c r="D11" t="s">
        <v>662</v>
      </c>
      <c r="E11" s="1">
        <v>44639</v>
      </c>
    </row>
    <row r="12" spans="1:5">
      <c r="A12" t="s">
        <v>555</v>
      </c>
      <c r="B12" t="s">
        <v>27</v>
      </c>
      <c r="C12" t="s">
        <v>574</v>
      </c>
      <c r="D12" t="s">
        <v>663</v>
      </c>
      <c r="E12" s="1">
        <v>44654</v>
      </c>
    </row>
    <row r="13" spans="1:5">
      <c r="A13" t="s">
        <v>555</v>
      </c>
      <c r="B13" t="s">
        <v>27</v>
      </c>
      <c r="C13" t="s">
        <v>579</v>
      </c>
      <c r="D13" t="s">
        <v>664</v>
      </c>
      <c r="E13" s="1">
        <v>44647</v>
      </c>
    </row>
    <row r="14" spans="1:5">
      <c r="A14" t="s">
        <v>558</v>
      </c>
      <c r="B14" t="s">
        <v>37</v>
      </c>
      <c r="C14" t="s">
        <v>298</v>
      </c>
      <c r="D14" t="s">
        <v>282</v>
      </c>
      <c r="E14" s="1">
        <v>44662</v>
      </c>
    </row>
    <row r="15" spans="1:5">
      <c r="A15" t="s">
        <v>558</v>
      </c>
      <c r="B15" t="s">
        <v>37</v>
      </c>
      <c r="C15" t="s">
        <v>587</v>
      </c>
      <c r="D15" t="s">
        <v>665</v>
      </c>
      <c r="E15" s="1">
        <v>44675</v>
      </c>
    </row>
    <row r="16" spans="1:5">
      <c r="A16" t="s">
        <v>560</v>
      </c>
      <c r="B16" t="s">
        <v>40</v>
      </c>
      <c r="C16" t="s">
        <v>590</v>
      </c>
      <c r="D16" t="s">
        <v>666</v>
      </c>
      <c r="E16" s="1">
        <v>44950</v>
      </c>
    </row>
    <row r="17" spans="1:5">
      <c r="A17" t="s">
        <v>560</v>
      </c>
      <c r="B17" t="s">
        <v>40</v>
      </c>
      <c r="C17" t="s">
        <v>593</v>
      </c>
      <c r="D17" t="s">
        <v>19</v>
      </c>
      <c r="E17" s="1">
        <v>44971</v>
      </c>
    </row>
    <row r="18" spans="1:5">
      <c r="A18" t="s">
        <v>560</v>
      </c>
      <c r="B18" t="s">
        <v>40</v>
      </c>
      <c r="C18" t="s">
        <v>596</v>
      </c>
      <c r="D18" t="s">
        <v>667</v>
      </c>
      <c r="E18" s="1">
        <v>44978</v>
      </c>
    </row>
    <row r="19" spans="1:5">
      <c r="A19" t="s">
        <v>560</v>
      </c>
      <c r="B19" t="s">
        <v>40</v>
      </c>
      <c r="C19" t="s">
        <v>600</v>
      </c>
      <c r="D19" t="s">
        <v>668</v>
      </c>
      <c r="E19" s="1">
        <v>44979</v>
      </c>
    </row>
    <row r="20" spans="1:5">
      <c r="A20" t="s">
        <v>565</v>
      </c>
      <c r="B20" t="s">
        <v>44</v>
      </c>
      <c r="C20" t="s">
        <v>603</v>
      </c>
      <c r="D20" t="s">
        <v>669</v>
      </c>
      <c r="E20" s="1">
        <v>44994</v>
      </c>
    </row>
    <row r="21" spans="1:5">
      <c r="A21" t="s">
        <v>565</v>
      </c>
      <c r="B21" t="s">
        <v>44</v>
      </c>
      <c r="C21" t="s">
        <v>670</v>
      </c>
      <c r="D21" t="s">
        <v>136</v>
      </c>
      <c r="E21" s="1">
        <v>45013</v>
      </c>
    </row>
    <row r="22" spans="1:5">
      <c r="A22" t="s">
        <v>565</v>
      </c>
      <c r="B22" t="s">
        <v>44</v>
      </c>
      <c r="C22" t="s">
        <v>671</v>
      </c>
      <c r="D22" t="s">
        <v>672</v>
      </c>
      <c r="E22" s="1">
        <v>45018</v>
      </c>
    </row>
    <row r="23" spans="1:5">
      <c r="A23" t="s">
        <v>569</v>
      </c>
      <c r="B23" t="s">
        <v>48</v>
      </c>
      <c r="C23" t="s">
        <v>673</v>
      </c>
      <c r="D23" t="s">
        <v>674</v>
      </c>
      <c r="E23" s="1">
        <v>45045</v>
      </c>
    </row>
    <row r="24" spans="1:5">
      <c r="A24" t="s">
        <v>569</v>
      </c>
      <c r="B24" t="s">
        <v>48</v>
      </c>
      <c r="C24" t="s">
        <v>675</v>
      </c>
      <c r="D24" t="s">
        <v>676</v>
      </c>
      <c r="E24" s="1">
        <v>45031</v>
      </c>
    </row>
    <row r="25" spans="1:5">
      <c r="A25" t="s">
        <v>577</v>
      </c>
      <c r="B25" t="s">
        <v>57</v>
      </c>
      <c r="C25" t="s">
        <v>677</v>
      </c>
      <c r="D25" t="s">
        <v>678</v>
      </c>
      <c r="E25" s="1">
        <v>44970</v>
      </c>
    </row>
    <row r="26" spans="1:5">
      <c r="A26" t="s">
        <v>577</v>
      </c>
      <c r="B26" t="s">
        <v>57</v>
      </c>
      <c r="C26" t="s">
        <v>679</v>
      </c>
      <c r="D26" t="s">
        <v>680</v>
      </c>
      <c r="E26" s="1">
        <v>45042</v>
      </c>
    </row>
    <row r="27" spans="1:5">
      <c r="A27" t="s">
        <v>577</v>
      </c>
      <c r="B27" t="s">
        <v>57</v>
      </c>
      <c r="C27" t="s">
        <v>681</v>
      </c>
      <c r="D27" t="s">
        <v>682</v>
      </c>
      <c r="E27" s="1">
        <v>44975</v>
      </c>
    </row>
    <row r="28" spans="1:5">
      <c r="A28" t="s">
        <v>577</v>
      </c>
      <c r="B28" t="s">
        <v>57</v>
      </c>
      <c r="C28" t="s">
        <v>683</v>
      </c>
      <c r="D28" t="s">
        <v>684</v>
      </c>
      <c r="E28" s="1">
        <v>45001</v>
      </c>
    </row>
    <row r="29" spans="1:5">
      <c r="A29" t="s">
        <v>577</v>
      </c>
      <c r="B29" t="s">
        <v>57</v>
      </c>
      <c r="C29" t="s">
        <v>685</v>
      </c>
      <c r="D29" t="s">
        <v>634</v>
      </c>
      <c r="E29" s="1">
        <v>44962</v>
      </c>
    </row>
    <row r="30" spans="1:5">
      <c r="A30" t="s">
        <v>580</v>
      </c>
      <c r="B30" t="s">
        <v>61</v>
      </c>
      <c r="C30" t="s">
        <v>686</v>
      </c>
      <c r="D30" t="s">
        <v>687</v>
      </c>
      <c r="E30" s="1">
        <v>45032</v>
      </c>
    </row>
    <row r="31" spans="1:5">
      <c r="A31" t="s">
        <v>580</v>
      </c>
      <c r="B31" t="s">
        <v>61</v>
      </c>
      <c r="C31" t="s">
        <v>688</v>
      </c>
      <c r="D31" t="s">
        <v>689</v>
      </c>
      <c r="E31" s="1">
        <v>44968</v>
      </c>
    </row>
    <row r="32" spans="1:5">
      <c r="A32" t="s">
        <v>580</v>
      </c>
      <c r="B32" t="s">
        <v>61</v>
      </c>
      <c r="C32" t="s">
        <v>690</v>
      </c>
      <c r="D32" t="s">
        <v>191</v>
      </c>
      <c r="E32" s="1">
        <v>45042</v>
      </c>
    </row>
    <row r="33" spans="1:5">
      <c r="A33" t="s">
        <v>585</v>
      </c>
      <c r="B33" t="s">
        <v>64</v>
      </c>
      <c r="C33" t="s">
        <v>691</v>
      </c>
      <c r="D33" t="s">
        <v>692</v>
      </c>
      <c r="E33" s="1">
        <v>45041</v>
      </c>
    </row>
    <row r="34" spans="1:5">
      <c r="A34" t="s">
        <v>585</v>
      </c>
      <c r="B34" t="s">
        <v>64</v>
      </c>
      <c r="C34" t="s">
        <v>693</v>
      </c>
      <c r="D34" t="s">
        <v>694</v>
      </c>
      <c r="E34" s="1">
        <v>44966</v>
      </c>
    </row>
    <row r="35" spans="1:5">
      <c r="A35" t="s">
        <v>588</v>
      </c>
      <c r="B35" t="s">
        <v>67</v>
      </c>
      <c r="C35" t="s">
        <v>695</v>
      </c>
      <c r="D35" t="s">
        <v>75</v>
      </c>
      <c r="E35" s="1">
        <v>45394</v>
      </c>
    </row>
    <row r="36" spans="1:5">
      <c r="A36" t="s">
        <v>588</v>
      </c>
      <c r="B36" t="s">
        <v>67</v>
      </c>
      <c r="C36" t="s">
        <v>696</v>
      </c>
      <c r="D36" t="s">
        <v>697</v>
      </c>
      <c r="E36" s="1">
        <v>45406</v>
      </c>
    </row>
    <row r="37" spans="1:5">
      <c r="A37" t="s">
        <v>588</v>
      </c>
      <c r="B37" t="s">
        <v>67</v>
      </c>
      <c r="C37" t="s">
        <v>698</v>
      </c>
      <c r="D37" t="s">
        <v>699</v>
      </c>
      <c r="E37" s="1">
        <v>45405</v>
      </c>
    </row>
    <row r="38" spans="1:5">
      <c r="A38" t="s">
        <v>591</v>
      </c>
      <c r="B38" t="s">
        <v>70</v>
      </c>
      <c r="C38" t="s">
        <v>700</v>
      </c>
      <c r="D38" t="s">
        <v>701</v>
      </c>
      <c r="E38" s="1">
        <v>45409</v>
      </c>
    </row>
    <row r="39" spans="1:5">
      <c r="A39" t="s">
        <v>591</v>
      </c>
      <c r="B39" t="s">
        <v>70</v>
      </c>
      <c r="C39" t="s">
        <v>702</v>
      </c>
      <c r="D39" t="s">
        <v>703</v>
      </c>
      <c r="E39" s="1">
        <v>45358</v>
      </c>
    </row>
    <row r="40" spans="1:5">
      <c r="A40" t="s">
        <v>591</v>
      </c>
      <c r="B40" t="s">
        <v>70</v>
      </c>
      <c r="C40" t="s">
        <v>704</v>
      </c>
      <c r="D40" t="s">
        <v>433</v>
      </c>
      <c r="E40" s="1">
        <v>45352</v>
      </c>
    </row>
    <row r="41" spans="1:5">
      <c r="A41" t="s">
        <v>594</v>
      </c>
      <c r="B41" t="s">
        <v>74</v>
      </c>
      <c r="C41" t="s">
        <v>705</v>
      </c>
      <c r="D41" t="s">
        <v>706</v>
      </c>
      <c r="E41" s="1">
        <v>45408</v>
      </c>
    </row>
    <row r="42" spans="1:5">
      <c r="A42" t="s">
        <v>594</v>
      </c>
      <c r="B42" t="s">
        <v>74</v>
      </c>
      <c r="C42" t="s">
        <v>707</v>
      </c>
      <c r="D42" t="s">
        <v>708</v>
      </c>
      <c r="E42" s="1">
        <v>45402</v>
      </c>
    </row>
    <row r="43" spans="1:5">
      <c r="A43" t="s">
        <v>594</v>
      </c>
      <c r="B43" t="s">
        <v>74</v>
      </c>
      <c r="C43" t="s">
        <v>709</v>
      </c>
      <c r="D43" t="s">
        <v>710</v>
      </c>
      <c r="E43" s="1">
        <v>45383</v>
      </c>
    </row>
    <row r="44" spans="1:5">
      <c r="A44" t="s">
        <v>598</v>
      </c>
      <c r="B44" t="s">
        <v>78</v>
      </c>
      <c r="C44" t="s">
        <v>711</v>
      </c>
      <c r="D44" t="s">
        <v>712</v>
      </c>
      <c r="E44" s="1">
        <v>45336</v>
      </c>
    </row>
    <row r="45" spans="1:5">
      <c r="A45" t="s">
        <v>598</v>
      </c>
      <c r="B45" t="s">
        <v>78</v>
      </c>
      <c r="C45" t="s">
        <v>713</v>
      </c>
      <c r="D45" t="s">
        <v>145</v>
      </c>
      <c r="E45" s="1">
        <v>45379</v>
      </c>
    </row>
    <row r="46" spans="1:5">
      <c r="A46" t="s">
        <v>601</v>
      </c>
      <c r="B46" t="s">
        <v>82</v>
      </c>
      <c r="C46" t="s">
        <v>714</v>
      </c>
      <c r="D46" t="s">
        <v>715</v>
      </c>
      <c r="E46" s="1">
        <v>45374</v>
      </c>
    </row>
    <row r="47" spans="1:5">
      <c r="A47" t="s">
        <v>606</v>
      </c>
      <c r="B47" t="s">
        <v>85</v>
      </c>
      <c r="C47" t="s">
        <v>716</v>
      </c>
      <c r="D47" t="s">
        <v>717</v>
      </c>
      <c r="E47" s="1">
        <v>45385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autofin_pretrial</vt:lpstr>
      <vt:lpstr>autofin_sectrial</vt:lpstr>
      <vt:lpstr>loan_acc_info</vt:lpstr>
      <vt:lpstr>loan_repayment_monthly</vt:lpstr>
      <vt:lpstr>autofin_retail</vt:lpstr>
      <vt:lpstr>autofin_saler</vt:lpstr>
      <vt:lpstr>pboc_basic_info</vt:lpstr>
      <vt:lpstr>pboc_mobile</vt:lpstr>
      <vt:lpstr>pboc_address</vt:lpstr>
      <vt:lpstr>pboc_company</vt:lpstr>
      <vt:lpstr>pboc_housing_fund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UBeaRLy</dc:creator>
  <cp:lastModifiedBy>神奇</cp:lastModifiedBy>
  <dcterms:created xsi:type="dcterms:W3CDTF">2024-11-01T08:41:00Z</dcterms:created>
  <dcterms:modified xsi:type="dcterms:W3CDTF">2024-12-05T13:29:20Z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70AFD189D1CE46C597ACEF67938143D8_13</vt:lpwstr>
  </property>
  <property fmtid="{D5CDD505-2E9C-101B-9397-08002B2CF9AE}" pid="3" name="KSOProductBuildVer">
    <vt:lpwstr>2052-12.1.0.19302</vt:lpwstr>
  </property>
</Properties>
</file>